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5" yWindow="4950" windowWidth="20730" windowHeight="4710" tabRatio="496" activeTab="1"/>
  </bookViews>
  <sheets>
    <sheet name="人口・世帯数市区町村 (総数)" sheetId="1" r:id="rId1"/>
    <sheet name="人口動態市区町村(総数)" sheetId="2" r:id="rId2"/>
  </sheets>
  <definedNames>
    <definedName name="_xlnm.Print_Area" localSheetId="0">'人口・世帯数市区町村 (総数)'!$A$1:$N$47</definedName>
    <definedName name="tblDOUTAIwk_T" localSheetId="0">'人口・世帯数市区町村 (総数)'!#REF!</definedName>
    <definedName name="tblDOUTAIwk_T" localSheetId="1">'人口動態市区町村(総数)'!$B$6:$AB$6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<sst xmlns="http://schemas.openxmlformats.org/spreadsheetml/2006/main" count="278" uniqueCount="120">
  <si>
    <t>男</t>
  </si>
  <si>
    <t>女</t>
  </si>
  <si>
    <t>計</t>
  </si>
  <si>
    <t>世帯数</t>
  </si>
  <si>
    <t>人　　　　　　　　　　　　　　口</t>
  </si>
  <si>
    <t>転入者数</t>
  </si>
  <si>
    <t>出生者数</t>
  </si>
  <si>
    <t>その他</t>
  </si>
  <si>
    <t>計（A)</t>
  </si>
  <si>
    <t>転出者数</t>
  </si>
  <si>
    <t>死亡者数</t>
  </si>
  <si>
    <t>計（B)</t>
  </si>
  <si>
    <t>国内</t>
  </si>
  <si>
    <t>国外</t>
  </si>
  <si>
    <t>住　民　票　記　載　数</t>
  </si>
  <si>
    <t>住　 民 　票　 消　 除 　数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</si>
  <si>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</si>
  <si>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</si>
  <si>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</si>
  <si>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</si>
  <si>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</si>
  <si>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</si>
  <si>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</si>
  <si>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</si>
  <si>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</si>
  <si>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</si>
  <si>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</si>
  <si>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</si>
  <si>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</si>
  <si>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</si>
  <si>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</si>
  <si>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</si>
  <si>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</si>
  <si>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</si>
  <si>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</si>
  <si>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</si>
  <si>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</si>
  <si>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</si>
  <si>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</si>
  <si>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</si>
  <si>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</si>
  <si>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</si>
  <si>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</si>
  <si>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</si>
  <si>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</si>
  <si>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</si>
  <si>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</si>
  <si>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</si>
  <si>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</si>
  <si>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</si>
  <si>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</si>
  <si>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</si>
  <si>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</si>
  <si>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</si>
  <si>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</si>
  <si>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</si>
  <si>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</si>
  <si>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△</t>
  </si>
  <si>
    <t/>
  </si>
  <si>
    <r>
      <t>那</t>
    </r>
    <r>
      <rPr>
        <sz val="8"/>
        <color indexed="8"/>
        <rFont val="ＭＳ 明朝"/>
        <family val="1"/>
      </rPr>
      <t xml:space="preserve">    </t>
    </r>
    <r>
      <rPr>
        <sz val="9.5"/>
        <color indexed="8"/>
        <rFont val="ＭＳ 明朝"/>
        <family val="1"/>
      </rPr>
      <t>覇</t>
    </r>
    <r>
      <rPr>
        <sz val="8"/>
        <color indexed="8"/>
        <rFont val="ＭＳ 明朝"/>
        <family val="1"/>
      </rPr>
      <t xml:space="preserve">    </t>
    </r>
    <r>
      <rPr>
        <sz val="9.5"/>
        <color indexed="8"/>
        <rFont val="ＭＳ 明朝"/>
        <family val="1"/>
      </rPr>
      <t>市</t>
    </r>
  </si>
  <si>
    <r>
      <t>宜</t>
    </r>
    <r>
      <rPr>
        <sz val="2"/>
        <color indexed="8"/>
        <rFont val="ＭＳ 明朝"/>
        <family val="1"/>
      </rPr>
      <t xml:space="preserve">       </t>
    </r>
    <r>
      <rPr>
        <sz val="9.5"/>
        <color indexed="8"/>
        <rFont val="ＭＳ 明朝"/>
        <family val="1"/>
      </rPr>
      <t>野</t>
    </r>
    <r>
      <rPr>
        <sz val="2"/>
        <color indexed="8"/>
        <rFont val="ＭＳ 明朝"/>
        <family val="1"/>
      </rPr>
      <t xml:space="preserve">       </t>
    </r>
    <r>
      <rPr>
        <sz val="9.5"/>
        <color indexed="8"/>
        <rFont val="ＭＳ 明朝"/>
        <family val="1"/>
      </rPr>
      <t>湾</t>
    </r>
    <r>
      <rPr>
        <sz val="2"/>
        <color indexed="8"/>
        <rFont val="ＭＳ 明朝"/>
        <family val="1"/>
      </rPr>
      <t xml:space="preserve">       </t>
    </r>
    <r>
      <rPr>
        <sz val="9.5"/>
        <color indexed="8"/>
        <rFont val="ＭＳ 明朝"/>
        <family val="1"/>
      </rPr>
      <t>市</t>
    </r>
  </si>
  <si>
    <r>
      <t>石</t>
    </r>
    <r>
      <rPr>
        <sz val="8"/>
        <color indexed="8"/>
        <rFont val="ＭＳ 明朝"/>
        <family val="1"/>
      </rPr>
      <t xml:space="preserve">    </t>
    </r>
    <r>
      <rPr>
        <sz val="9.5"/>
        <color indexed="8"/>
        <rFont val="ＭＳ 明朝"/>
        <family val="1"/>
      </rPr>
      <t>垣</t>
    </r>
    <r>
      <rPr>
        <sz val="8"/>
        <color indexed="8"/>
        <rFont val="ＭＳ 明朝"/>
        <family val="1"/>
      </rPr>
      <t xml:space="preserve">    </t>
    </r>
    <r>
      <rPr>
        <sz val="9.5"/>
        <color indexed="8"/>
        <rFont val="ＭＳ 明朝"/>
        <family val="1"/>
      </rPr>
      <t>市</t>
    </r>
  </si>
  <si>
    <r>
      <t>浦</t>
    </r>
    <r>
      <rPr>
        <sz val="8"/>
        <color indexed="8"/>
        <rFont val="ＭＳ 明朝"/>
        <family val="1"/>
      </rPr>
      <t xml:space="preserve">    </t>
    </r>
    <r>
      <rPr>
        <sz val="9.5"/>
        <color indexed="8"/>
        <rFont val="ＭＳ 明朝"/>
        <family val="1"/>
      </rPr>
      <t>添</t>
    </r>
    <r>
      <rPr>
        <sz val="8"/>
        <color indexed="8"/>
        <rFont val="ＭＳ 明朝"/>
        <family val="1"/>
      </rPr>
      <t xml:space="preserve">    </t>
    </r>
    <r>
      <rPr>
        <sz val="9.5"/>
        <color indexed="8"/>
        <rFont val="ＭＳ 明朝"/>
        <family val="1"/>
      </rPr>
      <t>市</t>
    </r>
  </si>
  <si>
    <r>
      <t>名</t>
    </r>
    <r>
      <rPr>
        <sz val="8"/>
        <color indexed="8"/>
        <rFont val="ＭＳ 明朝"/>
        <family val="1"/>
      </rPr>
      <t xml:space="preserve">    </t>
    </r>
    <r>
      <rPr>
        <sz val="9.5"/>
        <color indexed="8"/>
        <rFont val="ＭＳ 明朝"/>
        <family val="1"/>
      </rPr>
      <t>護</t>
    </r>
    <r>
      <rPr>
        <sz val="8"/>
        <color indexed="8"/>
        <rFont val="ＭＳ 明朝"/>
        <family val="1"/>
      </rPr>
      <t xml:space="preserve">    </t>
    </r>
    <r>
      <rPr>
        <sz val="9.5"/>
        <color indexed="8"/>
        <rFont val="ＭＳ 明朝"/>
        <family val="1"/>
      </rPr>
      <t>市</t>
    </r>
  </si>
  <si>
    <r>
      <t>糸</t>
    </r>
    <r>
      <rPr>
        <sz val="8"/>
        <color indexed="8"/>
        <rFont val="ＭＳ 明朝"/>
        <family val="1"/>
      </rPr>
      <t xml:space="preserve">    </t>
    </r>
    <r>
      <rPr>
        <sz val="9.5"/>
        <color indexed="8"/>
        <rFont val="ＭＳ 明朝"/>
        <family val="1"/>
      </rPr>
      <t>満</t>
    </r>
    <r>
      <rPr>
        <sz val="8"/>
        <color indexed="8"/>
        <rFont val="ＭＳ 明朝"/>
        <family val="1"/>
      </rPr>
      <t xml:space="preserve">    </t>
    </r>
    <r>
      <rPr>
        <sz val="9.5"/>
        <color indexed="8"/>
        <rFont val="ＭＳ 明朝"/>
        <family val="1"/>
      </rPr>
      <t>市</t>
    </r>
  </si>
  <si>
    <r>
      <t>沖</t>
    </r>
    <r>
      <rPr>
        <sz val="8"/>
        <color indexed="8"/>
        <rFont val="ＭＳ 明朝"/>
        <family val="1"/>
      </rPr>
      <t xml:space="preserve">    </t>
    </r>
    <r>
      <rPr>
        <sz val="9.5"/>
        <color indexed="8"/>
        <rFont val="ＭＳ 明朝"/>
        <family val="1"/>
      </rPr>
      <t>縄</t>
    </r>
    <r>
      <rPr>
        <sz val="8"/>
        <color indexed="8"/>
        <rFont val="ＭＳ 明朝"/>
        <family val="1"/>
      </rPr>
      <t xml:space="preserve">    </t>
    </r>
    <r>
      <rPr>
        <sz val="9.5"/>
        <color indexed="8"/>
        <rFont val="ＭＳ 明朝"/>
        <family val="1"/>
      </rPr>
      <t>市</t>
    </r>
  </si>
  <si>
    <r>
      <t>豊</t>
    </r>
    <r>
      <rPr>
        <sz val="2"/>
        <color indexed="8"/>
        <rFont val="ＭＳ 明朝"/>
        <family val="1"/>
      </rPr>
      <t xml:space="preserve">       </t>
    </r>
    <r>
      <rPr>
        <sz val="9.5"/>
        <color indexed="8"/>
        <rFont val="ＭＳ 明朝"/>
        <family val="1"/>
      </rPr>
      <t>見</t>
    </r>
    <r>
      <rPr>
        <sz val="2"/>
        <color indexed="8"/>
        <rFont val="ＭＳ 明朝"/>
        <family val="1"/>
      </rPr>
      <t xml:space="preserve">       </t>
    </r>
    <r>
      <rPr>
        <sz val="9.5"/>
        <color indexed="8"/>
        <rFont val="ＭＳ 明朝"/>
        <family val="1"/>
      </rPr>
      <t>城</t>
    </r>
    <r>
      <rPr>
        <sz val="2"/>
        <color indexed="8"/>
        <rFont val="ＭＳ 明朝"/>
        <family val="1"/>
      </rPr>
      <t xml:space="preserve">       </t>
    </r>
    <r>
      <rPr>
        <sz val="9.5"/>
        <color indexed="8"/>
        <rFont val="ＭＳ 明朝"/>
        <family val="1"/>
      </rPr>
      <t>市</t>
    </r>
  </si>
  <si>
    <r>
      <t>う</t>
    </r>
    <r>
      <rPr>
        <sz val="2"/>
        <color indexed="8"/>
        <rFont val="ＭＳ 明朝"/>
        <family val="1"/>
      </rPr>
      <t xml:space="preserve">       </t>
    </r>
    <r>
      <rPr>
        <sz val="9.5"/>
        <color indexed="8"/>
        <rFont val="ＭＳ 明朝"/>
        <family val="1"/>
      </rPr>
      <t>る</t>
    </r>
    <r>
      <rPr>
        <sz val="2"/>
        <color indexed="8"/>
        <rFont val="ＭＳ 明朝"/>
        <family val="1"/>
      </rPr>
      <t xml:space="preserve">       </t>
    </r>
    <r>
      <rPr>
        <sz val="9.5"/>
        <color indexed="8"/>
        <rFont val="ＭＳ 明朝"/>
        <family val="1"/>
      </rPr>
      <t>ま</t>
    </r>
    <r>
      <rPr>
        <sz val="2"/>
        <color indexed="8"/>
        <rFont val="ＭＳ 明朝"/>
        <family val="1"/>
      </rPr>
      <t xml:space="preserve">       </t>
    </r>
    <r>
      <rPr>
        <sz val="9.5"/>
        <color indexed="8"/>
        <rFont val="ＭＳ 明朝"/>
        <family val="1"/>
      </rPr>
      <t>市</t>
    </r>
  </si>
  <si>
    <r>
      <t>宮</t>
    </r>
    <r>
      <rPr>
        <sz val="2"/>
        <color indexed="8"/>
        <rFont val="ＭＳ 明朝"/>
        <family val="1"/>
      </rPr>
      <t xml:space="preserve">       </t>
    </r>
    <r>
      <rPr>
        <sz val="9.5"/>
        <color indexed="8"/>
        <rFont val="ＭＳ 明朝"/>
        <family val="1"/>
      </rPr>
      <t>古</t>
    </r>
    <r>
      <rPr>
        <sz val="2"/>
        <color indexed="8"/>
        <rFont val="ＭＳ 明朝"/>
        <family val="1"/>
      </rPr>
      <t xml:space="preserve">       </t>
    </r>
    <r>
      <rPr>
        <sz val="9.5"/>
        <color indexed="8"/>
        <rFont val="ＭＳ 明朝"/>
        <family val="1"/>
      </rPr>
      <t>島</t>
    </r>
    <r>
      <rPr>
        <sz val="2"/>
        <color indexed="8"/>
        <rFont val="ＭＳ 明朝"/>
        <family val="1"/>
      </rPr>
      <t xml:space="preserve">       </t>
    </r>
    <r>
      <rPr>
        <sz val="9.5"/>
        <color indexed="8"/>
        <rFont val="ＭＳ 明朝"/>
        <family val="1"/>
      </rPr>
      <t>市</t>
    </r>
  </si>
  <si>
    <r>
      <t>南</t>
    </r>
    <r>
      <rPr>
        <sz val="8"/>
        <color indexed="8"/>
        <rFont val="ＭＳ 明朝"/>
        <family val="1"/>
      </rPr>
      <t xml:space="preserve">    </t>
    </r>
    <r>
      <rPr>
        <sz val="9.5"/>
        <color indexed="8"/>
        <rFont val="ＭＳ 明朝"/>
        <family val="1"/>
      </rPr>
      <t>城</t>
    </r>
    <r>
      <rPr>
        <sz val="8"/>
        <color indexed="8"/>
        <rFont val="ＭＳ 明朝"/>
        <family val="1"/>
      </rPr>
      <t xml:space="preserve">    </t>
    </r>
    <r>
      <rPr>
        <sz val="9.5"/>
        <color indexed="8"/>
        <rFont val="ＭＳ 明朝"/>
        <family val="1"/>
      </rPr>
      <t>市</t>
    </r>
  </si>
  <si>
    <t>日本人</t>
  </si>
  <si>
    <t>外国人</t>
  </si>
  <si>
    <t>複数国籍</t>
  </si>
  <si>
    <t>合計</t>
  </si>
  <si>
    <t>市町村名</t>
  </si>
  <si>
    <t>沖縄県計</t>
  </si>
  <si>
    <t>単位：人、世帯</t>
  </si>
  <si>
    <t>帰化等</t>
  </si>
  <si>
    <t>国籍喪失</t>
  </si>
  <si>
    <t>日本人</t>
  </si>
  <si>
    <t>外国人</t>
  </si>
  <si>
    <t>外国人</t>
  </si>
  <si>
    <t>増減数</t>
  </si>
  <si>
    <t>総計
（A)-(B)</t>
  </si>
  <si>
    <r>
      <rPr>
        <sz val="9.5"/>
        <color indexed="8"/>
        <rFont val="ＭＳ 明朝"/>
        <family val="1"/>
      </rPr>
      <t>国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頭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</si>
  <si>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大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宜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味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</si>
  <si>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東</t>
    </r>
    <r>
      <rPr>
        <sz val="8.5"/>
        <color indexed="8"/>
        <rFont val="ＭＳ 明朝"/>
        <family val="1"/>
      </rPr>
      <t xml:space="preserve">    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</si>
  <si>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今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帰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仁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</si>
  <si>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宜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野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座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</si>
  <si>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恩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納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</si>
  <si>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本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部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町</t>
    </r>
  </si>
  <si>
    <r>
      <rPr>
        <sz val="9.5"/>
        <color indexed="8"/>
        <rFont val="ＭＳ 明朝"/>
        <family val="1"/>
      </rPr>
      <t>金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武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町</t>
    </r>
  </si>
  <si>
    <r>
      <rPr>
        <sz val="9.5"/>
        <color indexed="8"/>
        <rFont val="ＭＳ 明朝"/>
        <family val="1"/>
      </rPr>
      <t>伊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江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</si>
  <si>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読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谷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</si>
  <si>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嘉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手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納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町</t>
    </r>
  </si>
  <si>
    <r>
      <rPr>
        <sz val="9.5"/>
        <color indexed="8"/>
        <rFont val="ＭＳ 明朝"/>
        <family val="1"/>
      </rPr>
      <t>北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谷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町</t>
    </r>
  </si>
  <si>
    <r>
      <rPr>
        <sz val="9.5"/>
        <color indexed="8"/>
        <rFont val="ＭＳ 明朝"/>
        <family val="1"/>
      </rPr>
      <t>北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中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城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</si>
  <si>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中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城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</si>
  <si>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西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原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町</t>
    </r>
  </si>
  <si>
    <r>
      <rPr>
        <sz val="9.5"/>
        <color indexed="8"/>
        <rFont val="ＭＳ 明朝"/>
        <family val="1"/>
      </rPr>
      <t>与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那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原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町</t>
    </r>
  </si>
  <si>
    <r>
      <rPr>
        <sz val="9.5"/>
        <color indexed="8"/>
        <rFont val="ＭＳ 明朝"/>
        <family val="1"/>
      </rPr>
      <t>南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風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原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町</t>
    </r>
  </si>
  <si>
    <r>
      <rPr>
        <sz val="9.5"/>
        <color indexed="8"/>
        <rFont val="ＭＳ 明朝"/>
        <family val="1"/>
      </rPr>
      <t>渡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嘉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敷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</si>
  <si>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座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間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味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</si>
  <si>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粟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国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</si>
  <si>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渡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名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喜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</si>
  <si>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南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大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東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</si>
  <si>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北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大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東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</si>
  <si>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伊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平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屋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</si>
  <si>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伊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是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名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</si>
  <si>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久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米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島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町</t>
    </r>
  </si>
  <si>
    <r>
      <rPr>
        <sz val="9.5"/>
        <color indexed="8"/>
        <rFont val="ＭＳ 明朝"/>
        <family val="1"/>
      </rPr>
      <t>八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重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瀬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町</t>
    </r>
  </si>
  <si>
    <r>
      <rPr>
        <sz val="9.5"/>
        <color indexed="8"/>
        <rFont val="ＭＳ 明朝"/>
        <family val="1"/>
      </rPr>
      <t>多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良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間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村</t>
    </r>
  </si>
  <si>
    <r>
      <rPr>
        <sz val="9.5"/>
        <color indexed="8"/>
        <rFont val="ＭＳ 明朝"/>
        <family val="1"/>
      </rPr>
      <t>竹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富</t>
    </r>
    <r>
      <rPr>
        <sz val="7"/>
        <color indexed="8"/>
        <rFont val="ＭＳ 明朝"/>
        <family val="1"/>
      </rPr>
      <t xml:space="preserve">   </t>
    </r>
    <r>
      <rPr>
        <sz val="9.5"/>
        <color indexed="8"/>
        <rFont val="ＭＳ 明朝"/>
        <family val="1"/>
      </rPr>
      <t>町</t>
    </r>
  </si>
  <si>
    <r>
      <rPr>
        <sz val="9.5"/>
        <color indexed="8"/>
        <rFont val="ＭＳ 明朝"/>
        <family val="1"/>
      </rPr>
      <t>与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那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国</t>
    </r>
    <r>
      <rPr>
        <sz val="1"/>
        <color indexed="8"/>
        <rFont val="ＭＳ 明朝"/>
        <family val="1"/>
      </rPr>
      <t xml:space="preserve">        </t>
    </r>
    <r>
      <rPr>
        <sz val="9.5"/>
        <color indexed="8"/>
        <rFont val="ＭＳ 明朝"/>
        <family val="1"/>
      </rPr>
      <t>町</t>
    </r>
  </si>
  <si>
    <t>単位：人</t>
  </si>
  <si>
    <t>△</t>
  </si>
  <si>
    <t>△</t>
  </si>
  <si>
    <t>△</t>
  </si>
  <si>
    <t>１　平成31年住民基本台帳人口・世帯数（平成31年１月１日現在）</t>
  </si>
  <si>
    <t>１－２　平成30年住民基本台帳人口動態（平成30年１月１日から同年12月31日まで）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</si>
</sst>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.5"/>
      <color indexed="8"/>
      <name val="ＭＳ 明朝"/>
      <family val="1"/>
    </font>
    <font>
      <sz val="8"/>
      <color indexed="8"/>
      <name val="ＭＳ 明朝"/>
      <family val="1"/>
    </font>
    <font>
      <sz val="2"/>
      <color indexed="8"/>
      <name val="ＭＳ 明朝"/>
      <family val="1"/>
    </font>
    <font>
      <sz val="7"/>
      <color indexed="8"/>
      <name val="ＭＳ 明朝"/>
      <family val="1"/>
    </font>
    <font>
      <sz val="1"/>
      <color indexed="8"/>
      <name val="ＭＳ 明朝"/>
      <family val="1"/>
    </font>
    <font>
      <sz val="8.5"/>
      <color indexed="8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9.5"/>
      <color rgb="FF000000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3" fillId="0" borderId="0" xfId="62" applyFont="1">
      <alignment/>
      <protection/>
    </xf>
    <xf numFmtId="0" fontId="23" fillId="0" borderId="0" xfId="62" applyFont="1" applyAlignment="1">
      <alignment/>
      <protection/>
    </xf>
    <xf numFmtId="0" fontId="23" fillId="0" borderId="0" xfId="62" applyFont="1" applyAlignment="1">
      <alignment vertical="top"/>
      <protection/>
    </xf>
    <xf numFmtId="0" fontId="23" fillId="0" borderId="0" xfId="62" applyFont="1" applyFill="1">
      <alignment/>
      <protection/>
    </xf>
    <xf numFmtId="0" fontId="24" fillId="0" borderId="0" xfId="62" applyFont="1" applyFill="1" applyAlignment="1">
      <alignment/>
      <protection/>
    </xf>
    <xf numFmtId="0" fontId="22" fillId="0" borderId="0" xfId="62" applyFont="1" applyBorder="1" applyAlignment="1">
      <alignment horizontal="center" vertical="center"/>
      <protection/>
    </xf>
    <xf numFmtId="0" fontId="23" fillId="0" borderId="0" xfId="62" applyFont="1" applyAlignment="1">
      <alignment vertical="center"/>
      <protection/>
    </xf>
    <xf numFmtId="0" fontId="24" fillId="0" borderId="0" xfId="62" applyFont="1" applyBorder="1" applyAlignment="1">
      <alignment horizontal="distributed" vertical="center" indent="1" shrinkToFit="1"/>
      <protection/>
    </xf>
    <xf numFmtId="0" fontId="24" fillId="0" borderId="0" xfId="62" applyFont="1" applyAlignment="1">
      <alignment vertical="center"/>
      <protection/>
    </xf>
    <xf numFmtId="0" fontId="24" fillId="0" borderId="10" xfId="0" applyFont="1" applyBorder="1" applyAlignment="1">
      <alignment horizontal="distributed" vertical="center" indent="1" shrinkToFit="1"/>
    </xf>
    <xf numFmtId="0" fontId="24" fillId="0" borderId="11" xfId="62" applyNumberFormat="1" applyFont="1" applyBorder="1" applyAlignment="1" quotePrefix="1">
      <alignment horizontal="distributed" vertical="center" indent="1" shrinkToFit="1"/>
      <protection/>
    </xf>
    <xf numFmtId="0" fontId="24" fillId="0" borderId="12" xfId="62" applyNumberFormat="1" applyFont="1" applyBorder="1" applyAlignment="1" quotePrefix="1">
      <alignment horizontal="distributed" vertical="center" indent="1" shrinkToFit="1"/>
      <protection/>
    </xf>
    <xf numFmtId="0" fontId="24" fillId="0" borderId="12" xfId="62" applyNumberFormat="1" applyFont="1" applyBorder="1" applyAlignment="1">
      <alignment horizontal="distributed" vertical="center" indent="1" shrinkToFit="1"/>
      <protection/>
    </xf>
    <xf numFmtId="0" fontId="24" fillId="0" borderId="12" xfId="62" applyFont="1" applyBorder="1" applyAlignment="1">
      <alignment horizontal="distributed" vertical="center" indent="1" shrinkToFit="1"/>
      <protection/>
    </xf>
    <xf numFmtId="0" fontId="24" fillId="0" borderId="13" xfId="62" applyNumberFormat="1" applyFont="1" applyBorder="1" applyAlignment="1">
      <alignment horizontal="distributed" vertical="center" indent="1" shrinkToFit="1"/>
      <protection/>
    </xf>
    <xf numFmtId="0" fontId="24" fillId="0" borderId="0" xfId="62" applyFont="1" applyAlignment="1">
      <alignment horizontal="distributed" vertical="center" indent="1" shrinkToFit="1"/>
      <protection/>
    </xf>
    <xf numFmtId="0" fontId="23" fillId="0" borderId="14" xfId="62" applyFont="1" applyFill="1" applyBorder="1" applyAlignment="1">
      <alignment horizontal="distributed" vertical="center" indent="1"/>
      <protection/>
    </xf>
    <xf numFmtId="38" fontId="24" fillId="0" borderId="15" xfId="62" applyNumberFormat="1" applyFont="1" applyFill="1" applyBorder="1" applyAlignment="1">
      <alignment horizontal="right" vertical="center"/>
      <protection/>
    </xf>
    <xf numFmtId="38" fontId="24" fillId="0" borderId="16" xfId="62" applyNumberFormat="1" applyFont="1" applyFill="1" applyBorder="1" applyAlignment="1">
      <alignment horizontal="right" vertical="center"/>
      <protection/>
    </xf>
    <xf numFmtId="38" fontId="24" fillId="0" borderId="17" xfId="62" applyNumberFormat="1" applyFont="1" applyFill="1" applyBorder="1" applyAlignment="1">
      <alignment horizontal="right" vertical="center"/>
      <protection/>
    </xf>
    <xf numFmtId="0" fontId="24" fillId="24" borderId="18" xfId="0" applyFont="1" applyFill="1" applyBorder="1" applyAlignment="1">
      <alignment horizontal="center" vertical="center"/>
    </xf>
    <xf numFmtId="0" fontId="24" fillId="24" borderId="18" xfId="62" applyFont="1" applyFill="1" applyBorder="1" applyAlignment="1">
      <alignment horizontal="center" vertical="center"/>
      <protection/>
    </xf>
    <xf numFmtId="0" fontId="24" fillId="24" borderId="19" xfId="62" applyFont="1" applyFill="1" applyBorder="1" applyAlignment="1">
      <alignment horizontal="center" vertical="center"/>
      <protection/>
    </xf>
    <xf numFmtId="0" fontId="32" fillId="24" borderId="20" xfId="0" applyFont="1" applyFill="1" applyBorder="1" applyAlignment="1" applyProtection="1">
      <alignment horizontal="center" vertical="center"/>
      <protection/>
    </xf>
    <xf numFmtId="0" fontId="24" fillId="24" borderId="21" xfId="62" applyFont="1" applyFill="1" applyBorder="1" applyAlignment="1">
      <alignment horizontal="center" vertical="center"/>
      <protection/>
    </xf>
    <xf numFmtId="0" fontId="24" fillId="24" borderId="21" xfId="62" applyNumberFormat="1" applyFont="1" applyFill="1" applyBorder="1" applyAlignment="1">
      <alignment horizontal="center" vertical="center" shrinkToFit="1"/>
      <protection/>
    </xf>
    <xf numFmtId="0" fontId="23" fillId="24" borderId="21" xfId="62" applyFont="1" applyFill="1" applyBorder="1" applyAlignment="1">
      <alignment horizontal="center" vertical="center" shrinkToFit="1"/>
      <protection/>
    </xf>
    <xf numFmtId="0" fontId="32" fillId="24" borderId="21" xfId="0" applyFont="1" applyFill="1" applyBorder="1" applyAlignment="1" applyProtection="1">
      <alignment horizontal="center" vertical="center"/>
      <protection/>
    </xf>
    <xf numFmtId="0" fontId="23" fillId="24" borderId="22" xfId="62" applyNumberFormat="1" applyFont="1" applyFill="1" applyBorder="1" applyAlignment="1">
      <alignment horizontal="center" vertical="center" shrinkToFit="1"/>
      <protection/>
    </xf>
    <xf numFmtId="38" fontId="24" fillId="0" borderId="23" xfId="62" applyNumberFormat="1" applyFont="1" applyFill="1" applyBorder="1" applyAlignment="1">
      <alignment horizontal="right" vertical="center"/>
      <protection/>
    </xf>
    <xf numFmtId="0" fontId="24" fillId="0" borderId="12" xfId="62" applyNumberFormat="1" applyFont="1" applyFill="1" applyBorder="1" applyAlignment="1">
      <alignment horizontal="distributed" vertical="center" indent="1" shrinkToFit="1"/>
      <protection/>
    </xf>
    <xf numFmtId="3" fontId="24" fillId="0" borderId="20" xfId="62" applyNumberFormat="1" applyFont="1" applyFill="1" applyBorder="1" applyAlignment="1" quotePrefix="1">
      <alignment horizontal="right" vertical="center"/>
      <protection/>
    </xf>
    <xf numFmtId="3" fontId="24" fillId="0" borderId="24" xfId="62" applyNumberFormat="1" applyFont="1" applyFill="1" applyBorder="1" applyAlignment="1" quotePrefix="1">
      <alignment horizontal="right" vertical="center"/>
      <protection/>
    </xf>
    <xf numFmtId="3" fontId="24" fillId="0" borderId="25" xfId="62" applyNumberFormat="1" applyFont="1" applyFill="1" applyBorder="1" applyAlignment="1" quotePrefix="1">
      <alignment horizontal="right" vertical="center"/>
      <protection/>
    </xf>
    <xf numFmtId="3" fontId="24" fillId="0" borderId="26" xfId="62" applyNumberFormat="1" applyFont="1" applyFill="1" applyBorder="1" applyAlignment="1" quotePrefix="1">
      <alignment horizontal="right" vertical="center"/>
      <protection/>
    </xf>
    <xf numFmtId="3" fontId="24" fillId="0" borderId="15" xfId="0" applyNumberFormat="1" applyFont="1" applyFill="1" applyBorder="1" applyAlignment="1">
      <alignment horizontal="right" vertical="center"/>
    </xf>
    <xf numFmtId="38" fontId="24" fillId="0" borderId="27" xfId="51" applyFont="1" applyBorder="1" applyAlignment="1">
      <alignment horizontal="right" vertical="center" shrinkToFit="1"/>
    </xf>
    <xf numFmtId="38" fontId="24" fillId="0" borderId="26" xfId="51" applyFont="1" applyBorder="1" applyAlignment="1" quotePrefix="1">
      <alignment horizontal="right" vertical="center" shrinkToFit="1"/>
    </xf>
    <xf numFmtId="38" fontId="24" fillId="0" borderId="27" xfId="49" applyFont="1" applyBorder="1" applyAlignment="1">
      <alignment horizontal="right" vertical="center" shrinkToFit="1"/>
    </xf>
    <xf numFmtId="38" fontId="35" fillId="0" borderId="28" xfId="51" applyFont="1" applyFill="1" applyBorder="1" applyAlignment="1">
      <alignment horizontal="left" vertical="top" wrapText="1"/>
    </xf>
    <xf numFmtId="0" fontId="22" fillId="0" borderId="0" xfId="62" applyFont="1" applyBorder="1" applyAlignment="1">
      <alignment horizontal="center" vertical="center"/>
      <protection/>
    </xf>
    <xf numFmtId="0" fontId="24" fillId="24" borderId="20" xfId="0" applyFont="1" applyFill="1" applyBorder="1" applyAlignment="1">
      <alignment horizontal="center" vertical="center"/>
    </xf>
    <xf numFmtId="0" fontId="24" fillId="24" borderId="20" xfId="62" applyFont="1" applyFill="1" applyBorder="1" applyAlignment="1">
      <alignment horizontal="center" vertical="center"/>
      <protection/>
    </xf>
    <xf numFmtId="0" fontId="24" fillId="24" borderId="29" xfId="62" applyFont="1" applyFill="1" applyBorder="1" applyAlignment="1">
      <alignment horizontal="center" vertical="center"/>
      <protection/>
    </xf>
    <xf numFmtId="0" fontId="24" fillId="24" borderId="30" xfId="62" applyFont="1" applyFill="1" applyBorder="1" applyAlignment="1">
      <alignment horizontal="center" vertical="center"/>
      <protection/>
    </xf>
    <xf numFmtId="0" fontId="24" fillId="24" borderId="31" xfId="62" applyFont="1" applyFill="1" applyBorder="1" applyAlignment="1">
      <alignment horizontal="center" vertical="center"/>
      <protection/>
    </xf>
    <xf numFmtId="0" fontId="24" fillId="24" borderId="32" xfId="62" applyFont="1" applyFill="1" applyBorder="1" applyAlignment="1">
      <alignment horizontal="center" vertical="center"/>
      <protection/>
    </xf>
    <xf numFmtId="0" fontId="24" fillId="24" borderId="33" xfId="62" applyFont="1" applyFill="1" applyBorder="1" applyAlignment="1">
      <alignment horizontal="center" vertical="center"/>
      <protection/>
    </xf>
    <xf numFmtId="0" fontId="24" fillId="24" borderId="0" xfId="62" applyFont="1" applyFill="1" applyBorder="1" applyAlignment="1">
      <alignment horizontal="center" vertical="center"/>
      <protection/>
    </xf>
    <xf numFmtId="0" fontId="24" fillId="24" borderId="34" xfId="62" applyFont="1" applyFill="1" applyBorder="1" applyAlignment="1">
      <alignment horizontal="center" vertical="center"/>
      <protection/>
    </xf>
    <xf numFmtId="0" fontId="24" fillId="24" borderId="35" xfId="62" applyFont="1" applyFill="1" applyBorder="1" applyAlignment="1">
      <alignment horizontal="center" vertical="center" shrinkToFit="1"/>
      <protection/>
    </xf>
    <xf numFmtId="0" fontId="24" fillId="24" borderId="36" xfId="62" applyFont="1" applyFill="1" applyBorder="1" applyAlignment="1">
      <alignment horizontal="center" vertical="center" shrinkToFit="1"/>
      <protection/>
    </xf>
    <xf numFmtId="0" fontId="24" fillId="24" borderId="36" xfId="0" applyFont="1" applyFill="1" applyBorder="1" applyAlignment="1">
      <alignment horizontal="center" vertical="center" shrinkToFit="1"/>
    </xf>
    <xf numFmtId="0" fontId="24" fillId="0" borderId="37" xfId="62" applyFont="1" applyBorder="1" applyAlignment="1">
      <alignment horizontal="right" vertical="center"/>
      <protection/>
    </xf>
    <xf numFmtId="0" fontId="34" fillId="0" borderId="0" xfId="62" applyFont="1" applyBorder="1" applyAlignment="1">
      <alignment horizontal="center" vertical="center"/>
      <protection/>
    </xf>
    <xf numFmtId="0" fontId="23" fillId="24" borderId="38" xfId="62" applyNumberFormat="1" applyFont="1" applyFill="1" applyBorder="1" applyAlignment="1">
      <alignment horizontal="center" vertical="center" shrinkToFit="1"/>
      <protection/>
    </xf>
    <xf numFmtId="0" fontId="23" fillId="24" borderId="39" xfId="62" applyNumberFormat="1" applyFont="1" applyFill="1" applyBorder="1" applyAlignment="1">
      <alignment horizontal="center" vertical="center" shrinkToFit="1"/>
      <protection/>
    </xf>
    <xf numFmtId="0" fontId="23" fillId="24" borderId="40" xfId="62" applyNumberFormat="1" applyFont="1" applyFill="1" applyBorder="1" applyAlignment="1">
      <alignment horizontal="center" vertical="center" shrinkToFit="1"/>
      <protection/>
    </xf>
    <xf numFmtId="0" fontId="23" fillId="24" borderId="20" xfId="62" applyFont="1" applyFill="1" applyBorder="1" applyAlignment="1">
      <alignment horizontal="center" vertical="center" shrinkToFit="1"/>
      <protection/>
    </xf>
    <xf numFmtId="0" fontId="23" fillId="24" borderId="18" xfId="62" applyNumberFormat="1" applyFont="1" applyFill="1" applyBorder="1" applyAlignment="1">
      <alignment horizontal="center" vertical="center" shrinkToFit="1"/>
      <protection/>
    </xf>
    <xf numFmtId="0" fontId="23" fillId="24" borderId="41" xfId="62" applyNumberFormat="1" applyFont="1" applyFill="1" applyBorder="1" applyAlignment="1">
      <alignment horizontal="center" vertical="center" shrinkToFit="1"/>
      <protection/>
    </xf>
    <xf numFmtId="0" fontId="23" fillId="0" borderId="37" xfId="62" applyFont="1" applyBorder="1" applyAlignment="1">
      <alignment horizontal="right" vertical="center"/>
      <protection/>
    </xf>
    <xf numFmtId="0" fontId="23" fillId="24" borderId="20" xfId="62" applyFont="1" applyFill="1" applyBorder="1" applyAlignment="1">
      <alignment horizontal="center" vertical="center"/>
      <protection/>
    </xf>
    <xf numFmtId="0" fontId="23" fillId="24" borderId="42" xfId="62" applyFont="1" applyFill="1" applyBorder="1" applyAlignment="1">
      <alignment horizontal="center" vertical="center" shrinkToFit="1"/>
      <protection/>
    </xf>
    <xf numFmtId="0" fontId="23" fillId="24" borderId="43" xfId="62" applyFont="1" applyFill="1" applyBorder="1" applyAlignment="1">
      <alignment horizontal="center" vertical="center" shrinkToFit="1"/>
      <protection/>
    </xf>
    <xf numFmtId="0" fontId="23" fillId="24" borderId="44" xfId="62" applyFont="1" applyFill="1" applyBorder="1" applyAlignment="1">
      <alignment horizontal="center" vertical="center" shrinkToFit="1"/>
      <protection/>
    </xf>
    <xf numFmtId="0" fontId="23" fillId="24" borderId="45" xfId="62" applyNumberFormat="1" applyFont="1" applyFill="1" applyBorder="1" applyAlignment="1">
      <alignment horizontal="center" vertical="center" shrinkToFit="1"/>
      <protection/>
    </xf>
    <xf numFmtId="0" fontId="23" fillId="24" borderId="46" xfId="62" applyNumberFormat="1" applyFont="1" applyFill="1" applyBorder="1" applyAlignment="1">
      <alignment horizontal="center" vertical="center" shrinkToFit="1"/>
      <protection/>
    </xf>
    <xf numFmtId="0" fontId="23" fillId="24" borderId="47" xfId="62" applyNumberFormat="1" applyFont="1" applyFill="1" applyBorder="1" applyAlignment="1">
      <alignment horizontal="center" vertical="center" shrinkToFit="1"/>
      <protection/>
    </xf>
    <xf numFmtId="0" fontId="23" fillId="24" borderId="33" xfId="62" applyNumberFormat="1" applyFont="1" applyFill="1" applyBorder="1" applyAlignment="1">
      <alignment horizontal="center" vertical="center" shrinkToFit="1"/>
      <protection/>
    </xf>
    <xf numFmtId="0" fontId="23" fillId="24" borderId="0" xfId="62" applyNumberFormat="1" applyFont="1" applyFill="1" applyBorder="1" applyAlignment="1">
      <alignment horizontal="center" vertical="center" shrinkToFit="1"/>
      <protection/>
    </xf>
    <xf numFmtId="0" fontId="23" fillId="24" borderId="48" xfId="62" applyNumberFormat="1" applyFont="1" applyFill="1" applyBorder="1" applyAlignment="1">
      <alignment horizontal="center" vertical="center" shrinkToFit="1"/>
      <protection/>
    </xf>
    <xf numFmtId="0" fontId="23" fillId="24" borderId="20" xfId="62" applyNumberFormat="1" applyFont="1" applyFill="1" applyBorder="1" applyAlignment="1">
      <alignment horizontal="center" vertical="center" shrinkToFit="1"/>
      <protection/>
    </xf>
    <xf numFmtId="0" fontId="23" fillId="24" borderId="49" xfId="62" applyFont="1" applyFill="1" applyBorder="1" applyAlignment="1">
      <alignment horizontal="center" vertical="center"/>
      <protection/>
    </xf>
    <xf numFmtId="0" fontId="23" fillId="24" borderId="28" xfId="62" applyFont="1" applyFill="1" applyBorder="1" applyAlignment="1">
      <alignment horizontal="center" vertical="center"/>
      <protection/>
    </xf>
    <xf numFmtId="0" fontId="23" fillId="24" borderId="50" xfId="62" applyFont="1" applyFill="1" applyBorder="1" applyAlignment="1">
      <alignment horizontal="center" vertical="center"/>
      <protection/>
    </xf>
    <xf numFmtId="0" fontId="24" fillId="24" borderId="20" xfId="62" applyNumberFormat="1" applyFont="1" applyFill="1" applyBorder="1" applyAlignment="1">
      <alignment horizontal="center" vertical="center" shrinkToFit="1"/>
      <protection/>
    </xf>
    <xf numFmtId="0" fontId="24" fillId="24" borderId="21" xfId="62" applyNumberFormat="1" applyFont="1" applyFill="1" applyBorder="1" applyAlignment="1">
      <alignment horizontal="center" vertical="center" shrinkToFit="1"/>
      <protection/>
    </xf>
    <xf numFmtId="0" fontId="23" fillId="24" borderId="21" xfId="62" applyNumberFormat="1" applyFont="1" applyFill="1" applyBorder="1" applyAlignment="1">
      <alignment horizontal="center" vertical="center" shrinkToFit="1"/>
      <protection/>
    </xf>
    <xf numFmtId="0" fontId="23" fillId="24" borderId="30" xfId="62" applyNumberFormat="1" applyFont="1" applyFill="1" applyBorder="1" applyAlignment="1">
      <alignment horizontal="center" vertical="center" wrapText="1"/>
      <protection/>
    </xf>
    <xf numFmtId="0" fontId="23" fillId="24" borderId="31" xfId="62" applyNumberFormat="1" applyFont="1" applyFill="1" applyBorder="1" applyAlignment="1">
      <alignment horizontal="center" vertical="center" wrapText="1"/>
      <protection/>
    </xf>
    <xf numFmtId="0" fontId="23" fillId="24" borderId="32" xfId="62" applyNumberFormat="1" applyFont="1" applyFill="1" applyBorder="1" applyAlignment="1">
      <alignment horizontal="center" vertical="center" wrapText="1"/>
      <protection/>
    </xf>
    <xf numFmtId="0" fontId="23" fillId="24" borderId="20" xfId="62" applyNumberFormat="1" applyFont="1" applyFill="1" applyBorder="1" applyAlignment="1">
      <alignment horizontal="center" vertical="center" wrapText="1"/>
      <protection/>
    </xf>
    <xf numFmtId="0" fontId="23" fillId="24" borderId="21" xfId="62" applyNumberFormat="1" applyFont="1" applyFill="1" applyBorder="1" applyAlignment="1">
      <alignment horizontal="center" vertical="center" wrapText="1"/>
      <protection/>
    </xf>
    <xf numFmtId="0" fontId="23" fillId="24" borderId="51" xfId="62" applyNumberFormat="1" applyFont="1" applyFill="1" applyBorder="1" applyAlignment="1">
      <alignment horizontal="center" vertical="center" wrapText="1"/>
      <protection/>
    </xf>
    <xf numFmtId="0" fontId="23" fillId="24" borderId="52" xfId="62" applyNumberFormat="1" applyFont="1" applyFill="1" applyBorder="1" applyAlignment="1">
      <alignment horizontal="center" vertical="center" wrapText="1"/>
      <protection/>
    </xf>
    <xf numFmtId="0" fontId="36" fillId="0" borderId="49" xfId="62" applyFont="1" applyBorder="1" applyAlignment="1">
      <alignment horizontal="distributed" vertical="center" indent="1"/>
      <protection/>
    </xf>
    <xf numFmtId="38" fontId="24" fillId="0" borderId="27" xfId="51" applyFont="1" applyBorder="1" applyAlignment="1" quotePrefix="1">
      <alignment horizontal="right" vertical="center" shrinkToFit="1"/>
    </xf>
    <xf numFmtId="38" fontId="24" fillId="0" borderId="30" xfId="51" applyFont="1" applyBorder="1" applyAlignment="1">
      <alignment horizontal="right" vertical="center" shrinkToFit="1"/>
    </xf>
    <xf numFmtId="38" fontId="24" fillId="0" borderId="30" xfId="49" applyFont="1" applyBorder="1" applyAlignment="1">
      <alignment horizontal="right" vertical="center" shrinkToFit="1"/>
    </xf>
    <xf numFmtId="0" fontId="24" fillId="0" borderId="30" xfId="62" applyNumberFormat="1" applyFont="1" applyBorder="1" applyAlignment="1" quotePrefix="1">
      <alignment horizontal="right" vertical="center" shrinkToFit="1"/>
      <protection/>
    </xf>
    <xf numFmtId="185" fontId="24" fillId="0" borderId="53" xfId="51" applyNumberFormat="1" applyFont="1" applyBorder="1" applyAlignment="1">
      <alignment horizontal="right" vertical="center" shrinkToFit="1"/>
    </xf>
    <xf numFmtId="0" fontId="24" fillId="0" borderId="31" xfId="62" applyNumberFormat="1" applyFont="1" applyBorder="1" applyAlignment="1" quotePrefix="1">
      <alignment horizontal="right" vertical="center" shrinkToFit="1"/>
      <protection/>
    </xf>
    <xf numFmtId="185" fontId="24" fillId="0" borderId="53" xfId="49" applyNumberFormat="1" applyFont="1" applyBorder="1" applyAlignment="1">
      <alignment horizontal="right" vertical="center" shrinkToFit="1"/>
    </xf>
    <xf numFmtId="0" fontId="36" fillId="0" borderId="20" xfId="62" applyNumberFormat="1" applyFont="1" applyBorder="1" applyAlignment="1" quotePrefix="1">
      <alignment horizontal="distributed" vertical="center" indent="1"/>
      <protection/>
    </xf>
    <xf numFmtId="38" fontId="24" fillId="0" borderId="20" xfId="51" applyFont="1" applyBorder="1" applyAlignment="1" quotePrefix="1">
      <alignment horizontal="right" vertical="center" shrinkToFit="1"/>
    </xf>
    <xf numFmtId="38" fontId="24" fillId="0" borderId="20" xfId="49" applyFont="1" applyBorder="1" applyAlignment="1">
      <alignment horizontal="right" vertical="center" shrinkToFit="1"/>
    </xf>
    <xf numFmtId="38" fontId="24" fillId="0" borderId="20" xfId="51" applyFont="1" applyBorder="1" applyAlignment="1">
      <alignment horizontal="right" vertical="center" shrinkToFit="1"/>
    </xf>
    <xf numFmtId="38" fontId="24" fillId="0" borderId="20" xfId="49" applyFont="1" applyBorder="1" applyAlignment="1" quotePrefix="1">
      <alignment horizontal="right" vertical="center" shrinkToFit="1"/>
    </xf>
    <xf numFmtId="0" fontId="36" fillId="0" borderId="20" xfId="62" applyFont="1" applyBorder="1" applyAlignment="1">
      <alignment horizontal="distributed" vertical="center" indent="1"/>
      <protection/>
    </xf>
    <xf numFmtId="0" fontId="33" fillId="0" borderId="20" xfId="62" applyFont="1" applyBorder="1" applyAlignment="1">
      <alignment horizontal="distributed" vertical="center" indent="1"/>
      <protection/>
    </xf>
    <xf numFmtId="0" fontId="33" fillId="0" borderId="20" xfId="62" applyNumberFormat="1" applyFont="1" applyBorder="1" applyAlignment="1" quotePrefix="1">
      <alignment horizontal="distributed" vertical="center" indent="1"/>
      <protection/>
    </xf>
    <xf numFmtId="0" fontId="33" fillId="0" borderId="20" xfId="62" applyNumberFormat="1" applyFont="1" applyBorder="1" applyAlignment="1">
      <alignment horizontal="distributed" vertical="center" indent="1"/>
      <protection/>
    </xf>
    <xf numFmtId="0" fontId="33" fillId="0" borderId="20" xfId="62" applyNumberFormat="1" applyFont="1" applyBorder="1" applyAlignment="1" quotePrefix="1">
      <alignment horizontal="distributed" indent="1"/>
      <protection/>
    </xf>
    <xf numFmtId="185" fontId="24" fillId="0" borderId="40" xfId="51" applyNumberFormat="1" applyFont="1" applyBorder="1" applyAlignment="1">
      <alignment horizontal="right" vertical="center" shrinkToFit="1"/>
    </xf>
    <xf numFmtId="0" fontId="24" fillId="0" borderId="38" xfId="62" applyNumberFormat="1" applyFont="1" applyBorder="1" applyAlignment="1" quotePrefix="1">
      <alignment horizontal="right" vertical="center" shrinkToFit="1"/>
      <protection/>
    </xf>
    <xf numFmtId="185" fontId="24" fillId="0" borderId="40" xfId="49" applyNumberFormat="1" applyFont="1" applyBorder="1" applyAlignment="1">
      <alignment horizontal="right" vertical="center" shrinkToFit="1"/>
    </xf>
    <xf numFmtId="185" fontId="24" fillId="0" borderId="40" xfId="51" applyNumberFormat="1" applyFont="1" applyBorder="1" applyAlignment="1" quotePrefix="1">
      <alignment horizontal="right" vertical="center" shrinkToFit="1"/>
    </xf>
    <xf numFmtId="185" fontId="24" fillId="0" borderId="48" xfId="51" applyNumberFormat="1" applyFont="1" applyBorder="1" applyAlignment="1" quotePrefix="1">
      <alignment horizontal="righ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H25人口要覧レイアウトサンプル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7"/>
  <sheetViews>
    <sheetView view="pageBreakPreview" zoomScale="106" zoomScaleSheetLayoutView="106" zoomScalePageLayoutView="0" workbookViewId="0" topLeftCell="A1">
      <selection activeCell="A2" sqref="A2"/>
    </sheetView>
  </sheetViews>
  <sheetFormatPr defaultColWidth="8.00390625" defaultRowHeight="13.5"/>
  <cols>
    <col min="1" max="1" width="12.50390625" style="16" customWidth="1"/>
    <col min="2" max="2" width="7.25390625" style="7" bestFit="1" customWidth="1"/>
    <col min="3" max="3" width="6.125" style="7" bestFit="1" customWidth="1"/>
    <col min="4" max="5" width="7.25390625" style="7" bestFit="1" customWidth="1"/>
    <col min="6" max="6" width="6.125" style="7" bestFit="1" customWidth="1"/>
    <col min="7" max="7" width="7.25390625" style="7" bestFit="1" customWidth="1"/>
    <col min="8" max="8" width="8.50390625" style="7" bestFit="1" customWidth="1"/>
    <col min="9" max="9" width="6.375" style="7" bestFit="1" customWidth="1"/>
    <col min="10" max="10" width="8.50390625" style="7" bestFit="1" customWidth="1"/>
    <col min="11" max="11" width="7.25390625" style="7" bestFit="1" customWidth="1"/>
    <col min="12" max="12" width="6.125" style="7" bestFit="1" customWidth="1"/>
    <col min="13" max="13" width="7.625" style="7" bestFit="1" customWidth="1"/>
    <col min="14" max="14" width="6.75390625" style="7" bestFit="1" customWidth="1"/>
    <col min="15" max="16384" width="8.00390625" style="7" customWidth="1"/>
  </cols>
  <sheetData>
    <row r="1" spans="1:14" ht="21" customHeight="1">
      <c r="A1" s="41" t="s">
        <v>118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1" customHeight="1" thickBot="1">
      <c r="A2" s="8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4" t="s">
        <v>76</v>
      </c>
      <c r="N2" s="54"/>
    </row>
    <row r="3" spans="1:14" s="9" customFormat="1" ht="19.5" customHeight="1">
      <c r="A3" s="51" t="s">
        <v>74</v>
      </c>
      <c r="B3" s="44" t="s">
        <v>4</v>
      </c>
      <c r="C3" s="44"/>
      <c r="D3" s="44"/>
      <c r="E3" s="44"/>
      <c r="F3" s="44"/>
      <c r="G3" s="44"/>
      <c r="H3" s="44"/>
      <c r="I3" s="44"/>
      <c r="J3" s="44"/>
      <c r="K3" s="45" t="s">
        <v>3</v>
      </c>
      <c r="L3" s="46"/>
      <c r="M3" s="46"/>
      <c r="N3" s="47"/>
    </row>
    <row r="4" spans="1:14" s="9" customFormat="1" ht="19.5" customHeight="1">
      <c r="A4" s="52"/>
      <c r="B4" s="42" t="s">
        <v>0</v>
      </c>
      <c r="C4" s="42"/>
      <c r="D4" s="42"/>
      <c r="E4" s="43" t="s">
        <v>1</v>
      </c>
      <c r="F4" s="43"/>
      <c r="G4" s="43"/>
      <c r="H4" s="43" t="s">
        <v>73</v>
      </c>
      <c r="I4" s="43"/>
      <c r="J4" s="43"/>
      <c r="K4" s="48"/>
      <c r="L4" s="49"/>
      <c r="M4" s="49"/>
      <c r="N4" s="50"/>
    </row>
    <row r="5" spans="1:14" s="9" customFormat="1" ht="19.5" customHeight="1" thickBot="1">
      <c r="A5" s="53"/>
      <c r="B5" s="21" t="s">
        <v>70</v>
      </c>
      <c r="C5" s="21" t="s">
        <v>71</v>
      </c>
      <c r="D5" s="22" t="s">
        <v>2</v>
      </c>
      <c r="E5" s="21" t="s">
        <v>70</v>
      </c>
      <c r="F5" s="21" t="s">
        <v>71</v>
      </c>
      <c r="G5" s="22" t="s">
        <v>2</v>
      </c>
      <c r="H5" s="21" t="s">
        <v>70</v>
      </c>
      <c r="I5" s="21" t="s">
        <v>71</v>
      </c>
      <c r="J5" s="22" t="s">
        <v>2</v>
      </c>
      <c r="K5" s="22" t="s">
        <v>70</v>
      </c>
      <c r="L5" s="22" t="s">
        <v>71</v>
      </c>
      <c r="M5" s="22" t="s">
        <v>72</v>
      </c>
      <c r="N5" s="23" t="s">
        <v>2</v>
      </c>
    </row>
    <row r="6" spans="1:14" s="9" customFormat="1" ht="19.5" customHeight="1" thickBot="1">
      <c r="A6" s="10" t="s">
        <v>75</v>
      </c>
      <c r="B6" s="36">
        <f>SUM(B7:B47)</f>
        <v>718411</v>
      </c>
      <c r="C6" s="36">
        <f aca="true" t="shared" si="0" ref="C6:K6">SUM(C7:C47)</f>
        <v>9901</v>
      </c>
      <c r="D6" s="36">
        <f>SUM(D7:D47)</f>
        <v>728312</v>
      </c>
      <c r="E6" s="36">
        <f t="shared" si="0"/>
        <v>740275</v>
      </c>
      <c r="F6" s="36">
        <f t="shared" si="0"/>
        <v>7591</v>
      </c>
      <c r="G6" s="36">
        <f t="shared" si="0"/>
        <v>747866</v>
      </c>
      <c r="H6" s="36">
        <f>SUM(H7:H47)</f>
        <v>1458686</v>
      </c>
      <c r="I6" s="36">
        <f>SUM(I7:I47)</f>
        <v>17492</v>
      </c>
      <c r="J6" s="36">
        <f t="shared" si="0"/>
        <v>1476178</v>
      </c>
      <c r="K6" s="36">
        <f t="shared" si="0"/>
        <v>639533</v>
      </c>
      <c r="L6" s="36">
        <f>SUM(L7:L47)</f>
        <v>10487</v>
      </c>
      <c r="M6" s="36">
        <f>SUM(M7:M47)</f>
        <v>4108</v>
      </c>
      <c r="N6" s="36">
        <f>SUM(N7:N47)</f>
        <v>654128</v>
      </c>
    </row>
    <row r="7" spans="1:14" ht="19.5" customHeight="1">
      <c r="A7" s="11" t="s">
        <v>16</v>
      </c>
      <c r="B7" s="35">
        <v>153685</v>
      </c>
      <c r="C7" s="35">
        <v>2682</v>
      </c>
      <c r="D7" s="35">
        <f>B7+C7</f>
        <v>156367</v>
      </c>
      <c r="E7" s="35">
        <v>163924</v>
      </c>
      <c r="F7" s="35">
        <v>2333</v>
      </c>
      <c r="G7" s="35">
        <f>E7+F7</f>
        <v>166257</v>
      </c>
      <c r="H7" s="35">
        <f>B7+E7</f>
        <v>317609</v>
      </c>
      <c r="I7" s="35">
        <f>C7+F7</f>
        <v>5015</v>
      </c>
      <c r="J7" s="35">
        <f>H7+I7</f>
        <v>322624</v>
      </c>
      <c r="K7" s="35">
        <v>148081</v>
      </c>
      <c r="L7" s="35">
        <v>3562</v>
      </c>
      <c r="M7" s="35">
        <v>780</v>
      </c>
      <c r="N7" s="34">
        <f>K7+L7+M7</f>
        <v>152423</v>
      </c>
    </row>
    <row r="8" spans="1:14" ht="19.5" customHeight="1">
      <c r="A8" s="12" t="s">
        <v>17</v>
      </c>
      <c r="B8" s="32">
        <v>47171</v>
      </c>
      <c r="C8" s="32">
        <v>762</v>
      </c>
      <c r="D8" s="32">
        <f aca="true" t="shared" si="1" ref="D8:D47">B8+C8</f>
        <v>47933</v>
      </c>
      <c r="E8" s="32">
        <v>50119</v>
      </c>
      <c r="F8" s="32">
        <v>637</v>
      </c>
      <c r="G8" s="32">
        <f aca="true" t="shared" si="2" ref="G8:G47">E8+F8</f>
        <v>50756</v>
      </c>
      <c r="H8" s="32">
        <f aca="true" t="shared" si="3" ref="H8:H46">B8+E8</f>
        <v>97290</v>
      </c>
      <c r="I8" s="32">
        <f>C8+F8</f>
        <v>1399</v>
      </c>
      <c r="J8" s="32">
        <f>H8+I8</f>
        <v>98689</v>
      </c>
      <c r="K8" s="32">
        <v>42933</v>
      </c>
      <c r="L8" s="32">
        <v>683</v>
      </c>
      <c r="M8" s="32">
        <v>383</v>
      </c>
      <c r="N8" s="34">
        <f aca="true" t="shared" si="4" ref="N8:N47">K8+L8+M8</f>
        <v>43999</v>
      </c>
    </row>
    <row r="9" spans="1:14" ht="19.5" customHeight="1">
      <c r="A9" s="12" t="s">
        <v>18</v>
      </c>
      <c r="B9" s="32">
        <v>24594</v>
      </c>
      <c r="C9" s="32">
        <v>285</v>
      </c>
      <c r="D9" s="32">
        <f t="shared" si="1"/>
        <v>24879</v>
      </c>
      <c r="E9" s="32">
        <v>24452</v>
      </c>
      <c r="F9" s="32">
        <v>231</v>
      </c>
      <c r="G9" s="32">
        <f t="shared" si="2"/>
        <v>24683</v>
      </c>
      <c r="H9" s="32">
        <f t="shared" si="3"/>
        <v>49046</v>
      </c>
      <c r="I9" s="32">
        <f aca="true" t="shared" si="5" ref="I9:I47">C9+F9</f>
        <v>516</v>
      </c>
      <c r="J9" s="32">
        <f aca="true" t="shared" si="6" ref="J9:J47">H9+I9</f>
        <v>49562</v>
      </c>
      <c r="K9" s="32">
        <v>24135</v>
      </c>
      <c r="L9" s="32">
        <v>369</v>
      </c>
      <c r="M9" s="32">
        <v>140</v>
      </c>
      <c r="N9" s="34">
        <f t="shared" si="4"/>
        <v>24644</v>
      </c>
    </row>
    <row r="10" spans="1:14" ht="19.5" customHeight="1">
      <c r="A10" s="12" t="s">
        <v>19</v>
      </c>
      <c r="B10" s="32">
        <v>55156</v>
      </c>
      <c r="C10" s="32">
        <v>668</v>
      </c>
      <c r="D10" s="32">
        <f t="shared" si="1"/>
        <v>55824</v>
      </c>
      <c r="E10" s="32">
        <v>58273</v>
      </c>
      <c r="F10" s="32">
        <v>434</v>
      </c>
      <c r="G10" s="32">
        <f t="shared" si="2"/>
        <v>58707</v>
      </c>
      <c r="H10" s="32">
        <f t="shared" si="3"/>
        <v>113429</v>
      </c>
      <c r="I10" s="32">
        <f t="shared" si="5"/>
        <v>1102</v>
      </c>
      <c r="J10" s="32">
        <f t="shared" si="6"/>
        <v>114531</v>
      </c>
      <c r="K10" s="32">
        <v>48607</v>
      </c>
      <c r="L10" s="32">
        <v>779</v>
      </c>
      <c r="M10" s="32">
        <v>224</v>
      </c>
      <c r="N10" s="34">
        <f t="shared" si="4"/>
        <v>49610</v>
      </c>
    </row>
    <row r="11" spans="1:14" ht="19.5" customHeight="1">
      <c r="A11" s="12" t="s">
        <v>20</v>
      </c>
      <c r="B11" s="32">
        <v>31282</v>
      </c>
      <c r="C11" s="32">
        <v>266</v>
      </c>
      <c r="D11" s="32">
        <f t="shared" si="1"/>
        <v>31548</v>
      </c>
      <c r="E11" s="32">
        <v>31320</v>
      </c>
      <c r="F11" s="32">
        <v>293</v>
      </c>
      <c r="G11" s="32">
        <f t="shared" si="2"/>
        <v>31613</v>
      </c>
      <c r="H11" s="32">
        <f t="shared" si="3"/>
        <v>62602</v>
      </c>
      <c r="I11" s="32">
        <f t="shared" si="5"/>
        <v>559</v>
      </c>
      <c r="J11" s="32">
        <f t="shared" si="6"/>
        <v>63161</v>
      </c>
      <c r="K11" s="32">
        <v>29229</v>
      </c>
      <c r="L11" s="32">
        <v>358</v>
      </c>
      <c r="M11" s="32">
        <v>130</v>
      </c>
      <c r="N11" s="34">
        <f t="shared" si="4"/>
        <v>29717</v>
      </c>
    </row>
    <row r="12" spans="1:14" ht="19.5" customHeight="1">
      <c r="A12" s="12" t="s">
        <v>21</v>
      </c>
      <c r="B12" s="32">
        <v>30819</v>
      </c>
      <c r="C12" s="32">
        <v>496</v>
      </c>
      <c r="D12" s="32">
        <f t="shared" si="1"/>
        <v>31315</v>
      </c>
      <c r="E12" s="32">
        <v>30276</v>
      </c>
      <c r="F12" s="32">
        <v>220</v>
      </c>
      <c r="G12" s="32">
        <f t="shared" si="2"/>
        <v>30496</v>
      </c>
      <c r="H12" s="32">
        <f t="shared" si="3"/>
        <v>61095</v>
      </c>
      <c r="I12" s="32">
        <f t="shared" si="5"/>
        <v>716</v>
      </c>
      <c r="J12" s="32">
        <f t="shared" si="6"/>
        <v>61811</v>
      </c>
      <c r="K12" s="32">
        <v>25691</v>
      </c>
      <c r="L12" s="32">
        <v>541</v>
      </c>
      <c r="M12" s="32">
        <v>110</v>
      </c>
      <c r="N12" s="34">
        <f t="shared" si="4"/>
        <v>26342</v>
      </c>
    </row>
    <row r="13" spans="1:14" ht="19.5" customHeight="1">
      <c r="A13" s="12" t="s">
        <v>22</v>
      </c>
      <c r="B13" s="32">
        <v>68010</v>
      </c>
      <c r="C13" s="32">
        <v>978</v>
      </c>
      <c r="D13" s="32">
        <f t="shared" si="1"/>
        <v>68988</v>
      </c>
      <c r="E13" s="32">
        <v>72602</v>
      </c>
      <c r="F13" s="32">
        <v>627</v>
      </c>
      <c r="G13" s="32">
        <f t="shared" si="2"/>
        <v>73229</v>
      </c>
      <c r="H13" s="32">
        <f t="shared" si="3"/>
        <v>140612</v>
      </c>
      <c r="I13" s="32">
        <f t="shared" si="5"/>
        <v>1605</v>
      </c>
      <c r="J13" s="32">
        <f t="shared" si="6"/>
        <v>142217</v>
      </c>
      <c r="K13" s="32">
        <v>60831</v>
      </c>
      <c r="L13" s="32">
        <v>648</v>
      </c>
      <c r="M13" s="32">
        <v>547</v>
      </c>
      <c r="N13" s="34">
        <f t="shared" si="4"/>
        <v>62026</v>
      </c>
    </row>
    <row r="14" spans="1:14" ht="19.5" customHeight="1">
      <c r="A14" s="12" t="s">
        <v>23</v>
      </c>
      <c r="B14" s="32">
        <v>31556</v>
      </c>
      <c r="C14" s="32">
        <v>172</v>
      </c>
      <c r="D14" s="32">
        <f t="shared" si="1"/>
        <v>31728</v>
      </c>
      <c r="E14" s="32">
        <v>32572</v>
      </c>
      <c r="F14" s="32">
        <v>136</v>
      </c>
      <c r="G14" s="32">
        <f t="shared" si="2"/>
        <v>32708</v>
      </c>
      <c r="H14" s="32">
        <f t="shared" si="3"/>
        <v>64128</v>
      </c>
      <c r="I14" s="32">
        <f t="shared" si="5"/>
        <v>308</v>
      </c>
      <c r="J14" s="32">
        <f t="shared" si="6"/>
        <v>64436</v>
      </c>
      <c r="K14" s="32">
        <v>25510</v>
      </c>
      <c r="L14" s="32">
        <v>136</v>
      </c>
      <c r="M14" s="32">
        <v>107</v>
      </c>
      <c r="N14" s="34">
        <f t="shared" si="4"/>
        <v>25753</v>
      </c>
    </row>
    <row r="15" spans="1:14" ht="19.5" customHeight="1">
      <c r="A15" s="12" t="s">
        <v>24</v>
      </c>
      <c r="B15" s="32">
        <v>61529</v>
      </c>
      <c r="C15" s="32">
        <v>745</v>
      </c>
      <c r="D15" s="32">
        <f t="shared" si="1"/>
        <v>62274</v>
      </c>
      <c r="E15" s="32">
        <v>61286</v>
      </c>
      <c r="F15" s="32">
        <v>416</v>
      </c>
      <c r="G15" s="32">
        <f t="shared" si="2"/>
        <v>61702</v>
      </c>
      <c r="H15" s="32">
        <f t="shared" si="3"/>
        <v>122815</v>
      </c>
      <c r="I15" s="32">
        <f t="shared" si="5"/>
        <v>1161</v>
      </c>
      <c r="J15" s="32">
        <f t="shared" si="6"/>
        <v>123976</v>
      </c>
      <c r="K15" s="32">
        <v>51333</v>
      </c>
      <c r="L15" s="32">
        <v>633</v>
      </c>
      <c r="M15" s="32">
        <v>348</v>
      </c>
      <c r="N15" s="34">
        <f t="shared" si="4"/>
        <v>52314</v>
      </c>
    </row>
    <row r="16" spans="1:14" ht="19.5" customHeight="1">
      <c r="A16" s="12" t="s">
        <v>25</v>
      </c>
      <c r="B16" s="32">
        <v>27165</v>
      </c>
      <c r="C16" s="32">
        <v>150</v>
      </c>
      <c r="D16" s="32">
        <f t="shared" si="1"/>
        <v>27315</v>
      </c>
      <c r="E16" s="32">
        <v>27064</v>
      </c>
      <c r="F16" s="32">
        <v>246</v>
      </c>
      <c r="G16" s="32">
        <f t="shared" si="2"/>
        <v>27310</v>
      </c>
      <c r="H16" s="32">
        <f t="shared" si="3"/>
        <v>54229</v>
      </c>
      <c r="I16" s="32">
        <f t="shared" si="5"/>
        <v>396</v>
      </c>
      <c r="J16" s="32">
        <f t="shared" si="6"/>
        <v>54625</v>
      </c>
      <c r="K16" s="32">
        <v>26498</v>
      </c>
      <c r="L16" s="32">
        <v>206</v>
      </c>
      <c r="M16" s="32">
        <v>153</v>
      </c>
      <c r="N16" s="34">
        <f t="shared" si="4"/>
        <v>26857</v>
      </c>
    </row>
    <row r="17" spans="1:14" ht="19.5" customHeight="1">
      <c r="A17" s="12" t="s">
        <v>26</v>
      </c>
      <c r="B17" s="32">
        <v>21995</v>
      </c>
      <c r="C17" s="32">
        <v>119</v>
      </c>
      <c r="D17" s="32">
        <f t="shared" si="1"/>
        <v>22114</v>
      </c>
      <c r="E17" s="32">
        <v>21738</v>
      </c>
      <c r="F17" s="32">
        <v>93</v>
      </c>
      <c r="G17" s="32">
        <f t="shared" si="2"/>
        <v>21831</v>
      </c>
      <c r="H17" s="32">
        <f t="shared" si="3"/>
        <v>43733</v>
      </c>
      <c r="I17" s="32">
        <f t="shared" si="5"/>
        <v>212</v>
      </c>
      <c r="J17" s="32">
        <f t="shared" si="6"/>
        <v>43945</v>
      </c>
      <c r="K17" s="32">
        <v>17511</v>
      </c>
      <c r="L17" s="32">
        <v>97</v>
      </c>
      <c r="M17" s="32">
        <v>91</v>
      </c>
      <c r="N17" s="34">
        <f t="shared" si="4"/>
        <v>17699</v>
      </c>
    </row>
    <row r="18" spans="1:14" ht="19.5" customHeight="1">
      <c r="A18" s="12" t="s">
        <v>27</v>
      </c>
      <c r="B18" s="32">
        <v>2419</v>
      </c>
      <c r="C18" s="32">
        <v>25</v>
      </c>
      <c r="D18" s="32">
        <f t="shared" si="1"/>
        <v>2444</v>
      </c>
      <c r="E18" s="32">
        <v>2285</v>
      </c>
      <c r="F18" s="32">
        <v>17</v>
      </c>
      <c r="G18" s="32">
        <f t="shared" si="2"/>
        <v>2302</v>
      </c>
      <c r="H18" s="32">
        <f t="shared" si="3"/>
        <v>4704</v>
      </c>
      <c r="I18" s="32">
        <f t="shared" si="5"/>
        <v>42</v>
      </c>
      <c r="J18" s="32">
        <f t="shared" si="6"/>
        <v>4746</v>
      </c>
      <c r="K18" s="32">
        <v>2290</v>
      </c>
      <c r="L18" s="32">
        <v>29</v>
      </c>
      <c r="M18" s="32">
        <v>12</v>
      </c>
      <c r="N18" s="34">
        <f t="shared" si="4"/>
        <v>2331</v>
      </c>
    </row>
    <row r="19" spans="1:14" ht="19.5" customHeight="1">
      <c r="A19" s="12" t="s">
        <v>28</v>
      </c>
      <c r="B19" s="32">
        <v>1610</v>
      </c>
      <c r="C19" s="32">
        <v>10</v>
      </c>
      <c r="D19" s="32">
        <f t="shared" si="1"/>
        <v>1620</v>
      </c>
      <c r="E19" s="32">
        <v>1464</v>
      </c>
      <c r="F19" s="32">
        <v>5</v>
      </c>
      <c r="G19" s="32">
        <f t="shared" si="2"/>
        <v>1469</v>
      </c>
      <c r="H19" s="32">
        <f t="shared" si="3"/>
        <v>3074</v>
      </c>
      <c r="I19" s="32">
        <f t="shared" si="5"/>
        <v>15</v>
      </c>
      <c r="J19" s="32">
        <f t="shared" si="6"/>
        <v>3089</v>
      </c>
      <c r="K19" s="32">
        <v>1625</v>
      </c>
      <c r="L19" s="32">
        <v>9</v>
      </c>
      <c r="M19" s="32">
        <v>5</v>
      </c>
      <c r="N19" s="34">
        <f t="shared" si="4"/>
        <v>1639</v>
      </c>
    </row>
    <row r="20" spans="1:14" ht="19.5" customHeight="1">
      <c r="A20" s="12" t="s">
        <v>29</v>
      </c>
      <c r="B20" s="32">
        <v>986</v>
      </c>
      <c r="C20" s="32">
        <v>1</v>
      </c>
      <c r="D20" s="32">
        <f t="shared" si="1"/>
        <v>987</v>
      </c>
      <c r="E20" s="32">
        <v>815</v>
      </c>
      <c r="F20" s="32">
        <v>3</v>
      </c>
      <c r="G20" s="32">
        <f t="shared" si="2"/>
        <v>818</v>
      </c>
      <c r="H20" s="32">
        <f t="shared" si="3"/>
        <v>1801</v>
      </c>
      <c r="I20" s="32">
        <f t="shared" si="5"/>
        <v>4</v>
      </c>
      <c r="J20" s="32">
        <f t="shared" si="6"/>
        <v>1805</v>
      </c>
      <c r="K20" s="32">
        <v>926</v>
      </c>
      <c r="L20" s="32">
        <v>1</v>
      </c>
      <c r="M20" s="32">
        <v>3</v>
      </c>
      <c r="N20" s="34">
        <f t="shared" si="4"/>
        <v>930</v>
      </c>
    </row>
    <row r="21" spans="1:14" ht="19.5" customHeight="1">
      <c r="A21" s="12" t="s">
        <v>30</v>
      </c>
      <c r="B21" s="32">
        <v>4799</v>
      </c>
      <c r="C21" s="32">
        <v>25</v>
      </c>
      <c r="D21" s="32">
        <f t="shared" si="1"/>
        <v>4824</v>
      </c>
      <c r="E21" s="32">
        <v>4569</v>
      </c>
      <c r="F21" s="32">
        <v>18</v>
      </c>
      <c r="G21" s="32">
        <f t="shared" si="2"/>
        <v>4587</v>
      </c>
      <c r="H21" s="32">
        <f t="shared" si="3"/>
        <v>9368</v>
      </c>
      <c r="I21" s="32">
        <f t="shared" si="5"/>
        <v>43</v>
      </c>
      <c r="J21" s="32">
        <f t="shared" si="6"/>
        <v>9411</v>
      </c>
      <c r="K21" s="32">
        <v>4293</v>
      </c>
      <c r="L21" s="32">
        <v>18</v>
      </c>
      <c r="M21" s="32">
        <v>21</v>
      </c>
      <c r="N21" s="34">
        <f t="shared" si="4"/>
        <v>4332</v>
      </c>
    </row>
    <row r="22" spans="1:14" ht="19.5" customHeight="1">
      <c r="A22" s="12" t="s">
        <v>31</v>
      </c>
      <c r="B22" s="32">
        <v>6672</v>
      </c>
      <c r="C22" s="32">
        <v>63</v>
      </c>
      <c r="D22" s="32">
        <f t="shared" si="1"/>
        <v>6735</v>
      </c>
      <c r="E22" s="32">
        <v>6449</v>
      </c>
      <c r="F22" s="32">
        <v>50</v>
      </c>
      <c r="G22" s="32">
        <f t="shared" si="2"/>
        <v>6499</v>
      </c>
      <c r="H22" s="32">
        <f t="shared" si="3"/>
        <v>13121</v>
      </c>
      <c r="I22" s="32">
        <f t="shared" si="5"/>
        <v>113</v>
      </c>
      <c r="J22" s="32">
        <f t="shared" si="6"/>
        <v>13234</v>
      </c>
      <c r="K22" s="32">
        <v>6223</v>
      </c>
      <c r="L22" s="32">
        <v>71</v>
      </c>
      <c r="M22" s="32">
        <v>34</v>
      </c>
      <c r="N22" s="34">
        <f t="shared" si="4"/>
        <v>6328</v>
      </c>
    </row>
    <row r="23" spans="1:14" ht="19.5" customHeight="1">
      <c r="A23" s="12" t="s">
        <v>32</v>
      </c>
      <c r="B23" s="32">
        <v>5205</v>
      </c>
      <c r="C23" s="32">
        <v>434</v>
      </c>
      <c r="D23" s="32">
        <f t="shared" si="1"/>
        <v>5639</v>
      </c>
      <c r="E23" s="32">
        <v>5041</v>
      </c>
      <c r="F23" s="32">
        <v>358</v>
      </c>
      <c r="G23" s="32">
        <f t="shared" si="2"/>
        <v>5399</v>
      </c>
      <c r="H23" s="32">
        <f t="shared" si="3"/>
        <v>10246</v>
      </c>
      <c r="I23" s="32">
        <f t="shared" si="5"/>
        <v>792</v>
      </c>
      <c r="J23" s="32">
        <f t="shared" si="6"/>
        <v>11038</v>
      </c>
      <c r="K23" s="32">
        <v>4623</v>
      </c>
      <c r="L23" s="32">
        <v>561</v>
      </c>
      <c r="M23" s="32">
        <v>68</v>
      </c>
      <c r="N23" s="34">
        <f t="shared" si="4"/>
        <v>5252</v>
      </c>
    </row>
    <row r="24" spans="1:14" ht="19.5" customHeight="1">
      <c r="A24" s="13" t="s">
        <v>33</v>
      </c>
      <c r="B24" s="32">
        <v>3038</v>
      </c>
      <c r="C24" s="32">
        <v>25</v>
      </c>
      <c r="D24" s="32">
        <f t="shared" si="1"/>
        <v>3063</v>
      </c>
      <c r="E24" s="32">
        <v>2996</v>
      </c>
      <c r="F24" s="32">
        <v>12</v>
      </c>
      <c r="G24" s="32">
        <f t="shared" si="2"/>
        <v>3008</v>
      </c>
      <c r="H24" s="32">
        <f t="shared" si="3"/>
        <v>6034</v>
      </c>
      <c r="I24" s="32">
        <f t="shared" si="5"/>
        <v>37</v>
      </c>
      <c r="J24" s="32">
        <f t="shared" si="6"/>
        <v>6071</v>
      </c>
      <c r="K24" s="32">
        <v>2447</v>
      </c>
      <c r="L24" s="32">
        <v>18</v>
      </c>
      <c r="M24" s="32">
        <v>14</v>
      </c>
      <c r="N24" s="34">
        <f t="shared" si="4"/>
        <v>2479</v>
      </c>
    </row>
    <row r="25" spans="1:14" ht="19.5" customHeight="1">
      <c r="A25" s="12" t="s">
        <v>34</v>
      </c>
      <c r="B25" s="32">
        <v>5701</v>
      </c>
      <c r="C25" s="32">
        <v>75</v>
      </c>
      <c r="D25" s="32">
        <f t="shared" si="1"/>
        <v>5776</v>
      </c>
      <c r="E25" s="32">
        <v>5765</v>
      </c>
      <c r="F25" s="32">
        <v>32</v>
      </c>
      <c r="G25" s="32">
        <f t="shared" si="2"/>
        <v>5797</v>
      </c>
      <c r="H25" s="32">
        <f t="shared" si="3"/>
        <v>11466</v>
      </c>
      <c r="I25" s="32">
        <f t="shared" si="5"/>
        <v>107</v>
      </c>
      <c r="J25" s="32">
        <f t="shared" si="6"/>
        <v>11573</v>
      </c>
      <c r="K25" s="32">
        <v>5278</v>
      </c>
      <c r="L25" s="32">
        <v>44</v>
      </c>
      <c r="M25" s="32">
        <v>42</v>
      </c>
      <c r="N25" s="34">
        <f t="shared" si="4"/>
        <v>5364</v>
      </c>
    </row>
    <row r="26" spans="1:14" ht="19.5" customHeight="1">
      <c r="A26" s="13" t="s">
        <v>35</v>
      </c>
      <c r="B26" s="32">
        <v>2326</v>
      </c>
      <c r="C26" s="32">
        <v>10</v>
      </c>
      <c r="D26" s="32">
        <f t="shared" si="1"/>
        <v>2336</v>
      </c>
      <c r="E26" s="32">
        <v>2241</v>
      </c>
      <c r="F26" s="32">
        <v>16</v>
      </c>
      <c r="G26" s="32">
        <f t="shared" si="2"/>
        <v>2257</v>
      </c>
      <c r="H26" s="32">
        <f t="shared" si="3"/>
        <v>4567</v>
      </c>
      <c r="I26" s="32">
        <f t="shared" si="5"/>
        <v>26</v>
      </c>
      <c r="J26" s="32">
        <f t="shared" si="6"/>
        <v>4593</v>
      </c>
      <c r="K26" s="32">
        <v>2241</v>
      </c>
      <c r="L26" s="32">
        <v>6</v>
      </c>
      <c r="M26" s="32">
        <v>13</v>
      </c>
      <c r="N26" s="34">
        <f t="shared" si="4"/>
        <v>2260</v>
      </c>
    </row>
    <row r="27" spans="1:14" ht="19.5" customHeight="1">
      <c r="A27" s="12" t="s">
        <v>36</v>
      </c>
      <c r="B27" s="32">
        <v>20106</v>
      </c>
      <c r="C27" s="32">
        <v>379</v>
      </c>
      <c r="D27" s="32">
        <f t="shared" si="1"/>
        <v>20485</v>
      </c>
      <c r="E27" s="32">
        <v>20694</v>
      </c>
      <c r="F27" s="32">
        <v>267</v>
      </c>
      <c r="G27" s="32">
        <f t="shared" si="2"/>
        <v>20961</v>
      </c>
      <c r="H27" s="32">
        <f t="shared" si="3"/>
        <v>40800</v>
      </c>
      <c r="I27" s="32">
        <f t="shared" si="5"/>
        <v>646</v>
      </c>
      <c r="J27" s="32">
        <f t="shared" si="6"/>
        <v>41446</v>
      </c>
      <c r="K27" s="32">
        <v>15848</v>
      </c>
      <c r="L27" s="32">
        <v>273</v>
      </c>
      <c r="M27" s="32">
        <v>197</v>
      </c>
      <c r="N27" s="34">
        <f t="shared" si="4"/>
        <v>16318</v>
      </c>
    </row>
    <row r="28" spans="1:14" ht="19.5" customHeight="1">
      <c r="A28" s="13" t="s">
        <v>37</v>
      </c>
      <c r="B28" s="32">
        <v>6600</v>
      </c>
      <c r="C28" s="32">
        <v>51</v>
      </c>
      <c r="D28" s="32">
        <f t="shared" si="1"/>
        <v>6651</v>
      </c>
      <c r="E28" s="32">
        <v>6984</v>
      </c>
      <c r="F28" s="32">
        <v>46</v>
      </c>
      <c r="G28" s="32">
        <f t="shared" si="2"/>
        <v>7030</v>
      </c>
      <c r="H28" s="32">
        <f t="shared" si="3"/>
        <v>13584</v>
      </c>
      <c r="I28" s="32">
        <f t="shared" si="5"/>
        <v>97</v>
      </c>
      <c r="J28" s="32">
        <f t="shared" si="6"/>
        <v>13681</v>
      </c>
      <c r="K28" s="32">
        <v>5591</v>
      </c>
      <c r="L28" s="32">
        <v>28</v>
      </c>
      <c r="M28" s="32">
        <v>48</v>
      </c>
      <c r="N28" s="34">
        <f t="shared" si="4"/>
        <v>5667</v>
      </c>
    </row>
    <row r="29" spans="1:14" ht="19.5" customHeight="1">
      <c r="A29" s="12" t="s">
        <v>38</v>
      </c>
      <c r="B29" s="32">
        <v>13623</v>
      </c>
      <c r="C29" s="32">
        <v>361</v>
      </c>
      <c r="D29" s="32">
        <f t="shared" si="1"/>
        <v>13984</v>
      </c>
      <c r="E29" s="32">
        <v>14746</v>
      </c>
      <c r="F29" s="32">
        <v>367</v>
      </c>
      <c r="G29" s="32">
        <f t="shared" si="2"/>
        <v>15113</v>
      </c>
      <c r="H29" s="32">
        <f t="shared" si="3"/>
        <v>28369</v>
      </c>
      <c r="I29" s="32">
        <f t="shared" si="5"/>
        <v>728</v>
      </c>
      <c r="J29" s="32">
        <f t="shared" si="6"/>
        <v>29097</v>
      </c>
      <c r="K29" s="32">
        <v>11698</v>
      </c>
      <c r="L29" s="32">
        <v>369</v>
      </c>
      <c r="M29" s="32">
        <v>194</v>
      </c>
      <c r="N29" s="34">
        <f t="shared" si="4"/>
        <v>12261</v>
      </c>
    </row>
    <row r="30" spans="1:14" ht="19.5" customHeight="1">
      <c r="A30" s="13" t="s">
        <v>39</v>
      </c>
      <c r="B30" s="32">
        <v>8189</v>
      </c>
      <c r="C30" s="32">
        <v>205</v>
      </c>
      <c r="D30" s="32">
        <f t="shared" si="1"/>
        <v>8394</v>
      </c>
      <c r="E30" s="32">
        <v>8800</v>
      </c>
      <c r="F30" s="32">
        <v>151</v>
      </c>
      <c r="G30" s="32">
        <f t="shared" si="2"/>
        <v>8951</v>
      </c>
      <c r="H30" s="32">
        <f t="shared" si="3"/>
        <v>16989</v>
      </c>
      <c r="I30" s="32">
        <f t="shared" si="5"/>
        <v>356</v>
      </c>
      <c r="J30" s="32">
        <f t="shared" si="6"/>
        <v>17345</v>
      </c>
      <c r="K30" s="32">
        <v>6896</v>
      </c>
      <c r="L30" s="32">
        <v>132</v>
      </c>
      <c r="M30" s="32">
        <v>92</v>
      </c>
      <c r="N30" s="34">
        <f t="shared" si="4"/>
        <v>7120</v>
      </c>
    </row>
    <row r="31" spans="1:14" ht="19.5" customHeight="1">
      <c r="A31" s="13" t="s">
        <v>40</v>
      </c>
      <c r="B31" s="32">
        <v>10465</v>
      </c>
      <c r="C31" s="32">
        <v>169</v>
      </c>
      <c r="D31" s="32">
        <f t="shared" si="1"/>
        <v>10634</v>
      </c>
      <c r="E31" s="32">
        <v>10537</v>
      </c>
      <c r="F31" s="32">
        <v>113</v>
      </c>
      <c r="G31" s="32">
        <f t="shared" si="2"/>
        <v>10650</v>
      </c>
      <c r="H31" s="32">
        <f t="shared" si="3"/>
        <v>21002</v>
      </c>
      <c r="I31" s="32">
        <f t="shared" si="5"/>
        <v>282</v>
      </c>
      <c r="J31" s="32">
        <f t="shared" si="6"/>
        <v>21284</v>
      </c>
      <c r="K31" s="32">
        <v>8398</v>
      </c>
      <c r="L31" s="32">
        <v>130</v>
      </c>
      <c r="M31" s="32">
        <v>56</v>
      </c>
      <c r="N31" s="34">
        <f t="shared" si="4"/>
        <v>8584</v>
      </c>
    </row>
    <row r="32" spans="1:14" ht="19.5" customHeight="1">
      <c r="A32" s="13" t="s">
        <v>41</v>
      </c>
      <c r="B32" s="32">
        <v>17464</v>
      </c>
      <c r="C32" s="32">
        <v>371</v>
      </c>
      <c r="D32" s="32">
        <f t="shared" si="1"/>
        <v>17835</v>
      </c>
      <c r="E32" s="32">
        <v>17306</v>
      </c>
      <c r="F32" s="32">
        <v>181</v>
      </c>
      <c r="G32" s="32">
        <f t="shared" si="2"/>
        <v>17487</v>
      </c>
      <c r="H32" s="32">
        <f t="shared" si="3"/>
        <v>34770</v>
      </c>
      <c r="I32" s="32">
        <f t="shared" si="5"/>
        <v>552</v>
      </c>
      <c r="J32" s="32">
        <f t="shared" si="6"/>
        <v>35322</v>
      </c>
      <c r="K32" s="32">
        <v>14017</v>
      </c>
      <c r="L32" s="32">
        <v>431</v>
      </c>
      <c r="M32" s="32">
        <v>61</v>
      </c>
      <c r="N32" s="34">
        <f t="shared" si="4"/>
        <v>14509</v>
      </c>
    </row>
    <row r="33" spans="1:14" ht="19.5" customHeight="1">
      <c r="A33" s="13" t="s">
        <v>42</v>
      </c>
      <c r="B33" s="32">
        <v>9616</v>
      </c>
      <c r="C33" s="32">
        <v>49</v>
      </c>
      <c r="D33" s="32">
        <f t="shared" si="1"/>
        <v>9665</v>
      </c>
      <c r="E33" s="32">
        <v>10080</v>
      </c>
      <c r="F33" s="32">
        <v>65</v>
      </c>
      <c r="G33" s="32">
        <f t="shared" si="2"/>
        <v>10145</v>
      </c>
      <c r="H33" s="32">
        <f t="shared" si="3"/>
        <v>19696</v>
      </c>
      <c r="I33" s="32">
        <f t="shared" si="5"/>
        <v>114</v>
      </c>
      <c r="J33" s="32">
        <f t="shared" si="6"/>
        <v>19810</v>
      </c>
      <c r="K33" s="32">
        <v>8081</v>
      </c>
      <c r="L33" s="32">
        <v>49</v>
      </c>
      <c r="M33" s="32">
        <v>41</v>
      </c>
      <c r="N33" s="34">
        <f t="shared" si="4"/>
        <v>8171</v>
      </c>
    </row>
    <row r="34" spans="1:14" ht="19.5" customHeight="1">
      <c r="A34" s="13" t="s">
        <v>43</v>
      </c>
      <c r="B34" s="32">
        <v>19245</v>
      </c>
      <c r="C34" s="32">
        <v>116</v>
      </c>
      <c r="D34" s="32">
        <f t="shared" si="1"/>
        <v>19361</v>
      </c>
      <c r="E34" s="32">
        <v>19927</v>
      </c>
      <c r="F34" s="32">
        <v>60</v>
      </c>
      <c r="G34" s="32">
        <f t="shared" si="2"/>
        <v>19987</v>
      </c>
      <c r="H34" s="32">
        <f t="shared" si="3"/>
        <v>39172</v>
      </c>
      <c r="I34" s="32">
        <f t="shared" si="5"/>
        <v>176</v>
      </c>
      <c r="J34" s="32">
        <f t="shared" si="6"/>
        <v>39348</v>
      </c>
      <c r="K34" s="32">
        <v>15038</v>
      </c>
      <c r="L34" s="32">
        <v>97</v>
      </c>
      <c r="M34" s="32">
        <v>55</v>
      </c>
      <c r="N34" s="34">
        <f t="shared" si="4"/>
        <v>15190</v>
      </c>
    </row>
    <row r="35" spans="1:14" ht="19.5" customHeight="1">
      <c r="A35" s="13" t="s">
        <v>44</v>
      </c>
      <c r="B35" s="32">
        <v>381</v>
      </c>
      <c r="C35" s="32">
        <v>5</v>
      </c>
      <c r="D35" s="32">
        <f t="shared" si="1"/>
        <v>386</v>
      </c>
      <c r="E35" s="32">
        <v>336</v>
      </c>
      <c r="F35" s="32">
        <v>3</v>
      </c>
      <c r="G35" s="32">
        <f t="shared" si="2"/>
        <v>339</v>
      </c>
      <c r="H35" s="32">
        <f t="shared" si="3"/>
        <v>717</v>
      </c>
      <c r="I35" s="32">
        <f t="shared" si="5"/>
        <v>8</v>
      </c>
      <c r="J35" s="32">
        <f t="shared" si="6"/>
        <v>725</v>
      </c>
      <c r="K35" s="32">
        <v>420</v>
      </c>
      <c r="L35" s="32">
        <v>5</v>
      </c>
      <c r="M35" s="32">
        <v>1</v>
      </c>
      <c r="N35" s="34">
        <f t="shared" si="4"/>
        <v>426</v>
      </c>
    </row>
    <row r="36" spans="1:14" ht="19.5" customHeight="1">
      <c r="A36" s="13" t="s">
        <v>45</v>
      </c>
      <c r="B36" s="32">
        <v>493</v>
      </c>
      <c r="C36" s="32">
        <v>9</v>
      </c>
      <c r="D36" s="32">
        <f t="shared" si="1"/>
        <v>502</v>
      </c>
      <c r="E36" s="32">
        <v>434</v>
      </c>
      <c r="F36" s="32">
        <v>6</v>
      </c>
      <c r="G36" s="32">
        <f t="shared" si="2"/>
        <v>440</v>
      </c>
      <c r="H36" s="32">
        <f t="shared" si="3"/>
        <v>927</v>
      </c>
      <c r="I36" s="32">
        <f t="shared" si="5"/>
        <v>15</v>
      </c>
      <c r="J36" s="32">
        <f t="shared" si="6"/>
        <v>942</v>
      </c>
      <c r="K36" s="32">
        <v>558</v>
      </c>
      <c r="L36" s="32">
        <v>7</v>
      </c>
      <c r="M36" s="32">
        <v>5</v>
      </c>
      <c r="N36" s="34">
        <f t="shared" si="4"/>
        <v>570</v>
      </c>
    </row>
    <row r="37" spans="1:14" ht="19.5" customHeight="1">
      <c r="A37" s="13" t="s">
        <v>46</v>
      </c>
      <c r="B37" s="32">
        <v>379</v>
      </c>
      <c r="C37" s="32">
        <v>3</v>
      </c>
      <c r="D37" s="32">
        <f t="shared" si="1"/>
        <v>382</v>
      </c>
      <c r="E37" s="32">
        <v>318</v>
      </c>
      <c r="F37" s="32">
        <v>1</v>
      </c>
      <c r="G37" s="32">
        <f t="shared" si="2"/>
        <v>319</v>
      </c>
      <c r="H37" s="32">
        <f t="shared" si="3"/>
        <v>697</v>
      </c>
      <c r="I37" s="32">
        <f t="shared" si="5"/>
        <v>4</v>
      </c>
      <c r="J37" s="32">
        <f t="shared" si="6"/>
        <v>701</v>
      </c>
      <c r="K37" s="32">
        <v>418</v>
      </c>
      <c r="L37" s="32">
        <v>3</v>
      </c>
      <c r="M37" s="32">
        <v>1</v>
      </c>
      <c r="N37" s="34">
        <f t="shared" si="4"/>
        <v>422</v>
      </c>
    </row>
    <row r="38" spans="1:14" ht="19.5" customHeight="1">
      <c r="A38" s="12" t="s">
        <v>47</v>
      </c>
      <c r="B38" s="32">
        <v>205</v>
      </c>
      <c r="C38" s="32">
        <v>2</v>
      </c>
      <c r="D38" s="32">
        <f t="shared" si="1"/>
        <v>207</v>
      </c>
      <c r="E38" s="32">
        <v>171</v>
      </c>
      <c r="F38" s="32">
        <v>0</v>
      </c>
      <c r="G38" s="32">
        <f t="shared" si="2"/>
        <v>171</v>
      </c>
      <c r="H38" s="32">
        <f t="shared" si="3"/>
        <v>376</v>
      </c>
      <c r="I38" s="32">
        <f t="shared" si="5"/>
        <v>2</v>
      </c>
      <c r="J38" s="32">
        <f t="shared" si="6"/>
        <v>378</v>
      </c>
      <c r="K38" s="32">
        <v>218</v>
      </c>
      <c r="L38" s="32">
        <v>1</v>
      </c>
      <c r="M38" s="32">
        <v>1</v>
      </c>
      <c r="N38" s="34">
        <f t="shared" si="4"/>
        <v>220</v>
      </c>
    </row>
    <row r="39" spans="1:14" ht="19.5" customHeight="1">
      <c r="A39" s="13" t="s">
        <v>48</v>
      </c>
      <c r="B39" s="32">
        <v>688</v>
      </c>
      <c r="C39" s="32">
        <v>11</v>
      </c>
      <c r="D39" s="32">
        <f t="shared" si="1"/>
        <v>699</v>
      </c>
      <c r="E39" s="32">
        <v>531</v>
      </c>
      <c r="F39" s="32">
        <v>18</v>
      </c>
      <c r="G39" s="32">
        <f t="shared" si="2"/>
        <v>549</v>
      </c>
      <c r="H39" s="32">
        <f t="shared" si="3"/>
        <v>1219</v>
      </c>
      <c r="I39" s="32">
        <f t="shared" si="5"/>
        <v>29</v>
      </c>
      <c r="J39" s="32">
        <f t="shared" si="6"/>
        <v>1248</v>
      </c>
      <c r="K39" s="32">
        <v>625</v>
      </c>
      <c r="L39" s="32">
        <v>14</v>
      </c>
      <c r="M39" s="32">
        <v>14</v>
      </c>
      <c r="N39" s="34">
        <f t="shared" si="4"/>
        <v>653</v>
      </c>
    </row>
    <row r="40" spans="1:15" ht="19.5" customHeight="1">
      <c r="A40" s="31" t="s">
        <v>49</v>
      </c>
      <c r="B40" s="32">
        <v>334</v>
      </c>
      <c r="C40" s="32">
        <v>1</v>
      </c>
      <c r="D40" s="32">
        <f t="shared" si="1"/>
        <v>335</v>
      </c>
      <c r="E40" s="32">
        <v>253</v>
      </c>
      <c r="F40" s="32">
        <v>3</v>
      </c>
      <c r="G40" s="32">
        <f t="shared" si="2"/>
        <v>256</v>
      </c>
      <c r="H40" s="32">
        <f t="shared" si="3"/>
        <v>587</v>
      </c>
      <c r="I40" s="32">
        <f t="shared" si="5"/>
        <v>4</v>
      </c>
      <c r="J40" s="32">
        <f t="shared" si="6"/>
        <v>591</v>
      </c>
      <c r="K40" s="32">
        <v>278</v>
      </c>
      <c r="L40" s="32">
        <v>1</v>
      </c>
      <c r="M40" s="32">
        <v>3</v>
      </c>
      <c r="N40" s="34">
        <f t="shared" si="4"/>
        <v>282</v>
      </c>
      <c r="O40" s="40"/>
    </row>
    <row r="41" spans="1:15" ht="19.5" customHeight="1">
      <c r="A41" s="14" t="s">
        <v>50</v>
      </c>
      <c r="B41" s="32">
        <v>672</v>
      </c>
      <c r="C41" s="32">
        <v>4</v>
      </c>
      <c r="D41" s="32">
        <f t="shared" si="1"/>
        <v>676</v>
      </c>
      <c r="E41" s="32">
        <v>566</v>
      </c>
      <c r="F41" s="32">
        <v>9</v>
      </c>
      <c r="G41" s="32">
        <f t="shared" si="2"/>
        <v>575</v>
      </c>
      <c r="H41" s="32">
        <f t="shared" si="3"/>
        <v>1238</v>
      </c>
      <c r="I41" s="32">
        <f t="shared" si="5"/>
        <v>13</v>
      </c>
      <c r="J41" s="32">
        <f t="shared" si="6"/>
        <v>1251</v>
      </c>
      <c r="K41" s="32">
        <v>577</v>
      </c>
      <c r="L41" s="32">
        <v>4</v>
      </c>
      <c r="M41" s="32">
        <v>8</v>
      </c>
      <c r="N41" s="34">
        <f t="shared" si="4"/>
        <v>589</v>
      </c>
      <c r="O41" s="40"/>
    </row>
    <row r="42" spans="1:14" ht="19.5" customHeight="1">
      <c r="A42" s="13" t="s">
        <v>51</v>
      </c>
      <c r="B42" s="32">
        <v>753</v>
      </c>
      <c r="C42" s="32">
        <v>17</v>
      </c>
      <c r="D42" s="32">
        <f t="shared" si="1"/>
        <v>770</v>
      </c>
      <c r="E42" s="32">
        <v>648</v>
      </c>
      <c r="F42" s="32">
        <v>12</v>
      </c>
      <c r="G42" s="32">
        <f t="shared" si="2"/>
        <v>660</v>
      </c>
      <c r="H42" s="32">
        <f t="shared" si="3"/>
        <v>1401</v>
      </c>
      <c r="I42" s="32">
        <f t="shared" si="5"/>
        <v>29</v>
      </c>
      <c r="J42" s="32">
        <f t="shared" si="6"/>
        <v>1430</v>
      </c>
      <c r="K42" s="32">
        <v>744</v>
      </c>
      <c r="L42" s="32">
        <v>17</v>
      </c>
      <c r="M42" s="32">
        <v>12</v>
      </c>
      <c r="N42" s="34">
        <f t="shared" si="4"/>
        <v>773</v>
      </c>
    </row>
    <row r="43" spans="1:14" ht="19.5" customHeight="1">
      <c r="A43" s="13" t="s">
        <v>52</v>
      </c>
      <c r="B43" s="32">
        <v>4151</v>
      </c>
      <c r="C43" s="32">
        <v>22</v>
      </c>
      <c r="D43" s="32">
        <f t="shared" si="1"/>
        <v>4173</v>
      </c>
      <c r="E43" s="32">
        <v>3679</v>
      </c>
      <c r="F43" s="32">
        <v>21</v>
      </c>
      <c r="G43" s="32">
        <f t="shared" si="2"/>
        <v>3700</v>
      </c>
      <c r="H43" s="32">
        <f t="shared" si="3"/>
        <v>7830</v>
      </c>
      <c r="I43" s="32">
        <f t="shared" si="5"/>
        <v>43</v>
      </c>
      <c r="J43" s="32">
        <f t="shared" si="6"/>
        <v>7873</v>
      </c>
      <c r="K43" s="32">
        <v>3942</v>
      </c>
      <c r="L43" s="32">
        <v>24</v>
      </c>
      <c r="M43" s="32">
        <v>16</v>
      </c>
      <c r="N43" s="34">
        <f t="shared" si="4"/>
        <v>3982</v>
      </c>
    </row>
    <row r="44" spans="1:14" ht="19.5" customHeight="1">
      <c r="A44" s="13" t="s">
        <v>53</v>
      </c>
      <c r="B44" s="32">
        <v>15518</v>
      </c>
      <c r="C44" s="32">
        <v>101</v>
      </c>
      <c r="D44" s="32">
        <f t="shared" si="1"/>
        <v>15619</v>
      </c>
      <c r="E44" s="32">
        <v>15675</v>
      </c>
      <c r="F44" s="32">
        <v>44</v>
      </c>
      <c r="G44" s="32">
        <f t="shared" si="2"/>
        <v>15719</v>
      </c>
      <c r="H44" s="32">
        <f t="shared" si="3"/>
        <v>31193</v>
      </c>
      <c r="I44" s="32">
        <f t="shared" si="5"/>
        <v>145</v>
      </c>
      <c r="J44" s="32">
        <f t="shared" si="6"/>
        <v>31338</v>
      </c>
      <c r="K44" s="32">
        <v>11995</v>
      </c>
      <c r="L44" s="32">
        <v>87</v>
      </c>
      <c r="M44" s="32">
        <v>48</v>
      </c>
      <c r="N44" s="34">
        <f t="shared" si="4"/>
        <v>12130</v>
      </c>
    </row>
    <row r="45" spans="1:14" ht="19.5" customHeight="1">
      <c r="A45" s="14" t="s">
        <v>54</v>
      </c>
      <c r="B45" s="32">
        <v>626</v>
      </c>
      <c r="C45" s="32">
        <v>2</v>
      </c>
      <c r="D45" s="32">
        <f t="shared" si="1"/>
        <v>628</v>
      </c>
      <c r="E45" s="32">
        <v>529</v>
      </c>
      <c r="F45" s="32">
        <v>15</v>
      </c>
      <c r="G45" s="32">
        <f t="shared" si="2"/>
        <v>544</v>
      </c>
      <c r="H45" s="32">
        <f t="shared" si="3"/>
        <v>1155</v>
      </c>
      <c r="I45" s="32">
        <f t="shared" si="5"/>
        <v>17</v>
      </c>
      <c r="J45" s="32">
        <f t="shared" si="6"/>
        <v>1172</v>
      </c>
      <c r="K45" s="32">
        <v>509</v>
      </c>
      <c r="L45" s="32">
        <v>0</v>
      </c>
      <c r="M45" s="32">
        <v>14</v>
      </c>
      <c r="N45" s="34">
        <f t="shared" si="4"/>
        <v>523</v>
      </c>
    </row>
    <row r="46" spans="1:14" ht="19.5" customHeight="1">
      <c r="A46" s="12" t="s">
        <v>55</v>
      </c>
      <c r="B46" s="32">
        <v>2242</v>
      </c>
      <c r="C46" s="32">
        <v>28</v>
      </c>
      <c r="D46" s="32">
        <f t="shared" si="1"/>
        <v>2270</v>
      </c>
      <c r="E46" s="32">
        <v>2047</v>
      </c>
      <c r="F46" s="32">
        <v>26</v>
      </c>
      <c r="G46" s="32">
        <f t="shared" si="2"/>
        <v>2073</v>
      </c>
      <c r="H46" s="32">
        <f t="shared" si="3"/>
        <v>4289</v>
      </c>
      <c r="I46" s="32">
        <f t="shared" si="5"/>
        <v>54</v>
      </c>
      <c r="J46" s="32">
        <f t="shared" si="6"/>
        <v>4343</v>
      </c>
      <c r="K46" s="32">
        <v>2435</v>
      </c>
      <c r="L46" s="32">
        <v>44</v>
      </c>
      <c r="M46" s="32">
        <v>10</v>
      </c>
      <c r="N46" s="34">
        <f t="shared" si="4"/>
        <v>2489</v>
      </c>
    </row>
    <row r="47" spans="1:14" ht="19.5" customHeight="1" thickBot="1">
      <c r="A47" s="15" t="s">
        <v>56</v>
      </c>
      <c r="B47" s="35">
        <v>943</v>
      </c>
      <c r="C47" s="35">
        <v>4</v>
      </c>
      <c r="D47" s="33">
        <f t="shared" si="1"/>
        <v>947</v>
      </c>
      <c r="E47" s="35">
        <v>763</v>
      </c>
      <c r="F47" s="35">
        <v>6</v>
      </c>
      <c r="G47" s="33">
        <f t="shared" si="2"/>
        <v>769</v>
      </c>
      <c r="H47" s="33">
        <f>B47+E47</f>
        <v>1706</v>
      </c>
      <c r="I47" s="33">
        <f t="shared" si="5"/>
        <v>10</v>
      </c>
      <c r="J47" s="33">
        <f t="shared" si="6"/>
        <v>1716</v>
      </c>
      <c r="K47" s="35">
        <v>942</v>
      </c>
      <c r="L47" s="35">
        <v>2</v>
      </c>
      <c r="M47" s="35">
        <v>6</v>
      </c>
      <c r="N47" s="34">
        <f t="shared" si="4"/>
        <v>950</v>
      </c>
    </row>
  </sheetData>
  <sheetProtection/>
  <mergeCells count="9">
    <mergeCell ref="O40:O41"/>
    <mergeCell ref="A1:N1"/>
    <mergeCell ref="B4:D4"/>
    <mergeCell ref="E4:G4"/>
    <mergeCell ref="H4:J4"/>
    <mergeCell ref="B3:J3"/>
    <mergeCell ref="K3:N4"/>
    <mergeCell ref="A3:A5"/>
    <mergeCell ref="M2:N2"/>
  </mergeCells>
  <printOptions/>
  <pageMargins left="0.4724409448818898" right="0.16" top="0.1968503937007874" bottom="0.38" header="0.5118110236220472" footer="0.03937007874015748"/>
  <pageSetup fitToHeight="1" fitToWidth="1" horizontalDpi="600" verticalDpi="600" orientation="portrait" paperSize="9" scale="94" r:id="rId1"/>
  <headerFooter alignWithMargins="0">
    <oddFooter>&amp;C&amp;"ＭＳ 明朝,標準"-&amp;P--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W48"/>
  <sheetViews>
    <sheetView tabSelected="1" zoomScaleSheetLayoutView="100" zoomScalePageLayoutView="0" workbookViewId="0" topLeftCell="A1">
      <pane xSplit="1" topLeftCell="AF1" activePane="topRight" state="frozen"/>
      <selection pane="topLeft" activeCell="A3" sqref="A3"/>
      <selection pane="topRight" activeCell="AU33" sqref="AU33"/>
    </sheetView>
  </sheetViews>
  <sheetFormatPr defaultColWidth="8.00390625" defaultRowHeight="13.5"/>
  <cols>
    <col min="1" max="1" width="19.125" style="1" bestFit="1" customWidth="1"/>
    <col min="2" max="3" width="6.00390625" style="1" bestFit="1" customWidth="1"/>
    <col min="4" max="4" width="6.75390625" style="1" bestFit="1" customWidth="1"/>
    <col min="5" max="6" width="6.00390625" style="1" bestFit="1" customWidth="1"/>
    <col min="7" max="7" width="5.25390625" style="1" bestFit="1" customWidth="1"/>
    <col min="8" max="13" width="6.00390625" style="1" bestFit="1" customWidth="1"/>
    <col min="14" max="14" width="7.50390625" style="1" bestFit="1" customWidth="1"/>
    <col min="15" max="15" width="9.50390625" style="1" bestFit="1" customWidth="1"/>
    <col min="16" max="17" width="6.00390625" style="1" bestFit="1" customWidth="1"/>
    <col min="18" max="19" width="5.25390625" style="1" bestFit="1" customWidth="1"/>
    <col min="20" max="22" width="6.00390625" style="1" bestFit="1" customWidth="1"/>
    <col min="23" max="24" width="6.75390625" style="1" bestFit="1" customWidth="1"/>
    <col min="25" max="25" width="6.00390625" style="1" bestFit="1" customWidth="1"/>
    <col min="26" max="27" width="6.75390625" style="1" bestFit="1" customWidth="1"/>
    <col min="28" max="28" width="5.25390625" style="1" bestFit="1" customWidth="1"/>
    <col min="29" max="30" width="6.75390625" style="1" bestFit="1" customWidth="1"/>
    <col min="31" max="34" width="6.00390625" style="1" bestFit="1" customWidth="1"/>
    <col min="35" max="35" width="7.50390625" style="1" bestFit="1" customWidth="1"/>
    <col min="36" max="36" width="9.50390625" style="1" bestFit="1" customWidth="1"/>
    <col min="37" max="38" width="6.75390625" style="1" bestFit="1" customWidth="1"/>
    <col min="39" max="40" width="5.25390625" style="1" bestFit="1" customWidth="1"/>
    <col min="41" max="43" width="6.00390625" style="1" bestFit="1" customWidth="1"/>
    <col min="44" max="44" width="2.375" style="1" customWidth="1"/>
    <col min="45" max="45" width="5.25390625" style="1" customWidth="1"/>
    <col min="46" max="46" width="2.375" style="1" customWidth="1"/>
    <col min="47" max="47" width="5.25390625" style="1" customWidth="1"/>
    <col min="48" max="48" width="2.375" style="1" customWidth="1"/>
    <col min="49" max="49" width="7.375" style="1" customWidth="1"/>
    <col min="50" max="16384" width="8.00390625" style="1" customWidth="1"/>
  </cols>
  <sheetData>
    <row r="1" spans="1:49" s="7" customFormat="1" ht="39" customHeight="1">
      <c r="A1" s="55" t="s">
        <v>119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</row>
    <row r="2" spans="1:49" s="7" customFormat="1" ht="17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2" t="s">
        <v>114</v>
      </c>
      <c r="AS2" s="62"/>
      <c r="AT2" s="62"/>
      <c r="AU2" s="62"/>
      <c r="AV2" s="62"/>
      <c r="AW2" s="62"/>
    </row>
    <row r="3" spans="1:49" s="4" customFormat="1" ht="18" customHeight="1">
      <c r="A3" s="74" t="s">
        <v>74</v>
      </c>
      <c r="B3" s="64" t="s">
        <v>14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6"/>
      <c r="W3" s="64" t="s">
        <v>15</v>
      </c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80" t="s">
        <v>82</v>
      </c>
      <c r="AS3" s="81"/>
      <c r="AT3" s="81"/>
      <c r="AU3" s="81"/>
      <c r="AV3" s="81"/>
      <c r="AW3" s="82"/>
    </row>
    <row r="4" spans="1:49" s="4" customFormat="1" ht="18" customHeight="1">
      <c r="A4" s="75"/>
      <c r="B4" s="59" t="s">
        <v>5</v>
      </c>
      <c r="C4" s="59"/>
      <c r="D4" s="59"/>
      <c r="E4" s="59"/>
      <c r="F4" s="59"/>
      <c r="G4" s="59"/>
      <c r="H4" s="59"/>
      <c r="I4" s="59"/>
      <c r="J4" s="59"/>
      <c r="K4" s="59" t="s">
        <v>6</v>
      </c>
      <c r="L4" s="59"/>
      <c r="M4" s="59"/>
      <c r="N4" s="67" t="s">
        <v>7</v>
      </c>
      <c r="O4" s="68"/>
      <c r="P4" s="68"/>
      <c r="Q4" s="68"/>
      <c r="R4" s="68"/>
      <c r="S4" s="69"/>
      <c r="T4" s="67" t="s">
        <v>8</v>
      </c>
      <c r="U4" s="68"/>
      <c r="V4" s="69"/>
      <c r="W4" s="59" t="s">
        <v>9</v>
      </c>
      <c r="X4" s="59"/>
      <c r="Y4" s="59"/>
      <c r="Z4" s="59"/>
      <c r="AA4" s="59"/>
      <c r="AB4" s="59"/>
      <c r="AC4" s="59"/>
      <c r="AD4" s="59"/>
      <c r="AE4" s="59"/>
      <c r="AF4" s="73" t="s">
        <v>10</v>
      </c>
      <c r="AG4" s="73"/>
      <c r="AH4" s="73"/>
      <c r="AI4" s="56" t="s">
        <v>7</v>
      </c>
      <c r="AJ4" s="57"/>
      <c r="AK4" s="57"/>
      <c r="AL4" s="57"/>
      <c r="AM4" s="57"/>
      <c r="AN4" s="58"/>
      <c r="AO4" s="73" t="s">
        <v>11</v>
      </c>
      <c r="AP4" s="73"/>
      <c r="AQ4" s="56"/>
      <c r="AR4" s="83" t="s">
        <v>70</v>
      </c>
      <c r="AS4" s="83"/>
      <c r="AT4" s="83" t="s">
        <v>71</v>
      </c>
      <c r="AU4" s="83"/>
      <c r="AV4" s="83" t="s">
        <v>83</v>
      </c>
      <c r="AW4" s="85"/>
    </row>
    <row r="5" spans="1:49" s="4" customFormat="1" ht="18" customHeight="1">
      <c r="A5" s="75"/>
      <c r="B5" s="63" t="s">
        <v>12</v>
      </c>
      <c r="C5" s="63"/>
      <c r="D5" s="63"/>
      <c r="E5" s="59" t="s">
        <v>13</v>
      </c>
      <c r="F5" s="59"/>
      <c r="G5" s="59"/>
      <c r="H5" s="59" t="s">
        <v>2</v>
      </c>
      <c r="I5" s="59"/>
      <c r="J5" s="59"/>
      <c r="K5" s="59"/>
      <c r="L5" s="59"/>
      <c r="M5" s="59"/>
      <c r="N5" s="24" t="s">
        <v>77</v>
      </c>
      <c r="O5" s="24" t="s">
        <v>78</v>
      </c>
      <c r="P5" s="73" t="s">
        <v>7</v>
      </c>
      <c r="Q5" s="73"/>
      <c r="R5" s="73"/>
      <c r="S5" s="73" t="s">
        <v>2</v>
      </c>
      <c r="T5" s="70"/>
      <c r="U5" s="71"/>
      <c r="V5" s="72"/>
      <c r="W5" s="73" t="s">
        <v>12</v>
      </c>
      <c r="X5" s="73"/>
      <c r="Y5" s="73"/>
      <c r="Z5" s="59" t="s">
        <v>13</v>
      </c>
      <c r="AA5" s="59"/>
      <c r="AB5" s="59"/>
      <c r="AC5" s="59" t="s">
        <v>2</v>
      </c>
      <c r="AD5" s="59"/>
      <c r="AE5" s="59"/>
      <c r="AF5" s="77" t="s">
        <v>70</v>
      </c>
      <c r="AG5" s="77" t="s">
        <v>71</v>
      </c>
      <c r="AH5" s="73" t="s">
        <v>2</v>
      </c>
      <c r="AI5" s="24" t="s">
        <v>77</v>
      </c>
      <c r="AJ5" s="24" t="s">
        <v>78</v>
      </c>
      <c r="AK5" s="73" t="s">
        <v>7</v>
      </c>
      <c r="AL5" s="73"/>
      <c r="AM5" s="73"/>
      <c r="AN5" s="60" t="s">
        <v>2</v>
      </c>
      <c r="AO5" s="73"/>
      <c r="AP5" s="73"/>
      <c r="AQ5" s="56"/>
      <c r="AR5" s="83"/>
      <c r="AS5" s="83"/>
      <c r="AT5" s="83"/>
      <c r="AU5" s="83"/>
      <c r="AV5" s="83"/>
      <c r="AW5" s="85"/>
    </row>
    <row r="6" spans="1:49" s="5" customFormat="1" ht="18" customHeight="1" thickBot="1">
      <c r="A6" s="76"/>
      <c r="B6" s="25" t="s">
        <v>70</v>
      </c>
      <c r="C6" s="25" t="s">
        <v>71</v>
      </c>
      <c r="D6" s="26" t="s">
        <v>2</v>
      </c>
      <c r="E6" s="26" t="s">
        <v>70</v>
      </c>
      <c r="F6" s="26" t="s">
        <v>71</v>
      </c>
      <c r="G6" s="26" t="s">
        <v>2</v>
      </c>
      <c r="H6" s="26" t="s">
        <v>70</v>
      </c>
      <c r="I6" s="26" t="s">
        <v>71</v>
      </c>
      <c r="J6" s="26" t="s">
        <v>2</v>
      </c>
      <c r="K6" s="26" t="s">
        <v>70</v>
      </c>
      <c r="L6" s="26" t="s">
        <v>71</v>
      </c>
      <c r="M6" s="27" t="s">
        <v>2</v>
      </c>
      <c r="N6" s="28" t="s">
        <v>79</v>
      </c>
      <c r="O6" s="28" t="s">
        <v>80</v>
      </c>
      <c r="P6" s="26" t="s">
        <v>70</v>
      </c>
      <c r="Q6" s="26" t="s">
        <v>71</v>
      </c>
      <c r="R6" s="27" t="s">
        <v>2</v>
      </c>
      <c r="S6" s="79"/>
      <c r="T6" s="26" t="s">
        <v>70</v>
      </c>
      <c r="U6" s="26" t="s">
        <v>71</v>
      </c>
      <c r="V6" s="27" t="s">
        <v>2</v>
      </c>
      <c r="W6" s="27" t="s">
        <v>70</v>
      </c>
      <c r="X6" s="27" t="s">
        <v>71</v>
      </c>
      <c r="Y6" s="26" t="s">
        <v>2</v>
      </c>
      <c r="Z6" s="27" t="s">
        <v>70</v>
      </c>
      <c r="AA6" s="27" t="s">
        <v>71</v>
      </c>
      <c r="AB6" s="26" t="s">
        <v>2</v>
      </c>
      <c r="AC6" s="27" t="s">
        <v>70</v>
      </c>
      <c r="AD6" s="27" t="s">
        <v>71</v>
      </c>
      <c r="AE6" s="26" t="s">
        <v>2</v>
      </c>
      <c r="AF6" s="78"/>
      <c r="AG6" s="78"/>
      <c r="AH6" s="79"/>
      <c r="AI6" s="28" t="s">
        <v>81</v>
      </c>
      <c r="AJ6" s="28" t="s">
        <v>79</v>
      </c>
      <c r="AK6" s="27" t="s">
        <v>70</v>
      </c>
      <c r="AL6" s="27" t="s">
        <v>71</v>
      </c>
      <c r="AM6" s="27" t="s">
        <v>2</v>
      </c>
      <c r="AN6" s="61"/>
      <c r="AO6" s="26" t="s">
        <v>70</v>
      </c>
      <c r="AP6" s="26" t="s">
        <v>71</v>
      </c>
      <c r="AQ6" s="29" t="s">
        <v>2</v>
      </c>
      <c r="AR6" s="84"/>
      <c r="AS6" s="84"/>
      <c r="AT6" s="84"/>
      <c r="AU6" s="84"/>
      <c r="AV6" s="84"/>
      <c r="AW6" s="86"/>
    </row>
    <row r="7" spans="1:49" s="5" customFormat="1" ht="21" customHeight="1" thickBot="1">
      <c r="A7" s="17" t="s">
        <v>75</v>
      </c>
      <c r="B7" s="18">
        <f aca="true" t="shared" si="0" ref="B7:Q7">SUM(B8:B48)</f>
        <v>69922</v>
      </c>
      <c r="C7" s="18">
        <f t="shared" si="0"/>
        <v>2763</v>
      </c>
      <c r="D7" s="18">
        <f t="shared" si="0"/>
        <v>72685</v>
      </c>
      <c r="E7" s="18">
        <f t="shared" si="0"/>
        <v>1846</v>
      </c>
      <c r="F7" s="18">
        <f t="shared" si="0"/>
        <v>4591</v>
      </c>
      <c r="G7" s="18">
        <f t="shared" si="0"/>
        <v>6437</v>
      </c>
      <c r="H7" s="18">
        <f t="shared" si="0"/>
        <v>71768</v>
      </c>
      <c r="I7" s="18">
        <f>SUM(I8:I48)</f>
        <v>7354</v>
      </c>
      <c r="J7" s="18">
        <f t="shared" si="0"/>
        <v>79122</v>
      </c>
      <c r="K7" s="18">
        <f t="shared" si="0"/>
        <v>15763</v>
      </c>
      <c r="L7" s="18">
        <f t="shared" si="0"/>
        <v>106</v>
      </c>
      <c r="M7" s="18">
        <f t="shared" si="0"/>
        <v>15869</v>
      </c>
      <c r="N7" s="18">
        <f t="shared" si="0"/>
        <v>32</v>
      </c>
      <c r="O7" s="18">
        <f t="shared" si="0"/>
        <v>11</v>
      </c>
      <c r="P7" s="18">
        <f t="shared" si="0"/>
        <v>957</v>
      </c>
      <c r="Q7" s="18">
        <f t="shared" si="0"/>
        <v>68</v>
      </c>
      <c r="R7" s="18">
        <f>SUM(R8:R48)</f>
        <v>1025</v>
      </c>
      <c r="S7" s="18">
        <f>SUM(S8:S48)</f>
        <v>1068</v>
      </c>
      <c r="T7" s="18">
        <f>SUM(T8:T48)</f>
        <v>88520</v>
      </c>
      <c r="U7" s="18">
        <f>SUM(U8:U48)</f>
        <v>7539</v>
      </c>
      <c r="V7" s="18">
        <f>SUM(V8:V48)</f>
        <v>96059</v>
      </c>
      <c r="W7" s="18">
        <f aca="true" t="shared" si="1" ref="W7:AQ7">SUM(W8:W48)</f>
        <v>71018</v>
      </c>
      <c r="X7" s="18">
        <f t="shared" si="1"/>
        <v>2949</v>
      </c>
      <c r="Y7" s="18">
        <f t="shared" si="1"/>
        <v>73967</v>
      </c>
      <c r="Z7" s="18">
        <f t="shared" si="1"/>
        <v>2213</v>
      </c>
      <c r="AA7" s="18">
        <f t="shared" si="1"/>
        <v>1573</v>
      </c>
      <c r="AB7" s="18">
        <f t="shared" si="1"/>
        <v>3786</v>
      </c>
      <c r="AC7" s="18">
        <f t="shared" si="1"/>
        <v>73231</v>
      </c>
      <c r="AD7" s="18">
        <f t="shared" si="1"/>
        <v>4522</v>
      </c>
      <c r="AE7" s="18">
        <f t="shared" si="1"/>
        <v>77753</v>
      </c>
      <c r="AF7" s="18">
        <f t="shared" si="1"/>
        <v>12203</v>
      </c>
      <c r="AG7" s="18">
        <f t="shared" si="1"/>
        <v>40</v>
      </c>
      <c r="AH7" s="18">
        <f t="shared" si="1"/>
        <v>12243</v>
      </c>
      <c r="AI7" s="18">
        <f t="shared" si="1"/>
        <v>27</v>
      </c>
      <c r="AJ7" s="18">
        <f t="shared" si="1"/>
        <v>11</v>
      </c>
      <c r="AK7" s="18">
        <f t="shared" si="1"/>
        <v>511</v>
      </c>
      <c r="AL7" s="18">
        <f t="shared" si="1"/>
        <v>872</v>
      </c>
      <c r="AM7" s="18">
        <f t="shared" si="1"/>
        <v>1383</v>
      </c>
      <c r="AN7" s="18">
        <f t="shared" si="1"/>
        <v>1421</v>
      </c>
      <c r="AO7" s="18">
        <f>SUM(AO8:AO48)</f>
        <v>85956</v>
      </c>
      <c r="AP7" s="18">
        <f>SUM(AP8:AP48)</f>
        <v>5461</v>
      </c>
      <c r="AQ7" s="18">
        <f t="shared" si="1"/>
        <v>91417</v>
      </c>
      <c r="AR7" s="20"/>
      <c r="AS7" s="19">
        <f>T7-AO7</f>
        <v>2564</v>
      </c>
      <c r="AT7" s="20"/>
      <c r="AU7" s="19">
        <f>U7-AP7</f>
        <v>2078</v>
      </c>
      <c r="AV7" s="30"/>
      <c r="AW7" s="19">
        <f>SUM(AW8:AW48)</f>
        <v>4642</v>
      </c>
    </row>
    <row r="8" spans="1:49" s="2" customFormat="1" ht="21" customHeight="1">
      <c r="A8" s="87" t="s">
        <v>59</v>
      </c>
      <c r="B8" s="88">
        <v>14212</v>
      </c>
      <c r="C8" s="38">
        <v>557</v>
      </c>
      <c r="D8" s="39">
        <f>B8+C8</f>
        <v>14769</v>
      </c>
      <c r="E8" s="38">
        <v>351</v>
      </c>
      <c r="F8" s="38">
        <v>1456</v>
      </c>
      <c r="G8" s="39">
        <f>E8+F8</f>
        <v>1807</v>
      </c>
      <c r="H8" s="37">
        <f>B8+E8</f>
        <v>14563</v>
      </c>
      <c r="I8" s="39">
        <f>C8+F8</f>
        <v>2013</v>
      </c>
      <c r="J8" s="39">
        <f>H8+I8</f>
        <v>16576</v>
      </c>
      <c r="K8" s="38">
        <v>2942</v>
      </c>
      <c r="L8" s="38">
        <v>29</v>
      </c>
      <c r="M8" s="39">
        <f>K8+L8</f>
        <v>2971</v>
      </c>
      <c r="N8" s="38">
        <v>8</v>
      </c>
      <c r="O8" s="38">
        <v>0</v>
      </c>
      <c r="P8" s="38">
        <v>132</v>
      </c>
      <c r="Q8" s="38">
        <v>4</v>
      </c>
      <c r="R8" s="39">
        <f>P8+Q8</f>
        <v>136</v>
      </c>
      <c r="S8" s="39">
        <f>N8+O8+R8</f>
        <v>144</v>
      </c>
      <c r="T8" s="37">
        <f>H8+K8+N8+P8</f>
        <v>17645</v>
      </c>
      <c r="U8" s="39">
        <f>I8+L8+O8+Q8</f>
        <v>2046</v>
      </c>
      <c r="V8" s="39">
        <f>T8+U8</f>
        <v>19691</v>
      </c>
      <c r="W8" s="38">
        <v>15769</v>
      </c>
      <c r="X8" s="38">
        <v>883</v>
      </c>
      <c r="Y8" s="39">
        <f>W8+X8</f>
        <v>16652</v>
      </c>
      <c r="Z8" s="38">
        <v>351</v>
      </c>
      <c r="AA8" s="38">
        <v>260</v>
      </c>
      <c r="AB8" s="39">
        <f>Z8+AA8</f>
        <v>611</v>
      </c>
      <c r="AC8" s="37">
        <f>W8+Z8</f>
        <v>16120</v>
      </c>
      <c r="AD8" s="39">
        <f>X8+AA8</f>
        <v>1143</v>
      </c>
      <c r="AE8" s="39">
        <f>AC8+AD8</f>
        <v>17263</v>
      </c>
      <c r="AF8" s="38">
        <v>2762</v>
      </c>
      <c r="AG8" s="39">
        <v>2</v>
      </c>
      <c r="AH8" s="39">
        <f>AF8+AG8</f>
        <v>2764</v>
      </c>
      <c r="AI8" s="37">
        <v>8</v>
      </c>
      <c r="AJ8" s="39">
        <v>0</v>
      </c>
      <c r="AK8" s="89">
        <v>98</v>
      </c>
      <c r="AL8" s="90">
        <v>224</v>
      </c>
      <c r="AM8" s="39">
        <f>AK8+AL8</f>
        <v>322</v>
      </c>
      <c r="AN8" s="90">
        <f>AI8+AJ8+AM8</f>
        <v>330</v>
      </c>
      <c r="AO8" s="89">
        <f>AC8+AF8+AJ8+AK8</f>
        <v>18980</v>
      </c>
      <c r="AP8" s="90">
        <f>AD8+AG8+AI8+AL8</f>
        <v>1377</v>
      </c>
      <c r="AQ8" s="90">
        <f>AO8+AP8</f>
        <v>20357</v>
      </c>
      <c r="AR8" s="91" t="s">
        <v>57</v>
      </c>
      <c r="AS8" s="92">
        <f>T8-AO8</f>
        <v>-1335</v>
      </c>
      <c r="AT8" s="91" t="s">
        <v>58</v>
      </c>
      <c r="AU8" s="94">
        <f>U8-AP8</f>
        <v>669</v>
      </c>
      <c r="AV8" s="93" t="s">
        <v>57</v>
      </c>
      <c r="AW8" s="109">
        <v>-666</v>
      </c>
    </row>
    <row r="9" spans="1:49" s="2" customFormat="1" ht="21" customHeight="1">
      <c r="A9" s="95" t="s">
        <v>60</v>
      </c>
      <c r="B9" s="96">
        <v>4892</v>
      </c>
      <c r="C9" s="96">
        <v>204</v>
      </c>
      <c r="D9" s="97">
        <f aca="true" t="shared" si="2" ref="D9:D48">B9+C9</f>
        <v>5096</v>
      </c>
      <c r="E9" s="96">
        <v>154</v>
      </c>
      <c r="F9" s="96">
        <v>200</v>
      </c>
      <c r="G9" s="97">
        <f aca="true" t="shared" si="3" ref="G9:G48">E9+F9</f>
        <v>354</v>
      </c>
      <c r="H9" s="98">
        <f aca="true" t="shared" si="4" ref="H9:H48">B9+E9</f>
        <v>5046</v>
      </c>
      <c r="I9" s="97">
        <f>C9+F9</f>
        <v>404</v>
      </c>
      <c r="J9" s="97">
        <f aca="true" t="shared" si="5" ref="J9:J48">H9+I9</f>
        <v>5450</v>
      </c>
      <c r="K9" s="96">
        <v>1169</v>
      </c>
      <c r="L9" s="96">
        <v>9</v>
      </c>
      <c r="M9" s="97">
        <f>K9+L9</f>
        <v>1178</v>
      </c>
      <c r="N9" s="96">
        <v>6</v>
      </c>
      <c r="O9" s="96">
        <v>0</v>
      </c>
      <c r="P9" s="96">
        <v>57</v>
      </c>
      <c r="Q9" s="96">
        <v>3</v>
      </c>
      <c r="R9" s="97">
        <f aca="true" t="shared" si="6" ref="R9:R48">P9+Q9</f>
        <v>60</v>
      </c>
      <c r="S9" s="97">
        <f aca="true" t="shared" si="7" ref="S9:S48">N9+O9+R9</f>
        <v>66</v>
      </c>
      <c r="T9" s="98">
        <f aca="true" t="shared" si="8" ref="T9:T48">H9+K9+N9+P9</f>
        <v>6278</v>
      </c>
      <c r="U9" s="97">
        <f aca="true" t="shared" si="9" ref="U9:U48">I9+L9+O9+Q9</f>
        <v>416</v>
      </c>
      <c r="V9" s="97">
        <f aca="true" t="shared" si="10" ref="V9:V48">T9+U9</f>
        <v>6694</v>
      </c>
      <c r="W9" s="96">
        <v>5164</v>
      </c>
      <c r="X9" s="96">
        <v>134</v>
      </c>
      <c r="Y9" s="97">
        <f aca="true" t="shared" si="11" ref="Y9:Y48">W9+X9</f>
        <v>5298</v>
      </c>
      <c r="Z9" s="96">
        <v>214</v>
      </c>
      <c r="AA9" s="96">
        <v>75</v>
      </c>
      <c r="AB9" s="97">
        <f aca="true" t="shared" si="12" ref="AB9:AB48">Z9+AA9</f>
        <v>289</v>
      </c>
      <c r="AC9" s="98">
        <f aca="true" t="shared" si="13" ref="AC9:AC48">W9+Z9</f>
        <v>5378</v>
      </c>
      <c r="AD9" s="97">
        <f aca="true" t="shared" si="14" ref="AD9:AD48">X9+AA9</f>
        <v>209</v>
      </c>
      <c r="AE9" s="97">
        <f aca="true" t="shared" si="15" ref="AE9:AE48">AC9+AD9</f>
        <v>5587</v>
      </c>
      <c r="AF9" s="96">
        <v>678</v>
      </c>
      <c r="AG9" s="99">
        <v>8</v>
      </c>
      <c r="AH9" s="97">
        <f aca="true" t="shared" si="16" ref="AH9:AH48">AF9+AG9</f>
        <v>686</v>
      </c>
      <c r="AI9" s="96">
        <v>6</v>
      </c>
      <c r="AJ9" s="99">
        <v>0</v>
      </c>
      <c r="AK9" s="96">
        <v>44</v>
      </c>
      <c r="AL9" s="99">
        <v>59</v>
      </c>
      <c r="AM9" s="97">
        <f aca="true" t="shared" si="17" ref="AM9:AM48">AK9+AL9</f>
        <v>103</v>
      </c>
      <c r="AN9" s="97">
        <f aca="true" t="shared" si="18" ref="AN9:AN48">AI9+AJ9+AM9</f>
        <v>109</v>
      </c>
      <c r="AO9" s="98">
        <f aca="true" t="shared" si="19" ref="AO9:AO48">AC9+AF9+AJ9+AK9</f>
        <v>6100</v>
      </c>
      <c r="AP9" s="97">
        <f aca="true" t="shared" si="20" ref="AP9:AP48">AD9+AG9+AI9+AL9</f>
        <v>282</v>
      </c>
      <c r="AQ9" s="97">
        <f aca="true" t="shared" si="21" ref="AQ9:AQ48">AO9+AP9</f>
        <v>6382</v>
      </c>
      <c r="AR9" s="106" t="s">
        <v>58</v>
      </c>
      <c r="AS9" s="105">
        <f>T9-AO9</f>
        <v>178</v>
      </c>
      <c r="AT9" s="106" t="s">
        <v>58</v>
      </c>
      <c r="AU9" s="107">
        <f aca="true" t="shared" si="22" ref="AU9:AU48">U9-AP9</f>
        <v>134</v>
      </c>
      <c r="AV9" s="106" t="s">
        <v>58</v>
      </c>
      <c r="AW9" s="108">
        <v>312</v>
      </c>
    </row>
    <row r="10" spans="1:49" s="2" customFormat="1" ht="21" customHeight="1">
      <c r="A10" s="95" t="s">
        <v>61</v>
      </c>
      <c r="B10" s="96">
        <v>3133</v>
      </c>
      <c r="C10" s="96">
        <v>137</v>
      </c>
      <c r="D10" s="97">
        <f t="shared" si="2"/>
        <v>3270</v>
      </c>
      <c r="E10" s="96">
        <v>51</v>
      </c>
      <c r="F10" s="96">
        <v>114</v>
      </c>
      <c r="G10" s="97">
        <f t="shared" si="3"/>
        <v>165</v>
      </c>
      <c r="H10" s="98">
        <f t="shared" si="4"/>
        <v>3184</v>
      </c>
      <c r="I10" s="97">
        <f aca="true" t="shared" si="23" ref="I9:I48">C10+F10</f>
        <v>251</v>
      </c>
      <c r="J10" s="97">
        <f t="shared" si="5"/>
        <v>3435</v>
      </c>
      <c r="K10" s="96">
        <v>539</v>
      </c>
      <c r="L10" s="96">
        <v>0</v>
      </c>
      <c r="M10" s="97">
        <f aca="true" t="shared" si="24" ref="M9:M48">K10+L10</f>
        <v>539</v>
      </c>
      <c r="N10" s="96">
        <v>2</v>
      </c>
      <c r="O10" s="96">
        <v>0</v>
      </c>
      <c r="P10" s="96">
        <v>76</v>
      </c>
      <c r="Q10" s="96">
        <v>4</v>
      </c>
      <c r="R10" s="97">
        <f t="shared" si="6"/>
        <v>80</v>
      </c>
      <c r="S10" s="97">
        <f t="shared" si="7"/>
        <v>82</v>
      </c>
      <c r="T10" s="98">
        <f t="shared" si="8"/>
        <v>3801</v>
      </c>
      <c r="U10" s="97">
        <f t="shared" si="9"/>
        <v>255</v>
      </c>
      <c r="V10" s="97">
        <f t="shared" si="10"/>
        <v>4056</v>
      </c>
      <c r="W10" s="96">
        <v>3173</v>
      </c>
      <c r="X10" s="96">
        <v>63</v>
      </c>
      <c r="Y10" s="97">
        <f t="shared" si="11"/>
        <v>3236</v>
      </c>
      <c r="Z10" s="96">
        <v>55</v>
      </c>
      <c r="AA10" s="96">
        <v>90</v>
      </c>
      <c r="AB10" s="97">
        <f t="shared" si="12"/>
        <v>145</v>
      </c>
      <c r="AC10" s="98">
        <f t="shared" si="13"/>
        <v>3228</v>
      </c>
      <c r="AD10" s="97">
        <f t="shared" si="14"/>
        <v>153</v>
      </c>
      <c r="AE10" s="97">
        <f t="shared" si="15"/>
        <v>3381</v>
      </c>
      <c r="AF10" s="96">
        <v>452</v>
      </c>
      <c r="AG10" s="99">
        <v>0</v>
      </c>
      <c r="AH10" s="97">
        <f t="shared" si="16"/>
        <v>452</v>
      </c>
      <c r="AI10" s="96">
        <v>1</v>
      </c>
      <c r="AJ10" s="99">
        <v>0</v>
      </c>
      <c r="AK10" s="96">
        <v>21</v>
      </c>
      <c r="AL10" s="99">
        <v>31</v>
      </c>
      <c r="AM10" s="97">
        <f t="shared" si="17"/>
        <v>52</v>
      </c>
      <c r="AN10" s="97">
        <f t="shared" si="18"/>
        <v>53</v>
      </c>
      <c r="AO10" s="98">
        <f t="shared" si="19"/>
        <v>3701</v>
      </c>
      <c r="AP10" s="97">
        <f t="shared" si="20"/>
        <v>185</v>
      </c>
      <c r="AQ10" s="97">
        <f t="shared" si="21"/>
        <v>3886</v>
      </c>
      <c r="AR10" s="106" t="s">
        <v>58</v>
      </c>
      <c r="AS10" s="105">
        <f aca="true" t="shared" si="25" ref="AS9:AS48">T10-AO10</f>
        <v>100</v>
      </c>
      <c r="AT10" s="106" t="s">
        <v>58</v>
      </c>
      <c r="AU10" s="107">
        <f t="shared" si="22"/>
        <v>70</v>
      </c>
      <c r="AV10" s="106" t="s">
        <v>58</v>
      </c>
      <c r="AW10" s="108">
        <v>170</v>
      </c>
    </row>
    <row r="11" spans="1:49" s="2" customFormat="1" ht="21" customHeight="1">
      <c r="A11" s="95" t="s">
        <v>62</v>
      </c>
      <c r="B11" s="96">
        <v>4900</v>
      </c>
      <c r="C11" s="96">
        <v>125</v>
      </c>
      <c r="D11" s="97">
        <f t="shared" si="2"/>
        <v>5025</v>
      </c>
      <c r="E11" s="96">
        <v>100</v>
      </c>
      <c r="F11" s="96">
        <v>645</v>
      </c>
      <c r="G11" s="97">
        <f t="shared" si="3"/>
        <v>745</v>
      </c>
      <c r="H11" s="98">
        <f t="shared" si="4"/>
        <v>5000</v>
      </c>
      <c r="I11" s="97">
        <f t="shared" si="23"/>
        <v>770</v>
      </c>
      <c r="J11" s="97">
        <f t="shared" si="5"/>
        <v>5770</v>
      </c>
      <c r="K11" s="96">
        <v>1248</v>
      </c>
      <c r="L11" s="96">
        <v>2</v>
      </c>
      <c r="M11" s="97">
        <f t="shared" si="24"/>
        <v>1250</v>
      </c>
      <c r="N11" s="96">
        <v>1</v>
      </c>
      <c r="O11" s="96">
        <v>0</v>
      </c>
      <c r="P11" s="96">
        <v>54</v>
      </c>
      <c r="Q11" s="96">
        <v>0</v>
      </c>
      <c r="R11" s="97">
        <f t="shared" si="6"/>
        <v>54</v>
      </c>
      <c r="S11" s="97">
        <f t="shared" si="7"/>
        <v>55</v>
      </c>
      <c r="T11" s="98">
        <f t="shared" si="8"/>
        <v>6303</v>
      </c>
      <c r="U11" s="97">
        <f t="shared" si="9"/>
        <v>772</v>
      </c>
      <c r="V11" s="97">
        <f t="shared" si="10"/>
        <v>7075</v>
      </c>
      <c r="W11" s="96">
        <v>5404</v>
      </c>
      <c r="X11" s="96">
        <v>492</v>
      </c>
      <c r="Y11" s="97">
        <f t="shared" si="11"/>
        <v>5896</v>
      </c>
      <c r="Z11" s="96">
        <v>101</v>
      </c>
      <c r="AA11" s="96">
        <v>75</v>
      </c>
      <c r="AB11" s="97">
        <f t="shared" si="12"/>
        <v>176</v>
      </c>
      <c r="AC11" s="98">
        <f t="shared" si="13"/>
        <v>5505</v>
      </c>
      <c r="AD11" s="97">
        <f t="shared" si="14"/>
        <v>567</v>
      </c>
      <c r="AE11" s="97">
        <f t="shared" si="15"/>
        <v>6072</v>
      </c>
      <c r="AF11" s="96">
        <v>736</v>
      </c>
      <c r="AG11" s="99">
        <v>1</v>
      </c>
      <c r="AH11" s="97">
        <f t="shared" si="16"/>
        <v>737</v>
      </c>
      <c r="AI11" s="96">
        <v>1</v>
      </c>
      <c r="AJ11" s="99">
        <v>0</v>
      </c>
      <c r="AK11" s="96">
        <v>38</v>
      </c>
      <c r="AL11" s="99">
        <v>68</v>
      </c>
      <c r="AM11" s="97">
        <f t="shared" si="17"/>
        <v>106</v>
      </c>
      <c r="AN11" s="97">
        <f t="shared" si="18"/>
        <v>107</v>
      </c>
      <c r="AO11" s="98">
        <f t="shared" si="19"/>
        <v>6279</v>
      </c>
      <c r="AP11" s="97">
        <f t="shared" si="20"/>
        <v>637</v>
      </c>
      <c r="AQ11" s="97">
        <f t="shared" si="21"/>
        <v>6916</v>
      </c>
      <c r="AR11" s="106"/>
      <c r="AS11" s="105">
        <f t="shared" si="25"/>
        <v>24</v>
      </c>
      <c r="AT11" s="106"/>
      <c r="AU11" s="107">
        <f t="shared" si="22"/>
        <v>135</v>
      </c>
      <c r="AV11" s="106" t="s">
        <v>58</v>
      </c>
      <c r="AW11" s="108">
        <v>159</v>
      </c>
    </row>
    <row r="12" spans="1:49" s="2" customFormat="1" ht="21" customHeight="1">
      <c r="A12" s="95" t="s">
        <v>63</v>
      </c>
      <c r="B12" s="96">
        <v>3243</v>
      </c>
      <c r="C12" s="96">
        <v>135</v>
      </c>
      <c r="D12" s="97">
        <f t="shared" si="2"/>
        <v>3378</v>
      </c>
      <c r="E12" s="96">
        <v>41</v>
      </c>
      <c r="F12" s="96">
        <v>171</v>
      </c>
      <c r="G12" s="97">
        <f t="shared" si="3"/>
        <v>212</v>
      </c>
      <c r="H12" s="98">
        <f t="shared" si="4"/>
        <v>3284</v>
      </c>
      <c r="I12" s="97">
        <f t="shared" si="23"/>
        <v>306</v>
      </c>
      <c r="J12" s="97">
        <f t="shared" si="5"/>
        <v>3590</v>
      </c>
      <c r="K12" s="96">
        <v>734</v>
      </c>
      <c r="L12" s="96">
        <v>3</v>
      </c>
      <c r="M12" s="97">
        <f t="shared" si="24"/>
        <v>737</v>
      </c>
      <c r="N12" s="96">
        <v>1</v>
      </c>
      <c r="O12" s="96">
        <v>0</v>
      </c>
      <c r="P12" s="96">
        <v>56</v>
      </c>
      <c r="Q12" s="96">
        <v>4</v>
      </c>
      <c r="R12" s="97">
        <f t="shared" si="6"/>
        <v>60</v>
      </c>
      <c r="S12" s="97">
        <f t="shared" si="7"/>
        <v>61</v>
      </c>
      <c r="T12" s="98">
        <f t="shared" si="8"/>
        <v>4075</v>
      </c>
      <c r="U12" s="97">
        <f t="shared" si="9"/>
        <v>313</v>
      </c>
      <c r="V12" s="97">
        <f t="shared" si="10"/>
        <v>4388</v>
      </c>
      <c r="W12" s="96">
        <v>3272</v>
      </c>
      <c r="X12" s="96">
        <v>64</v>
      </c>
      <c r="Y12" s="97">
        <f t="shared" si="11"/>
        <v>3336</v>
      </c>
      <c r="Z12" s="96">
        <v>67</v>
      </c>
      <c r="AA12" s="96">
        <v>73</v>
      </c>
      <c r="AB12" s="97">
        <f t="shared" si="12"/>
        <v>140</v>
      </c>
      <c r="AC12" s="98">
        <f t="shared" si="13"/>
        <v>3339</v>
      </c>
      <c r="AD12" s="97">
        <f t="shared" si="14"/>
        <v>137</v>
      </c>
      <c r="AE12" s="97">
        <f t="shared" si="15"/>
        <v>3476</v>
      </c>
      <c r="AF12" s="96">
        <v>527</v>
      </c>
      <c r="AG12" s="99">
        <v>1</v>
      </c>
      <c r="AH12" s="97">
        <f t="shared" si="16"/>
        <v>528</v>
      </c>
      <c r="AI12" s="96">
        <v>1</v>
      </c>
      <c r="AJ12" s="99">
        <v>0</v>
      </c>
      <c r="AK12" s="96">
        <v>17</v>
      </c>
      <c r="AL12" s="99">
        <v>45</v>
      </c>
      <c r="AM12" s="97">
        <f t="shared" si="17"/>
        <v>62</v>
      </c>
      <c r="AN12" s="97">
        <f t="shared" si="18"/>
        <v>63</v>
      </c>
      <c r="AO12" s="98">
        <f t="shared" si="19"/>
        <v>3883</v>
      </c>
      <c r="AP12" s="97">
        <f t="shared" si="20"/>
        <v>184</v>
      </c>
      <c r="AQ12" s="97">
        <f t="shared" si="21"/>
        <v>4067</v>
      </c>
      <c r="AR12" s="106" t="s">
        <v>58</v>
      </c>
      <c r="AS12" s="105">
        <f t="shared" si="25"/>
        <v>192</v>
      </c>
      <c r="AT12" s="106" t="s">
        <v>58</v>
      </c>
      <c r="AU12" s="107">
        <f t="shared" si="22"/>
        <v>129</v>
      </c>
      <c r="AV12" s="106" t="s">
        <v>58</v>
      </c>
      <c r="AW12" s="108">
        <v>321</v>
      </c>
    </row>
    <row r="13" spans="1:49" s="2" customFormat="1" ht="21" customHeight="1">
      <c r="A13" s="95" t="s">
        <v>64</v>
      </c>
      <c r="B13" s="96">
        <v>3062</v>
      </c>
      <c r="C13" s="96">
        <v>190</v>
      </c>
      <c r="D13" s="97">
        <f t="shared" si="2"/>
        <v>3252</v>
      </c>
      <c r="E13" s="96">
        <v>92</v>
      </c>
      <c r="F13" s="96">
        <v>245</v>
      </c>
      <c r="G13" s="97">
        <f t="shared" si="3"/>
        <v>337</v>
      </c>
      <c r="H13" s="98">
        <f t="shared" si="4"/>
        <v>3154</v>
      </c>
      <c r="I13" s="97">
        <f t="shared" si="23"/>
        <v>435</v>
      </c>
      <c r="J13" s="97">
        <f t="shared" si="5"/>
        <v>3589</v>
      </c>
      <c r="K13" s="96">
        <v>730</v>
      </c>
      <c r="L13" s="96">
        <v>2</v>
      </c>
      <c r="M13" s="97">
        <f t="shared" si="24"/>
        <v>732</v>
      </c>
      <c r="N13" s="96">
        <v>0</v>
      </c>
      <c r="O13" s="96">
        <v>0</v>
      </c>
      <c r="P13" s="96">
        <v>37</v>
      </c>
      <c r="Q13" s="96">
        <v>0</v>
      </c>
      <c r="R13" s="97">
        <f t="shared" si="6"/>
        <v>37</v>
      </c>
      <c r="S13" s="97">
        <f t="shared" si="7"/>
        <v>37</v>
      </c>
      <c r="T13" s="98">
        <f t="shared" si="8"/>
        <v>3921</v>
      </c>
      <c r="U13" s="97">
        <f t="shared" si="9"/>
        <v>437</v>
      </c>
      <c r="V13" s="97">
        <f t="shared" si="10"/>
        <v>4358</v>
      </c>
      <c r="W13" s="96">
        <v>3056</v>
      </c>
      <c r="X13" s="96">
        <v>148</v>
      </c>
      <c r="Y13" s="97">
        <f t="shared" si="11"/>
        <v>3204</v>
      </c>
      <c r="Z13" s="96">
        <v>73</v>
      </c>
      <c r="AA13" s="96">
        <v>74</v>
      </c>
      <c r="AB13" s="97">
        <f t="shared" si="12"/>
        <v>147</v>
      </c>
      <c r="AC13" s="98">
        <f t="shared" si="13"/>
        <v>3129</v>
      </c>
      <c r="AD13" s="97">
        <f t="shared" si="14"/>
        <v>222</v>
      </c>
      <c r="AE13" s="97">
        <f t="shared" si="15"/>
        <v>3351</v>
      </c>
      <c r="AF13" s="96">
        <v>536</v>
      </c>
      <c r="AG13" s="99">
        <v>1</v>
      </c>
      <c r="AH13" s="97">
        <f t="shared" si="16"/>
        <v>537</v>
      </c>
      <c r="AI13" s="96">
        <v>0</v>
      </c>
      <c r="AJ13" s="99">
        <v>0</v>
      </c>
      <c r="AK13" s="96">
        <v>13</v>
      </c>
      <c r="AL13" s="99">
        <v>44</v>
      </c>
      <c r="AM13" s="97">
        <f t="shared" si="17"/>
        <v>57</v>
      </c>
      <c r="AN13" s="97">
        <f t="shared" si="18"/>
        <v>57</v>
      </c>
      <c r="AO13" s="98">
        <f t="shared" si="19"/>
        <v>3678</v>
      </c>
      <c r="AP13" s="97">
        <f t="shared" si="20"/>
        <v>267</v>
      </c>
      <c r="AQ13" s="97">
        <f t="shared" si="21"/>
        <v>3945</v>
      </c>
      <c r="AR13" s="106" t="s">
        <v>58</v>
      </c>
      <c r="AS13" s="105">
        <f t="shared" si="25"/>
        <v>243</v>
      </c>
      <c r="AT13" s="106" t="s">
        <v>58</v>
      </c>
      <c r="AU13" s="107">
        <f t="shared" si="22"/>
        <v>170</v>
      </c>
      <c r="AV13" s="106" t="s">
        <v>58</v>
      </c>
      <c r="AW13" s="108">
        <v>413</v>
      </c>
    </row>
    <row r="14" spans="1:49" s="2" customFormat="1" ht="21" customHeight="1">
      <c r="A14" s="100" t="s">
        <v>65</v>
      </c>
      <c r="B14" s="98">
        <v>5927</v>
      </c>
      <c r="C14" s="98">
        <v>204</v>
      </c>
      <c r="D14" s="97">
        <f t="shared" si="2"/>
        <v>6131</v>
      </c>
      <c r="E14" s="98">
        <v>201</v>
      </c>
      <c r="F14" s="98">
        <v>191</v>
      </c>
      <c r="G14" s="97">
        <f t="shared" si="3"/>
        <v>392</v>
      </c>
      <c r="H14" s="98">
        <f t="shared" si="4"/>
        <v>6128</v>
      </c>
      <c r="I14" s="97">
        <f t="shared" si="23"/>
        <v>395</v>
      </c>
      <c r="J14" s="97">
        <f t="shared" si="5"/>
        <v>6523</v>
      </c>
      <c r="K14" s="98">
        <v>1625</v>
      </c>
      <c r="L14" s="98">
        <v>13</v>
      </c>
      <c r="M14" s="97">
        <f t="shared" si="24"/>
        <v>1638</v>
      </c>
      <c r="N14" s="98">
        <v>4</v>
      </c>
      <c r="O14" s="98">
        <v>3</v>
      </c>
      <c r="P14" s="98">
        <v>141</v>
      </c>
      <c r="Q14" s="98">
        <v>13</v>
      </c>
      <c r="R14" s="97">
        <f t="shared" si="6"/>
        <v>154</v>
      </c>
      <c r="S14" s="97">
        <f t="shared" si="7"/>
        <v>161</v>
      </c>
      <c r="T14" s="98">
        <f t="shared" si="8"/>
        <v>7898</v>
      </c>
      <c r="U14" s="97">
        <f t="shared" si="9"/>
        <v>424</v>
      </c>
      <c r="V14" s="97">
        <f t="shared" si="10"/>
        <v>8322</v>
      </c>
      <c r="W14" s="98">
        <v>6156</v>
      </c>
      <c r="X14" s="98">
        <v>142</v>
      </c>
      <c r="Y14" s="97">
        <f t="shared" si="11"/>
        <v>6298</v>
      </c>
      <c r="Z14" s="98">
        <v>300</v>
      </c>
      <c r="AA14" s="98">
        <v>70</v>
      </c>
      <c r="AB14" s="97">
        <f t="shared" si="12"/>
        <v>370</v>
      </c>
      <c r="AC14" s="98">
        <f t="shared" si="13"/>
        <v>6456</v>
      </c>
      <c r="AD14" s="97">
        <f t="shared" si="14"/>
        <v>212</v>
      </c>
      <c r="AE14" s="97">
        <f t="shared" si="15"/>
        <v>6668</v>
      </c>
      <c r="AF14" s="98">
        <v>1062</v>
      </c>
      <c r="AG14" s="97">
        <v>7</v>
      </c>
      <c r="AH14" s="97">
        <f t="shared" si="16"/>
        <v>1069</v>
      </c>
      <c r="AI14" s="98">
        <v>4</v>
      </c>
      <c r="AJ14" s="97">
        <v>3</v>
      </c>
      <c r="AK14" s="98">
        <v>60</v>
      </c>
      <c r="AL14" s="97">
        <v>76</v>
      </c>
      <c r="AM14" s="97">
        <f t="shared" si="17"/>
        <v>136</v>
      </c>
      <c r="AN14" s="97">
        <f t="shared" si="18"/>
        <v>143</v>
      </c>
      <c r="AO14" s="98">
        <f t="shared" si="19"/>
        <v>7581</v>
      </c>
      <c r="AP14" s="97">
        <f t="shared" si="20"/>
        <v>299</v>
      </c>
      <c r="AQ14" s="97">
        <f t="shared" si="21"/>
        <v>7880</v>
      </c>
      <c r="AR14" s="106" t="s">
        <v>58</v>
      </c>
      <c r="AS14" s="105">
        <f t="shared" si="25"/>
        <v>317</v>
      </c>
      <c r="AT14" s="106" t="s">
        <v>58</v>
      </c>
      <c r="AU14" s="107">
        <f t="shared" si="22"/>
        <v>125</v>
      </c>
      <c r="AV14" s="106" t="s">
        <v>58</v>
      </c>
      <c r="AW14" s="105">
        <v>442</v>
      </c>
    </row>
    <row r="15" spans="1:49" s="2" customFormat="1" ht="21" customHeight="1">
      <c r="A15" s="95" t="s">
        <v>66</v>
      </c>
      <c r="B15" s="96">
        <v>3513</v>
      </c>
      <c r="C15" s="96">
        <v>60</v>
      </c>
      <c r="D15" s="97">
        <f t="shared" si="2"/>
        <v>3573</v>
      </c>
      <c r="E15" s="96">
        <v>108</v>
      </c>
      <c r="F15" s="96">
        <v>46</v>
      </c>
      <c r="G15" s="97">
        <f t="shared" si="3"/>
        <v>154</v>
      </c>
      <c r="H15" s="98">
        <f t="shared" si="4"/>
        <v>3621</v>
      </c>
      <c r="I15" s="97">
        <f t="shared" si="23"/>
        <v>106</v>
      </c>
      <c r="J15" s="97">
        <f t="shared" si="5"/>
        <v>3727</v>
      </c>
      <c r="K15" s="96">
        <v>854</v>
      </c>
      <c r="L15" s="96">
        <v>5</v>
      </c>
      <c r="M15" s="97">
        <f t="shared" si="24"/>
        <v>859</v>
      </c>
      <c r="N15" s="96">
        <v>0</v>
      </c>
      <c r="O15" s="96">
        <v>0</v>
      </c>
      <c r="P15" s="96">
        <v>40</v>
      </c>
      <c r="Q15" s="96">
        <v>0</v>
      </c>
      <c r="R15" s="97">
        <f t="shared" si="6"/>
        <v>40</v>
      </c>
      <c r="S15" s="97">
        <f t="shared" si="7"/>
        <v>40</v>
      </c>
      <c r="T15" s="98">
        <f t="shared" si="8"/>
        <v>4515</v>
      </c>
      <c r="U15" s="97">
        <f t="shared" si="9"/>
        <v>111</v>
      </c>
      <c r="V15" s="97">
        <f t="shared" si="10"/>
        <v>4626</v>
      </c>
      <c r="W15" s="96">
        <v>3548</v>
      </c>
      <c r="X15" s="96">
        <v>90</v>
      </c>
      <c r="Y15" s="97">
        <f t="shared" si="11"/>
        <v>3638</v>
      </c>
      <c r="Z15" s="96">
        <v>90</v>
      </c>
      <c r="AA15" s="96">
        <v>16</v>
      </c>
      <c r="AB15" s="97">
        <f t="shared" si="12"/>
        <v>106</v>
      </c>
      <c r="AC15" s="98">
        <f t="shared" si="13"/>
        <v>3638</v>
      </c>
      <c r="AD15" s="97">
        <f t="shared" si="14"/>
        <v>106</v>
      </c>
      <c r="AE15" s="97">
        <f t="shared" si="15"/>
        <v>3744</v>
      </c>
      <c r="AF15" s="96">
        <v>401</v>
      </c>
      <c r="AG15" s="99">
        <v>0</v>
      </c>
      <c r="AH15" s="97">
        <f t="shared" si="16"/>
        <v>401</v>
      </c>
      <c r="AI15" s="96">
        <v>0</v>
      </c>
      <c r="AJ15" s="99">
        <v>0</v>
      </c>
      <c r="AK15" s="96">
        <v>3</v>
      </c>
      <c r="AL15" s="99">
        <v>22</v>
      </c>
      <c r="AM15" s="97">
        <f t="shared" si="17"/>
        <v>25</v>
      </c>
      <c r="AN15" s="97">
        <f t="shared" si="18"/>
        <v>25</v>
      </c>
      <c r="AO15" s="98">
        <f t="shared" si="19"/>
        <v>4042</v>
      </c>
      <c r="AP15" s="97">
        <f t="shared" si="20"/>
        <v>128</v>
      </c>
      <c r="AQ15" s="97">
        <f t="shared" si="21"/>
        <v>4170</v>
      </c>
      <c r="AR15" s="106" t="s">
        <v>58</v>
      </c>
      <c r="AS15" s="105">
        <f t="shared" si="25"/>
        <v>473</v>
      </c>
      <c r="AT15" s="106" t="s">
        <v>115</v>
      </c>
      <c r="AU15" s="107">
        <f t="shared" si="22"/>
        <v>-17</v>
      </c>
      <c r="AV15" s="106" t="s">
        <v>58</v>
      </c>
      <c r="AW15" s="108">
        <v>456</v>
      </c>
    </row>
    <row r="16" spans="1:49" s="2" customFormat="1" ht="21" customHeight="1">
      <c r="A16" s="95" t="s">
        <v>67</v>
      </c>
      <c r="B16" s="96">
        <v>4792</v>
      </c>
      <c r="C16" s="96">
        <v>230</v>
      </c>
      <c r="D16" s="97">
        <f t="shared" si="2"/>
        <v>5022</v>
      </c>
      <c r="E16" s="96">
        <v>172</v>
      </c>
      <c r="F16" s="96">
        <v>264</v>
      </c>
      <c r="G16" s="97">
        <f t="shared" si="3"/>
        <v>436</v>
      </c>
      <c r="H16" s="98">
        <f t="shared" si="4"/>
        <v>4964</v>
      </c>
      <c r="I16" s="97">
        <f t="shared" si="23"/>
        <v>494</v>
      </c>
      <c r="J16" s="97">
        <f t="shared" si="5"/>
        <v>5458</v>
      </c>
      <c r="K16" s="96">
        <v>1329</v>
      </c>
      <c r="L16" s="96">
        <v>6</v>
      </c>
      <c r="M16" s="97">
        <f t="shared" si="24"/>
        <v>1335</v>
      </c>
      <c r="N16" s="96">
        <v>0</v>
      </c>
      <c r="O16" s="96">
        <v>3</v>
      </c>
      <c r="P16" s="96">
        <v>115</v>
      </c>
      <c r="Q16" s="96">
        <v>5</v>
      </c>
      <c r="R16" s="97">
        <f t="shared" si="6"/>
        <v>120</v>
      </c>
      <c r="S16" s="97">
        <f t="shared" si="7"/>
        <v>123</v>
      </c>
      <c r="T16" s="98">
        <f t="shared" si="8"/>
        <v>6408</v>
      </c>
      <c r="U16" s="97">
        <f t="shared" si="9"/>
        <v>508</v>
      </c>
      <c r="V16" s="97">
        <f t="shared" si="10"/>
        <v>6916</v>
      </c>
      <c r="W16" s="96">
        <v>4380</v>
      </c>
      <c r="X16" s="96">
        <v>181</v>
      </c>
      <c r="Y16" s="97">
        <f t="shared" si="11"/>
        <v>4561</v>
      </c>
      <c r="Z16" s="96">
        <v>234</v>
      </c>
      <c r="AA16" s="96">
        <v>154</v>
      </c>
      <c r="AB16" s="97">
        <f t="shared" si="12"/>
        <v>388</v>
      </c>
      <c r="AC16" s="98">
        <f t="shared" si="13"/>
        <v>4614</v>
      </c>
      <c r="AD16" s="97">
        <f t="shared" si="14"/>
        <v>335</v>
      </c>
      <c r="AE16" s="97">
        <f t="shared" si="15"/>
        <v>4949</v>
      </c>
      <c r="AF16" s="96">
        <v>1077</v>
      </c>
      <c r="AG16" s="99">
        <v>3</v>
      </c>
      <c r="AH16" s="97">
        <f t="shared" si="16"/>
        <v>1080</v>
      </c>
      <c r="AI16" s="96">
        <v>0</v>
      </c>
      <c r="AJ16" s="99">
        <v>3</v>
      </c>
      <c r="AK16" s="96">
        <v>84</v>
      </c>
      <c r="AL16" s="99">
        <v>58</v>
      </c>
      <c r="AM16" s="97">
        <f t="shared" si="17"/>
        <v>142</v>
      </c>
      <c r="AN16" s="97">
        <f t="shared" si="18"/>
        <v>145</v>
      </c>
      <c r="AO16" s="98">
        <f t="shared" si="19"/>
        <v>5778</v>
      </c>
      <c r="AP16" s="97">
        <f t="shared" si="20"/>
        <v>396</v>
      </c>
      <c r="AQ16" s="97">
        <f t="shared" si="21"/>
        <v>6174</v>
      </c>
      <c r="AR16" s="106" t="s">
        <v>58</v>
      </c>
      <c r="AS16" s="105">
        <f t="shared" si="25"/>
        <v>630</v>
      </c>
      <c r="AT16" s="106" t="s">
        <v>58</v>
      </c>
      <c r="AU16" s="107">
        <f t="shared" si="22"/>
        <v>112</v>
      </c>
      <c r="AV16" s="106" t="s">
        <v>58</v>
      </c>
      <c r="AW16" s="108">
        <v>742</v>
      </c>
    </row>
    <row r="17" spans="1:49" s="2" customFormat="1" ht="21" customHeight="1">
      <c r="A17" s="95" t="s">
        <v>68</v>
      </c>
      <c r="B17" s="96">
        <v>2773</v>
      </c>
      <c r="C17" s="96">
        <v>61</v>
      </c>
      <c r="D17" s="97">
        <f t="shared" si="2"/>
        <v>2834</v>
      </c>
      <c r="E17" s="96">
        <v>50</v>
      </c>
      <c r="F17" s="96">
        <v>106</v>
      </c>
      <c r="G17" s="97">
        <f t="shared" si="3"/>
        <v>156</v>
      </c>
      <c r="H17" s="98">
        <f t="shared" si="4"/>
        <v>2823</v>
      </c>
      <c r="I17" s="97">
        <f t="shared" si="23"/>
        <v>167</v>
      </c>
      <c r="J17" s="97">
        <f t="shared" si="5"/>
        <v>2990</v>
      </c>
      <c r="K17" s="96">
        <v>516</v>
      </c>
      <c r="L17" s="96">
        <v>2</v>
      </c>
      <c r="M17" s="97">
        <f t="shared" si="24"/>
        <v>518</v>
      </c>
      <c r="N17" s="96">
        <v>0</v>
      </c>
      <c r="O17" s="96">
        <v>0</v>
      </c>
      <c r="P17" s="96">
        <v>30</v>
      </c>
      <c r="Q17" s="96">
        <v>2</v>
      </c>
      <c r="R17" s="97">
        <f t="shared" si="6"/>
        <v>32</v>
      </c>
      <c r="S17" s="97">
        <f t="shared" si="7"/>
        <v>32</v>
      </c>
      <c r="T17" s="98">
        <f t="shared" si="8"/>
        <v>3369</v>
      </c>
      <c r="U17" s="97">
        <f t="shared" si="9"/>
        <v>171</v>
      </c>
      <c r="V17" s="97">
        <f t="shared" si="10"/>
        <v>3540</v>
      </c>
      <c r="W17" s="96">
        <v>2541</v>
      </c>
      <c r="X17" s="96">
        <v>31</v>
      </c>
      <c r="Y17" s="97">
        <f t="shared" si="11"/>
        <v>2572</v>
      </c>
      <c r="Z17" s="96">
        <v>35</v>
      </c>
      <c r="AA17" s="96">
        <v>38</v>
      </c>
      <c r="AB17" s="97">
        <f t="shared" si="12"/>
        <v>73</v>
      </c>
      <c r="AC17" s="98">
        <f t="shared" si="13"/>
        <v>2576</v>
      </c>
      <c r="AD17" s="97">
        <f t="shared" si="14"/>
        <v>69</v>
      </c>
      <c r="AE17" s="97">
        <f t="shared" si="15"/>
        <v>2645</v>
      </c>
      <c r="AF17" s="96">
        <v>666</v>
      </c>
      <c r="AG17" s="99">
        <v>1</v>
      </c>
      <c r="AH17" s="97">
        <f t="shared" si="16"/>
        <v>667</v>
      </c>
      <c r="AI17" s="96">
        <v>0</v>
      </c>
      <c r="AJ17" s="99">
        <v>0</v>
      </c>
      <c r="AK17" s="96">
        <v>33</v>
      </c>
      <c r="AL17" s="99">
        <v>12</v>
      </c>
      <c r="AM17" s="97">
        <f t="shared" si="17"/>
        <v>45</v>
      </c>
      <c r="AN17" s="97">
        <f t="shared" si="18"/>
        <v>45</v>
      </c>
      <c r="AO17" s="98">
        <f t="shared" si="19"/>
        <v>3275</v>
      </c>
      <c r="AP17" s="97">
        <f t="shared" si="20"/>
        <v>82</v>
      </c>
      <c r="AQ17" s="97">
        <f t="shared" si="21"/>
        <v>3357</v>
      </c>
      <c r="AR17" s="106"/>
      <c r="AS17" s="105">
        <f t="shared" si="25"/>
        <v>94</v>
      </c>
      <c r="AT17" s="106" t="s">
        <v>58</v>
      </c>
      <c r="AU17" s="107">
        <f t="shared" si="22"/>
        <v>89</v>
      </c>
      <c r="AV17" s="106"/>
      <c r="AW17" s="108">
        <v>183</v>
      </c>
    </row>
    <row r="18" spans="1:49" s="2" customFormat="1" ht="21" customHeight="1">
      <c r="A18" s="95" t="s">
        <v>69</v>
      </c>
      <c r="B18" s="96">
        <v>1903</v>
      </c>
      <c r="C18" s="96">
        <v>23</v>
      </c>
      <c r="D18" s="97">
        <f t="shared" si="2"/>
        <v>1926</v>
      </c>
      <c r="E18" s="96">
        <v>60</v>
      </c>
      <c r="F18" s="96">
        <v>36</v>
      </c>
      <c r="G18" s="97">
        <f t="shared" si="3"/>
        <v>96</v>
      </c>
      <c r="H18" s="98">
        <f t="shared" si="4"/>
        <v>1963</v>
      </c>
      <c r="I18" s="97">
        <f t="shared" si="23"/>
        <v>59</v>
      </c>
      <c r="J18" s="97">
        <f t="shared" si="5"/>
        <v>2022</v>
      </c>
      <c r="K18" s="96">
        <v>464</v>
      </c>
      <c r="L18" s="96">
        <v>0</v>
      </c>
      <c r="M18" s="97">
        <f t="shared" si="24"/>
        <v>464</v>
      </c>
      <c r="N18" s="96">
        <v>0</v>
      </c>
      <c r="O18" s="96">
        <v>0</v>
      </c>
      <c r="P18" s="96">
        <v>21</v>
      </c>
      <c r="Q18" s="96">
        <v>1</v>
      </c>
      <c r="R18" s="97">
        <f t="shared" si="6"/>
        <v>22</v>
      </c>
      <c r="S18" s="97">
        <f t="shared" si="7"/>
        <v>22</v>
      </c>
      <c r="T18" s="98">
        <f t="shared" si="8"/>
        <v>2448</v>
      </c>
      <c r="U18" s="97">
        <f t="shared" si="9"/>
        <v>60</v>
      </c>
      <c r="V18" s="97">
        <f t="shared" si="10"/>
        <v>2508</v>
      </c>
      <c r="W18" s="96">
        <v>1671</v>
      </c>
      <c r="X18" s="96">
        <v>20</v>
      </c>
      <c r="Y18" s="97">
        <f t="shared" si="11"/>
        <v>1691</v>
      </c>
      <c r="Z18" s="96">
        <v>55</v>
      </c>
      <c r="AA18" s="96">
        <v>21</v>
      </c>
      <c r="AB18" s="97">
        <f t="shared" si="12"/>
        <v>76</v>
      </c>
      <c r="AC18" s="98">
        <f t="shared" si="13"/>
        <v>1726</v>
      </c>
      <c r="AD18" s="97">
        <f t="shared" si="14"/>
        <v>41</v>
      </c>
      <c r="AE18" s="97">
        <f t="shared" si="15"/>
        <v>1767</v>
      </c>
      <c r="AF18" s="96">
        <v>443</v>
      </c>
      <c r="AG18" s="99">
        <v>2</v>
      </c>
      <c r="AH18" s="97">
        <f t="shared" si="16"/>
        <v>445</v>
      </c>
      <c r="AI18" s="96">
        <v>0</v>
      </c>
      <c r="AJ18" s="99">
        <v>0</v>
      </c>
      <c r="AK18" s="96">
        <v>12</v>
      </c>
      <c r="AL18" s="99">
        <v>8</v>
      </c>
      <c r="AM18" s="97">
        <f t="shared" si="17"/>
        <v>20</v>
      </c>
      <c r="AN18" s="97">
        <f t="shared" si="18"/>
        <v>20</v>
      </c>
      <c r="AO18" s="98">
        <f t="shared" si="19"/>
        <v>2181</v>
      </c>
      <c r="AP18" s="97">
        <f t="shared" si="20"/>
        <v>51</v>
      </c>
      <c r="AQ18" s="97">
        <f t="shared" si="21"/>
        <v>2232</v>
      </c>
      <c r="AR18" s="106" t="s">
        <v>58</v>
      </c>
      <c r="AS18" s="105">
        <f t="shared" si="25"/>
        <v>267</v>
      </c>
      <c r="AT18" s="106" t="s">
        <v>58</v>
      </c>
      <c r="AU18" s="107">
        <f t="shared" si="22"/>
        <v>9</v>
      </c>
      <c r="AV18" s="106" t="s">
        <v>58</v>
      </c>
      <c r="AW18" s="108">
        <v>276</v>
      </c>
    </row>
    <row r="19" spans="1:49" s="2" customFormat="1" ht="21" customHeight="1">
      <c r="A19" s="101" t="s">
        <v>84</v>
      </c>
      <c r="B19" s="96">
        <v>184</v>
      </c>
      <c r="C19" s="96">
        <v>5</v>
      </c>
      <c r="D19" s="97">
        <f t="shared" si="2"/>
        <v>189</v>
      </c>
      <c r="E19" s="96">
        <v>14</v>
      </c>
      <c r="F19" s="96">
        <v>12</v>
      </c>
      <c r="G19" s="97">
        <f t="shared" si="3"/>
        <v>26</v>
      </c>
      <c r="H19" s="98">
        <f t="shared" si="4"/>
        <v>198</v>
      </c>
      <c r="I19" s="97">
        <f t="shared" si="23"/>
        <v>17</v>
      </c>
      <c r="J19" s="97">
        <f t="shared" si="5"/>
        <v>215</v>
      </c>
      <c r="K19" s="96">
        <v>40</v>
      </c>
      <c r="L19" s="96">
        <v>0</v>
      </c>
      <c r="M19" s="97">
        <f t="shared" si="24"/>
        <v>40</v>
      </c>
      <c r="N19" s="96">
        <v>0</v>
      </c>
      <c r="O19" s="96">
        <v>0</v>
      </c>
      <c r="P19" s="96">
        <v>4</v>
      </c>
      <c r="Q19" s="96">
        <v>0</v>
      </c>
      <c r="R19" s="97">
        <f t="shared" si="6"/>
        <v>4</v>
      </c>
      <c r="S19" s="97">
        <f t="shared" si="7"/>
        <v>4</v>
      </c>
      <c r="T19" s="98">
        <f t="shared" si="8"/>
        <v>242</v>
      </c>
      <c r="U19" s="97">
        <f t="shared" si="9"/>
        <v>17</v>
      </c>
      <c r="V19" s="97">
        <f t="shared" si="10"/>
        <v>259</v>
      </c>
      <c r="W19" s="96">
        <v>269</v>
      </c>
      <c r="X19" s="96">
        <v>6</v>
      </c>
      <c r="Y19" s="97">
        <f t="shared" si="11"/>
        <v>275</v>
      </c>
      <c r="Z19" s="96">
        <v>9</v>
      </c>
      <c r="AA19" s="96">
        <v>15</v>
      </c>
      <c r="AB19" s="97">
        <f t="shared" si="12"/>
        <v>24</v>
      </c>
      <c r="AC19" s="98">
        <f t="shared" si="13"/>
        <v>278</v>
      </c>
      <c r="AD19" s="97">
        <f t="shared" si="14"/>
        <v>21</v>
      </c>
      <c r="AE19" s="97">
        <f t="shared" si="15"/>
        <v>299</v>
      </c>
      <c r="AF19" s="96">
        <v>83</v>
      </c>
      <c r="AG19" s="97">
        <v>0</v>
      </c>
      <c r="AH19" s="97">
        <f t="shared" si="16"/>
        <v>83</v>
      </c>
      <c r="AI19" s="98">
        <v>0</v>
      </c>
      <c r="AJ19" s="97">
        <v>0</v>
      </c>
      <c r="AK19" s="98">
        <v>2</v>
      </c>
      <c r="AL19" s="97">
        <v>0</v>
      </c>
      <c r="AM19" s="97">
        <f t="shared" si="17"/>
        <v>2</v>
      </c>
      <c r="AN19" s="97">
        <f t="shared" si="18"/>
        <v>2</v>
      </c>
      <c r="AO19" s="98">
        <f t="shared" si="19"/>
        <v>363</v>
      </c>
      <c r="AP19" s="97">
        <f t="shared" si="20"/>
        <v>21</v>
      </c>
      <c r="AQ19" s="97">
        <f t="shared" si="21"/>
        <v>384</v>
      </c>
      <c r="AR19" s="106" t="s">
        <v>115</v>
      </c>
      <c r="AS19" s="105">
        <f t="shared" si="25"/>
        <v>-121</v>
      </c>
      <c r="AT19" s="106" t="s">
        <v>115</v>
      </c>
      <c r="AU19" s="107">
        <f t="shared" si="22"/>
        <v>-4</v>
      </c>
      <c r="AV19" s="106" t="s">
        <v>57</v>
      </c>
      <c r="AW19" s="108">
        <v>-125</v>
      </c>
    </row>
    <row r="20" spans="1:49" s="2" customFormat="1" ht="21" customHeight="1">
      <c r="A20" s="102" t="s">
        <v>85</v>
      </c>
      <c r="B20" s="96">
        <v>124</v>
      </c>
      <c r="C20" s="96">
        <v>5</v>
      </c>
      <c r="D20" s="97">
        <f t="shared" si="2"/>
        <v>129</v>
      </c>
      <c r="E20" s="96">
        <v>4</v>
      </c>
      <c r="F20" s="96">
        <v>1</v>
      </c>
      <c r="G20" s="97">
        <f t="shared" si="3"/>
        <v>5</v>
      </c>
      <c r="H20" s="98">
        <f t="shared" si="4"/>
        <v>128</v>
      </c>
      <c r="I20" s="97">
        <f t="shared" si="23"/>
        <v>6</v>
      </c>
      <c r="J20" s="97">
        <f t="shared" si="5"/>
        <v>134</v>
      </c>
      <c r="K20" s="96">
        <v>17</v>
      </c>
      <c r="L20" s="96">
        <v>0</v>
      </c>
      <c r="M20" s="97">
        <f t="shared" si="24"/>
        <v>17</v>
      </c>
      <c r="N20" s="96">
        <v>0</v>
      </c>
      <c r="O20" s="96">
        <v>0</v>
      </c>
      <c r="P20" s="96">
        <v>4</v>
      </c>
      <c r="Q20" s="96">
        <v>0</v>
      </c>
      <c r="R20" s="97">
        <f t="shared" si="6"/>
        <v>4</v>
      </c>
      <c r="S20" s="97">
        <f t="shared" si="7"/>
        <v>4</v>
      </c>
      <c r="T20" s="98">
        <f t="shared" si="8"/>
        <v>149</v>
      </c>
      <c r="U20" s="97">
        <f t="shared" si="9"/>
        <v>6</v>
      </c>
      <c r="V20" s="97">
        <f t="shared" si="10"/>
        <v>155</v>
      </c>
      <c r="W20" s="96">
        <v>133</v>
      </c>
      <c r="X20" s="96">
        <v>3</v>
      </c>
      <c r="Y20" s="97">
        <f t="shared" si="11"/>
        <v>136</v>
      </c>
      <c r="Z20" s="96">
        <v>2</v>
      </c>
      <c r="AA20" s="96">
        <v>0</v>
      </c>
      <c r="AB20" s="97">
        <f t="shared" si="12"/>
        <v>2</v>
      </c>
      <c r="AC20" s="98">
        <f t="shared" si="13"/>
        <v>135</v>
      </c>
      <c r="AD20" s="97">
        <f t="shared" si="14"/>
        <v>3</v>
      </c>
      <c r="AE20" s="97">
        <f t="shared" si="15"/>
        <v>138</v>
      </c>
      <c r="AF20" s="96">
        <v>55</v>
      </c>
      <c r="AG20" s="99">
        <v>0</v>
      </c>
      <c r="AH20" s="97">
        <f t="shared" si="16"/>
        <v>55</v>
      </c>
      <c r="AI20" s="96">
        <v>0</v>
      </c>
      <c r="AJ20" s="99">
        <v>0</v>
      </c>
      <c r="AK20" s="96">
        <v>0</v>
      </c>
      <c r="AL20" s="99">
        <v>0</v>
      </c>
      <c r="AM20" s="97">
        <f t="shared" si="17"/>
        <v>0</v>
      </c>
      <c r="AN20" s="97">
        <f t="shared" si="18"/>
        <v>0</v>
      </c>
      <c r="AO20" s="98">
        <f t="shared" si="19"/>
        <v>190</v>
      </c>
      <c r="AP20" s="97">
        <f t="shared" si="20"/>
        <v>3</v>
      </c>
      <c r="AQ20" s="97">
        <f t="shared" si="21"/>
        <v>193</v>
      </c>
      <c r="AR20" s="106" t="s">
        <v>116</v>
      </c>
      <c r="AS20" s="105">
        <f t="shared" si="25"/>
        <v>-41</v>
      </c>
      <c r="AT20" s="106"/>
      <c r="AU20" s="107">
        <f t="shared" si="22"/>
        <v>3</v>
      </c>
      <c r="AV20" s="106" t="s">
        <v>57</v>
      </c>
      <c r="AW20" s="108">
        <v>-38</v>
      </c>
    </row>
    <row r="21" spans="1:49" s="2" customFormat="1" ht="21" customHeight="1">
      <c r="A21" s="102" t="s">
        <v>86</v>
      </c>
      <c r="B21" s="96">
        <v>101</v>
      </c>
      <c r="C21" s="96">
        <v>0</v>
      </c>
      <c r="D21" s="97">
        <f t="shared" si="2"/>
        <v>101</v>
      </c>
      <c r="E21" s="96">
        <v>3</v>
      </c>
      <c r="F21" s="96">
        <v>0</v>
      </c>
      <c r="G21" s="97">
        <f t="shared" si="3"/>
        <v>3</v>
      </c>
      <c r="H21" s="98">
        <f t="shared" si="4"/>
        <v>104</v>
      </c>
      <c r="I21" s="97">
        <f t="shared" si="23"/>
        <v>0</v>
      </c>
      <c r="J21" s="97">
        <f t="shared" si="5"/>
        <v>104</v>
      </c>
      <c r="K21" s="96">
        <v>14</v>
      </c>
      <c r="L21" s="96">
        <v>0</v>
      </c>
      <c r="M21" s="97">
        <f t="shared" si="24"/>
        <v>14</v>
      </c>
      <c r="N21" s="96">
        <v>0</v>
      </c>
      <c r="O21" s="96">
        <v>0</v>
      </c>
      <c r="P21" s="96">
        <v>2</v>
      </c>
      <c r="Q21" s="96">
        <v>0</v>
      </c>
      <c r="R21" s="97">
        <f t="shared" si="6"/>
        <v>2</v>
      </c>
      <c r="S21" s="97">
        <f t="shared" si="7"/>
        <v>2</v>
      </c>
      <c r="T21" s="98">
        <f t="shared" si="8"/>
        <v>120</v>
      </c>
      <c r="U21" s="97">
        <f t="shared" si="9"/>
        <v>0</v>
      </c>
      <c r="V21" s="97">
        <f t="shared" si="10"/>
        <v>120</v>
      </c>
      <c r="W21" s="96">
        <v>95</v>
      </c>
      <c r="X21" s="96">
        <v>2</v>
      </c>
      <c r="Y21" s="97">
        <f t="shared" si="11"/>
        <v>97</v>
      </c>
      <c r="Z21" s="96">
        <v>7</v>
      </c>
      <c r="AA21" s="96">
        <v>0</v>
      </c>
      <c r="AB21" s="97">
        <f t="shared" si="12"/>
        <v>7</v>
      </c>
      <c r="AC21" s="98">
        <f t="shared" si="13"/>
        <v>102</v>
      </c>
      <c r="AD21" s="97">
        <f t="shared" si="14"/>
        <v>2</v>
      </c>
      <c r="AE21" s="97">
        <f t="shared" si="15"/>
        <v>104</v>
      </c>
      <c r="AF21" s="96">
        <v>15</v>
      </c>
      <c r="AG21" s="99">
        <v>0</v>
      </c>
      <c r="AH21" s="97">
        <f t="shared" si="16"/>
        <v>15</v>
      </c>
      <c r="AI21" s="96">
        <v>0</v>
      </c>
      <c r="AJ21" s="99">
        <v>0</v>
      </c>
      <c r="AK21" s="96">
        <v>0</v>
      </c>
      <c r="AL21" s="99">
        <v>0</v>
      </c>
      <c r="AM21" s="97">
        <f t="shared" si="17"/>
        <v>0</v>
      </c>
      <c r="AN21" s="97">
        <f t="shared" si="18"/>
        <v>0</v>
      </c>
      <c r="AO21" s="98">
        <f t="shared" si="19"/>
        <v>117</v>
      </c>
      <c r="AP21" s="97">
        <f t="shared" si="20"/>
        <v>2</v>
      </c>
      <c r="AQ21" s="97">
        <f t="shared" si="21"/>
        <v>119</v>
      </c>
      <c r="AR21" s="106"/>
      <c r="AS21" s="105">
        <f t="shared" si="25"/>
        <v>3</v>
      </c>
      <c r="AT21" s="106" t="s">
        <v>115</v>
      </c>
      <c r="AU21" s="107">
        <f t="shared" si="22"/>
        <v>-2</v>
      </c>
      <c r="AV21" s="106" t="s">
        <v>58</v>
      </c>
      <c r="AW21" s="108">
        <v>1</v>
      </c>
    </row>
    <row r="22" spans="1:49" s="2" customFormat="1" ht="21" customHeight="1">
      <c r="A22" s="102" t="s">
        <v>87</v>
      </c>
      <c r="B22" s="96">
        <v>357</v>
      </c>
      <c r="C22" s="96">
        <v>9</v>
      </c>
      <c r="D22" s="97">
        <f t="shared" si="2"/>
        <v>366</v>
      </c>
      <c r="E22" s="96">
        <v>9</v>
      </c>
      <c r="F22" s="96">
        <v>2</v>
      </c>
      <c r="G22" s="97">
        <f t="shared" si="3"/>
        <v>11</v>
      </c>
      <c r="H22" s="98">
        <f t="shared" si="4"/>
        <v>366</v>
      </c>
      <c r="I22" s="97">
        <f t="shared" si="23"/>
        <v>11</v>
      </c>
      <c r="J22" s="97">
        <f t="shared" si="5"/>
        <v>377</v>
      </c>
      <c r="K22" s="96">
        <v>67</v>
      </c>
      <c r="L22" s="96">
        <v>1</v>
      </c>
      <c r="M22" s="97">
        <f t="shared" si="24"/>
        <v>68</v>
      </c>
      <c r="N22" s="96">
        <v>0</v>
      </c>
      <c r="O22" s="96">
        <v>0</v>
      </c>
      <c r="P22" s="96">
        <v>5</v>
      </c>
      <c r="Q22" s="96">
        <v>2</v>
      </c>
      <c r="R22" s="97">
        <f t="shared" si="6"/>
        <v>7</v>
      </c>
      <c r="S22" s="97">
        <f t="shared" si="7"/>
        <v>7</v>
      </c>
      <c r="T22" s="98">
        <f t="shared" si="8"/>
        <v>438</v>
      </c>
      <c r="U22" s="97">
        <f t="shared" si="9"/>
        <v>14</v>
      </c>
      <c r="V22" s="97">
        <f t="shared" si="10"/>
        <v>452</v>
      </c>
      <c r="W22" s="96">
        <v>382</v>
      </c>
      <c r="X22" s="96">
        <v>9</v>
      </c>
      <c r="Y22" s="97">
        <f t="shared" si="11"/>
        <v>391</v>
      </c>
      <c r="Z22" s="96">
        <v>11</v>
      </c>
      <c r="AA22" s="96">
        <v>1</v>
      </c>
      <c r="AB22" s="97">
        <f t="shared" si="12"/>
        <v>12</v>
      </c>
      <c r="AC22" s="98">
        <f t="shared" si="13"/>
        <v>393</v>
      </c>
      <c r="AD22" s="97">
        <f t="shared" si="14"/>
        <v>10</v>
      </c>
      <c r="AE22" s="97">
        <f t="shared" si="15"/>
        <v>403</v>
      </c>
      <c r="AF22" s="96">
        <v>128</v>
      </c>
      <c r="AG22" s="99">
        <v>1</v>
      </c>
      <c r="AH22" s="97">
        <f t="shared" si="16"/>
        <v>129</v>
      </c>
      <c r="AI22" s="96">
        <v>0</v>
      </c>
      <c r="AJ22" s="99">
        <v>0</v>
      </c>
      <c r="AK22" s="96">
        <v>0</v>
      </c>
      <c r="AL22" s="99">
        <v>3</v>
      </c>
      <c r="AM22" s="97">
        <f t="shared" si="17"/>
        <v>3</v>
      </c>
      <c r="AN22" s="97">
        <f t="shared" si="18"/>
        <v>3</v>
      </c>
      <c r="AO22" s="98">
        <f t="shared" si="19"/>
        <v>521</v>
      </c>
      <c r="AP22" s="97">
        <f t="shared" si="20"/>
        <v>14</v>
      </c>
      <c r="AQ22" s="97">
        <f t="shared" si="21"/>
        <v>535</v>
      </c>
      <c r="AR22" s="106" t="s">
        <v>57</v>
      </c>
      <c r="AS22" s="105">
        <f t="shared" si="25"/>
        <v>-83</v>
      </c>
      <c r="AT22" s="106" t="s">
        <v>58</v>
      </c>
      <c r="AU22" s="107">
        <f t="shared" si="22"/>
        <v>0</v>
      </c>
      <c r="AV22" s="106" t="s">
        <v>57</v>
      </c>
      <c r="AW22" s="108">
        <v>-83</v>
      </c>
    </row>
    <row r="23" spans="1:49" s="2" customFormat="1" ht="21" customHeight="1">
      <c r="A23" s="102" t="s">
        <v>90</v>
      </c>
      <c r="B23" s="96">
        <v>531</v>
      </c>
      <c r="C23" s="96">
        <v>39</v>
      </c>
      <c r="D23" s="97">
        <f t="shared" si="2"/>
        <v>570</v>
      </c>
      <c r="E23" s="96">
        <v>13</v>
      </c>
      <c r="F23" s="96">
        <v>34</v>
      </c>
      <c r="G23" s="97">
        <f t="shared" si="3"/>
        <v>47</v>
      </c>
      <c r="H23" s="98">
        <f t="shared" si="4"/>
        <v>544</v>
      </c>
      <c r="I23" s="97">
        <f t="shared" si="23"/>
        <v>73</v>
      </c>
      <c r="J23" s="97">
        <f t="shared" si="5"/>
        <v>617</v>
      </c>
      <c r="K23" s="96">
        <v>94</v>
      </c>
      <c r="L23" s="96">
        <v>0</v>
      </c>
      <c r="M23" s="97">
        <f t="shared" si="24"/>
        <v>94</v>
      </c>
      <c r="N23" s="96">
        <v>1</v>
      </c>
      <c r="O23" s="96">
        <v>0</v>
      </c>
      <c r="P23" s="96">
        <v>5</v>
      </c>
      <c r="Q23" s="96">
        <v>0</v>
      </c>
      <c r="R23" s="97">
        <f t="shared" si="6"/>
        <v>5</v>
      </c>
      <c r="S23" s="97">
        <f t="shared" si="7"/>
        <v>6</v>
      </c>
      <c r="T23" s="98">
        <f t="shared" si="8"/>
        <v>644</v>
      </c>
      <c r="U23" s="97">
        <f t="shared" si="9"/>
        <v>73</v>
      </c>
      <c r="V23" s="97">
        <f t="shared" si="10"/>
        <v>717</v>
      </c>
      <c r="W23" s="96">
        <v>609</v>
      </c>
      <c r="X23" s="96">
        <v>16</v>
      </c>
      <c r="Y23" s="97">
        <f t="shared" si="11"/>
        <v>625</v>
      </c>
      <c r="Z23" s="96">
        <v>22</v>
      </c>
      <c r="AA23" s="96">
        <v>17</v>
      </c>
      <c r="AB23" s="97">
        <f t="shared" si="12"/>
        <v>39</v>
      </c>
      <c r="AC23" s="98">
        <f t="shared" si="13"/>
        <v>631</v>
      </c>
      <c r="AD23" s="97">
        <f t="shared" si="14"/>
        <v>33</v>
      </c>
      <c r="AE23" s="97">
        <f t="shared" si="15"/>
        <v>664</v>
      </c>
      <c r="AF23" s="96">
        <v>160</v>
      </c>
      <c r="AG23" s="99">
        <v>0</v>
      </c>
      <c r="AH23" s="97">
        <f t="shared" si="16"/>
        <v>160</v>
      </c>
      <c r="AI23" s="96">
        <v>1</v>
      </c>
      <c r="AJ23" s="99">
        <v>0</v>
      </c>
      <c r="AK23" s="96">
        <v>3</v>
      </c>
      <c r="AL23" s="99">
        <v>3</v>
      </c>
      <c r="AM23" s="97">
        <f t="shared" si="17"/>
        <v>6</v>
      </c>
      <c r="AN23" s="97">
        <f t="shared" si="18"/>
        <v>7</v>
      </c>
      <c r="AO23" s="98">
        <f t="shared" si="19"/>
        <v>794</v>
      </c>
      <c r="AP23" s="97">
        <f t="shared" si="20"/>
        <v>37</v>
      </c>
      <c r="AQ23" s="97">
        <f t="shared" si="21"/>
        <v>831</v>
      </c>
      <c r="AR23" s="106" t="s">
        <v>57</v>
      </c>
      <c r="AS23" s="105">
        <f t="shared" si="25"/>
        <v>-150</v>
      </c>
      <c r="AT23" s="106" t="s">
        <v>58</v>
      </c>
      <c r="AU23" s="107">
        <f t="shared" si="22"/>
        <v>36</v>
      </c>
      <c r="AV23" s="106" t="s">
        <v>57</v>
      </c>
      <c r="AW23" s="108">
        <v>-114</v>
      </c>
    </row>
    <row r="24" spans="1:49" s="2" customFormat="1" ht="21" customHeight="1">
      <c r="A24" s="102" t="s">
        <v>89</v>
      </c>
      <c r="B24" s="96">
        <v>685</v>
      </c>
      <c r="C24" s="96">
        <v>136</v>
      </c>
      <c r="D24" s="97">
        <f t="shared" si="2"/>
        <v>821</v>
      </c>
      <c r="E24" s="96">
        <v>20</v>
      </c>
      <c r="F24" s="96">
        <v>406</v>
      </c>
      <c r="G24" s="97">
        <f t="shared" si="3"/>
        <v>426</v>
      </c>
      <c r="H24" s="98">
        <f t="shared" si="4"/>
        <v>705</v>
      </c>
      <c r="I24" s="97">
        <f t="shared" si="23"/>
        <v>542</v>
      </c>
      <c r="J24" s="97">
        <f t="shared" si="5"/>
        <v>1247</v>
      </c>
      <c r="K24" s="96">
        <v>87</v>
      </c>
      <c r="L24" s="96">
        <v>7</v>
      </c>
      <c r="M24" s="97">
        <f t="shared" si="24"/>
        <v>94</v>
      </c>
      <c r="N24" s="96">
        <v>0</v>
      </c>
      <c r="O24" s="96">
        <v>0</v>
      </c>
      <c r="P24" s="96">
        <v>13</v>
      </c>
      <c r="Q24" s="96">
        <v>4</v>
      </c>
      <c r="R24" s="97">
        <f t="shared" si="6"/>
        <v>17</v>
      </c>
      <c r="S24" s="97">
        <f t="shared" si="7"/>
        <v>17</v>
      </c>
      <c r="T24" s="98">
        <f t="shared" si="8"/>
        <v>805</v>
      </c>
      <c r="U24" s="97">
        <f t="shared" si="9"/>
        <v>553</v>
      </c>
      <c r="V24" s="97">
        <f t="shared" si="10"/>
        <v>1358</v>
      </c>
      <c r="W24" s="96">
        <v>657</v>
      </c>
      <c r="X24" s="96">
        <v>180</v>
      </c>
      <c r="Y24" s="97">
        <f t="shared" si="11"/>
        <v>837</v>
      </c>
      <c r="Z24" s="96">
        <v>25</v>
      </c>
      <c r="AA24" s="96">
        <v>211</v>
      </c>
      <c r="AB24" s="97">
        <f t="shared" si="12"/>
        <v>236</v>
      </c>
      <c r="AC24" s="98">
        <f t="shared" si="13"/>
        <v>682</v>
      </c>
      <c r="AD24" s="97">
        <f t="shared" si="14"/>
        <v>391</v>
      </c>
      <c r="AE24" s="97">
        <f t="shared" si="15"/>
        <v>1073</v>
      </c>
      <c r="AF24" s="96">
        <v>110</v>
      </c>
      <c r="AG24" s="99">
        <v>0</v>
      </c>
      <c r="AH24" s="97">
        <f t="shared" si="16"/>
        <v>110</v>
      </c>
      <c r="AI24" s="96">
        <v>0</v>
      </c>
      <c r="AJ24" s="99">
        <v>0</v>
      </c>
      <c r="AK24" s="96">
        <v>7</v>
      </c>
      <c r="AL24" s="99">
        <v>67</v>
      </c>
      <c r="AM24" s="97">
        <f t="shared" si="17"/>
        <v>74</v>
      </c>
      <c r="AN24" s="97">
        <f t="shared" si="18"/>
        <v>74</v>
      </c>
      <c r="AO24" s="98">
        <f t="shared" si="19"/>
        <v>799</v>
      </c>
      <c r="AP24" s="97">
        <f t="shared" si="20"/>
        <v>458</v>
      </c>
      <c r="AQ24" s="97">
        <f t="shared" si="21"/>
        <v>1257</v>
      </c>
      <c r="AR24" s="106"/>
      <c r="AS24" s="105">
        <f t="shared" si="25"/>
        <v>6</v>
      </c>
      <c r="AT24" s="106" t="s">
        <v>58</v>
      </c>
      <c r="AU24" s="107">
        <f t="shared" si="22"/>
        <v>95</v>
      </c>
      <c r="AV24" s="106" t="s">
        <v>58</v>
      </c>
      <c r="AW24" s="108">
        <v>101</v>
      </c>
    </row>
    <row r="25" spans="1:49" s="2" customFormat="1" ht="21" customHeight="1">
      <c r="A25" s="101" t="s">
        <v>88</v>
      </c>
      <c r="B25" s="98">
        <v>305</v>
      </c>
      <c r="C25" s="98">
        <v>9</v>
      </c>
      <c r="D25" s="97">
        <f t="shared" si="2"/>
        <v>314</v>
      </c>
      <c r="E25" s="98">
        <v>8</v>
      </c>
      <c r="F25" s="98">
        <v>53</v>
      </c>
      <c r="G25" s="97">
        <f t="shared" si="3"/>
        <v>61</v>
      </c>
      <c r="H25" s="98">
        <f t="shared" si="4"/>
        <v>313</v>
      </c>
      <c r="I25" s="97">
        <f t="shared" si="23"/>
        <v>62</v>
      </c>
      <c r="J25" s="97">
        <f t="shared" si="5"/>
        <v>375</v>
      </c>
      <c r="K25" s="98">
        <v>62</v>
      </c>
      <c r="L25" s="98">
        <v>0</v>
      </c>
      <c r="M25" s="97">
        <f t="shared" si="24"/>
        <v>62</v>
      </c>
      <c r="N25" s="98">
        <v>0</v>
      </c>
      <c r="O25" s="98">
        <v>0</v>
      </c>
      <c r="P25" s="98">
        <v>6</v>
      </c>
      <c r="Q25" s="98">
        <v>0</v>
      </c>
      <c r="R25" s="97">
        <f t="shared" si="6"/>
        <v>6</v>
      </c>
      <c r="S25" s="97">
        <f t="shared" si="7"/>
        <v>6</v>
      </c>
      <c r="T25" s="98">
        <f t="shared" si="8"/>
        <v>381</v>
      </c>
      <c r="U25" s="97">
        <f t="shared" si="9"/>
        <v>62</v>
      </c>
      <c r="V25" s="97">
        <f t="shared" si="10"/>
        <v>443</v>
      </c>
      <c r="W25" s="98">
        <v>224</v>
      </c>
      <c r="X25" s="98">
        <v>50</v>
      </c>
      <c r="Y25" s="97">
        <f t="shared" si="11"/>
        <v>274</v>
      </c>
      <c r="Z25" s="98">
        <v>23</v>
      </c>
      <c r="AA25" s="98">
        <v>6</v>
      </c>
      <c r="AB25" s="97">
        <f t="shared" si="12"/>
        <v>29</v>
      </c>
      <c r="AC25" s="98">
        <f t="shared" si="13"/>
        <v>247</v>
      </c>
      <c r="AD25" s="97">
        <f t="shared" si="14"/>
        <v>56</v>
      </c>
      <c r="AE25" s="97">
        <f t="shared" si="15"/>
        <v>303</v>
      </c>
      <c r="AF25" s="98">
        <v>58</v>
      </c>
      <c r="AG25" s="97">
        <v>1</v>
      </c>
      <c r="AH25" s="97">
        <f t="shared" si="16"/>
        <v>59</v>
      </c>
      <c r="AI25" s="98">
        <v>0</v>
      </c>
      <c r="AJ25" s="97">
        <v>0</v>
      </c>
      <c r="AK25" s="98">
        <v>4</v>
      </c>
      <c r="AL25" s="97">
        <v>5</v>
      </c>
      <c r="AM25" s="97">
        <f t="shared" si="17"/>
        <v>9</v>
      </c>
      <c r="AN25" s="97">
        <f t="shared" si="18"/>
        <v>9</v>
      </c>
      <c r="AO25" s="98">
        <f t="shared" si="19"/>
        <v>309</v>
      </c>
      <c r="AP25" s="97">
        <f t="shared" si="20"/>
        <v>62</v>
      </c>
      <c r="AQ25" s="97">
        <f t="shared" si="21"/>
        <v>371</v>
      </c>
      <c r="AR25" s="106" t="s">
        <v>58</v>
      </c>
      <c r="AS25" s="105">
        <f t="shared" si="25"/>
        <v>72</v>
      </c>
      <c r="AT25" s="106" t="s">
        <v>58</v>
      </c>
      <c r="AU25" s="107">
        <f t="shared" si="22"/>
        <v>0</v>
      </c>
      <c r="AV25" s="106" t="s">
        <v>58</v>
      </c>
      <c r="AW25" s="105">
        <v>72</v>
      </c>
    </row>
    <row r="26" spans="1:49" s="2" customFormat="1" ht="21" customHeight="1">
      <c r="A26" s="102" t="s">
        <v>91</v>
      </c>
      <c r="B26" s="96">
        <v>425</v>
      </c>
      <c r="C26" s="96">
        <v>25</v>
      </c>
      <c r="D26" s="97">
        <f t="shared" si="2"/>
        <v>450</v>
      </c>
      <c r="E26" s="96">
        <v>21</v>
      </c>
      <c r="F26" s="96">
        <v>7</v>
      </c>
      <c r="G26" s="97">
        <f t="shared" si="3"/>
        <v>28</v>
      </c>
      <c r="H26" s="98">
        <f t="shared" si="4"/>
        <v>446</v>
      </c>
      <c r="I26" s="97">
        <f t="shared" si="23"/>
        <v>32</v>
      </c>
      <c r="J26" s="97">
        <f t="shared" si="5"/>
        <v>478</v>
      </c>
      <c r="K26" s="96">
        <v>139</v>
      </c>
      <c r="L26" s="96">
        <v>0</v>
      </c>
      <c r="M26" s="97">
        <f t="shared" si="24"/>
        <v>139</v>
      </c>
      <c r="N26" s="96">
        <v>0</v>
      </c>
      <c r="O26" s="96">
        <v>0</v>
      </c>
      <c r="P26" s="96">
        <v>18</v>
      </c>
      <c r="Q26" s="96">
        <v>1</v>
      </c>
      <c r="R26" s="97">
        <f t="shared" si="6"/>
        <v>19</v>
      </c>
      <c r="S26" s="97">
        <f t="shared" si="7"/>
        <v>19</v>
      </c>
      <c r="T26" s="98">
        <f t="shared" si="8"/>
        <v>603</v>
      </c>
      <c r="U26" s="97">
        <f t="shared" si="9"/>
        <v>33</v>
      </c>
      <c r="V26" s="97">
        <f t="shared" si="10"/>
        <v>636</v>
      </c>
      <c r="W26" s="96">
        <v>409</v>
      </c>
      <c r="X26" s="96">
        <v>11</v>
      </c>
      <c r="Y26" s="97">
        <f t="shared" si="11"/>
        <v>420</v>
      </c>
      <c r="Z26" s="96">
        <v>16</v>
      </c>
      <c r="AA26" s="96">
        <v>4</v>
      </c>
      <c r="AB26" s="97">
        <f t="shared" si="12"/>
        <v>20</v>
      </c>
      <c r="AC26" s="98">
        <f t="shared" si="13"/>
        <v>425</v>
      </c>
      <c r="AD26" s="97">
        <f t="shared" si="14"/>
        <v>15</v>
      </c>
      <c r="AE26" s="97">
        <f t="shared" si="15"/>
        <v>440</v>
      </c>
      <c r="AF26" s="96">
        <v>140</v>
      </c>
      <c r="AG26" s="99">
        <v>0</v>
      </c>
      <c r="AH26" s="97">
        <f t="shared" si="16"/>
        <v>140</v>
      </c>
      <c r="AI26" s="96">
        <v>0</v>
      </c>
      <c r="AJ26" s="99">
        <v>0</v>
      </c>
      <c r="AK26" s="96">
        <v>4</v>
      </c>
      <c r="AL26" s="99">
        <v>3</v>
      </c>
      <c r="AM26" s="97">
        <f t="shared" si="17"/>
        <v>7</v>
      </c>
      <c r="AN26" s="97">
        <f t="shared" si="18"/>
        <v>7</v>
      </c>
      <c r="AO26" s="98">
        <f t="shared" si="19"/>
        <v>569</v>
      </c>
      <c r="AP26" s="97">
        <f t="shared" si="20"/>
        <v>18</v>
      </c>
      <c r="AQ26" s="97">
        <f t="shared" si="21"/>
        <v>587</v>
      </c>
      <c r="AR26" s="106"/>
      <c r="AS26" s="105">
        <f t="shared" si="25"/>
        <v>34</v>
      </c>
      <c r="AT26" s="106"/>
      <c r="AU26" s="107">
        <f t="shared" si="22"/>
        <v>15</v>
      </c>
      <c r="AV26" s="106" t="s">
        <v>58</v>
      </c>
      <c r="AW26" s="108">
        <v>49</v>
      </c>
    </row>
    <row r="27" spans="1:49" s="2" customFormat="1" ht="21" customHeight="1">
      <c r="A27" s="102" t="s">
        <v>92</v>
      </c>
      <c r="B27" s="96">
        <v>190</v>
      </c>
      <c r="C27" s="96">
        <v>8</v>
      </c>
      <c r="D27" s="97">
        <f t="shared" si="2"/>
        <v>198</v>
      </c>
      <c r="E27" s="96">
        <v>4</v>
      </c>
      <c r="F27" s="96">
        <v>8</v>
      </c>
      <c r="G27" s="97">
        <f t="shared" si="3"/>
        <v>12</v>
      </c>
      <c r="H27" s="98">
        <f t="shared" si="4"/>
        <v>194</v>
      </c>
      <c r="I27" s="97">
        <f t="shared" si="23"/>
        <v>16</v>
      </c>
      <c r="J27" s="97">
        <f t="shared" si="5"/>
        <v>210</v>
      </c>
      <c r="K27" s="96">
        <v>41</v>
      </c>
      <c r="L27" s="96">
        <v>0</v>
      </c>
      <c r="M27" s="97">
        <f t="shared" si="24"/>
        <v>41</v>
      </c>
      <c r="N27" s="96">
        <v>0</v>
      </c>
      <c r="O27" s="96">
        <v>0</v>
      </c>
      <c r="P27" s="96">
        <v>0</v>
      </c>
      <c r="Q27" s="96">
        <v>0</v>
      </c>
      <c r="R27" s="97">
        <f t="shared" si="6"/>
        <v>0</v>
      </c>
      <c r="S27" s="97">
        <f t="shared" si="7"/>
        <v>0</v>
      </c>
      <c r="T27" s="98">
        <f t="shared" si="8"/>
        <v>235</v>
      </c>
      <c r="U27" s="97">
        <f t="shared" si="9"/>
        <v>16</v>
      </c>
      <c r="V27" s="97">
        <f t="shared" si="10"/>
        <v>251</v>
      </c>
      <c r="W27" s="96">
        <v>184</v>
      </c>
      <c r="X27" s="96">
        <v>5</v>
      </c>
      <c r="Y27" s="97">
        <f t="shared" si="11"/>
        <v>189</v>
      </c>
      <c r="Z27" s="96">
        <v>7</v>
      </c>
      <c r="AA27" s="96">
        <v>1</v>
      </c>
      <c r="AB27" s="97">
        <f t="shared" si="12"/>
        <v>8</v>
      </c>
      <c r="AC27" s="98">
        <f t="shared" si="13"/>
        <v>191</v>
      </c>
      <c r="AD27" s="97">
        <f t="shared" si="14"/>
        <v>6</v>
      </c>
      <c r="AE27" s="97">
        <f t="shared" si="15"/>
        <v>197</v>
      </c>
      <c r="AF27" s="96">
        <v>54</v>
      </c>
      <c r="AG27" s="99">
        <v>0</v>
      </c>
      <c r="AH27" s="97">
        <f t="shared" si="16"/>
        <v>54</v>
      </c>
      <c r="AI27" s="96">
        <v>0</v>
      </c>
      <c r="AJ27" s="99">
        <v>0</v>
      </c>
      <c r="AK27" s="96">
        <v>3</v>
      </c>
      <c r="AL27" s="99">
        <v>0</v>
      </c>
      <c r="AM27" s="97">
        <f t="shared" si="17"/>
        <v>3</v>
      </c>
      <c r="AN27" s="97">
        <f t="shared" si="18"/>
        <v>3</v>
      </c>
      <c r="AO27" s="98">
        <f t="shared" si="19"/>
        <v>248</v>
      </c>
      <c r="AP27" s="97">
        <f t="shared" si="20"/>
        <v>6</v>
      </c>
      <c r="AQ27" s="97">
        <f t="shared" si="21"/>
        <v>254</v>
      </c>
      <c r="AR27" s="106" t="s">
        <v>57</v>
      </c>
      <c r="AS27" s="105">
        <f t="shared" si="25"/>
        <v>-13</v>
      </c>
      <c r="AT27" s="106" t="s">
        <v>58</v>
      </c>
      <c r="AU27" s="107">
        <f t="shared" si="22"/>
        <v>10</v>
      </c>
      <c r="AV27" s="106" t="s">
        <v>57</v>
      </c>
      <c r="AW27" s="108">
        <v>-3</v>
      </c>
    </row>
    <row r="28" spans="1:49" s="2" customFormat="1" ht="21" customHeight="1">
      <c r="A28" s="102" t="s">
        <v>93</v>
      </c>
      <c r="B28" s="96">
        <v>1519</v>
      </c>
      <c r="C28" s="96">
        <v>83</v>
      </c>
      <c r="D28" s="97">
        <f t="shared" si="2"/>
        <v>1602</v>
      </c>
      <c r="E28" s="96">
        <v>92</v>
      </c>
      <c r="F28" s="96">
        <v>98</v>
      </c>
      <c r="G28" s="97">
        <f t="shared" si="3"/>
        <v>190</v>
      </c>
      <c r="H28" s="98">
        <f t="shared" si="4"/>
        <v>1611</v>
      </c>
      <c r="I28" s="97">
        <f t="shared" si="23"/>
        <v>181</v>
      </c>
      <c r="J28" s="97">
        <f t="shared" si="5"/>
        <v>1792</v>
      </c>
      <c r="K28" s="96">
        <v>378</v>
      </c>
      <c r="L28" s="96">
        <v>2</v>
      </c>
      <c r="M28" s="97">
        <f t="shared" si="24"/>
        <v>380</v>
      </c>
      <c r="N28" s="96">
        <v>1</v>
      </c>
      <c r="O28" s="96">
        <v>1</v>
      </c>
      <c r="P28" s="96">
        <v>1</v>
      </c>
      <c r="Q28" s="96">
        <v>0</v>
      </c>
      <c r="R28" s="97">
        <f t="shared" si="6"/>
        <v>1</v>
      </c>
      <c r="S28" s="97">
        <f t="shared" si="7"/>
        <v>3</v>
      </c>
      <c r="T28" s="98">
        <f t="shared" si="8"/>
        <v>1991</v>
      </c>
      <c r="U28" s="97">
        <f t="shared" si="9"/>
        <v>184</v>
      </c>
      <c r="V28" s="97">
        <f t="shared" si="10"/>
        <v>2175</v>
      </c>
      <c r="W28" s="96">
        <v>1580</v>
      </c>
      <c r="X28" s="96">
        <v>44</v>
      </c>
      <c r="Y28" s="97">
        <f t="shared" si="11"/>
        <v>1624</v>
      </c>
      <c r="Z28" s="96">
        <v>115</v>
      </c>
      <c r="AA28" s="96">
        <v>72</v>
      </c>
      <c r="AB28" s="97">
        <f t="shared" si="12"/>
        <v>187</v>
      </c>
      <c r="AC28" s="98">
        <f t="shared" si="13"/>
        <v>1695</v>
      </c>
      <c r="AD28" s="97">
        <f t="shared" si="14"/>
        <v>116</v>
      </c>
      <c r="AE28" s="97">
        <f t="shared" si="15"/>
        <v>1811</v>
      </c>
      <c r="AF28" s="96">
        <v>330</v>
      </c>
      <c r="AG28" s="99">
        <v>3</v>
      </c>
      <c r="AH28" s="97">
        <f t="shared" si="16"/>
        <v>333</v>
      </c>
      <c r="AI28" s="96">
        <v>0</v>
      </c>
      <c r="AJ28" s="99">
        <v>1</v>
      </c>
      <c r="AK28" s="96">
        <v>7</v>
      </c>
      <c r="AL28" s="99">
        <v>21</v>
      </c>
      <c r="AM28" s="97">
        <f t="shared" si="17"/>
        <v>28</v>
      </c>
      <c r="AN28" s="97">
        <f t="shared" si="18"/>
        <v>29</v>
      </c>
      <c r="AO28" s="98">
        <f t="shared" si="19"/>
        <v>2033</v>
      </c>
      <c r="AP28" s="97">
        <f t="shared" si="20"/>
        <v>140</v>
      </c>
      <c r="AQ28" s="97">
        <f t="shared" si="21"/>
        <v>2173</v>
      </c>
      <c r="AR28" s="106" t="s">
        <v>117</v>
      </c>
      <c r="AS28" s="105">
        <f t="shared" si="25"/>
        <v>-42</v>
      </c>
      <c r="AT28" s="106" t="s">
        <v>58</v>
      </c>
      <c r="AU28" s="107">
        <f t="shared" si="22"/>
        <v>44</v>
      </c>
      <c r="AV28" s="106" t="s">
        <v>58</v>
      </c>
      <c r="AW28" s="108">
        <v>2</v>
      </c>
    </row>
    <row r="29" spans="1:49" s="2" customFormat="1" ht="21" customHeight="1">
      <c r="A29" s="102" t="s">
        <v>94</v>
      </c>
      <c r="B29" s="98">
        <v>485</v>
      </c>
      <c r="C29" s="98">
        <v>12</v>
      </c>
      <c r="D29" s="97">
        <f t="shared" si="2"/>
        <v>497</v>
      </c>
      <c r="E29" s="98">
        <v>26</v>
      </c>
      <c r="F29" s="98">
        <v>13</v>
      </c>
      <c r="G29" s="97">
        <f t="shared" si="3"/>
        <v>39</v>
      </c>
      <c r="H29" s="98">
        <f t="shared" si="4"/>
        <v>511</v>
      </c>
      <c r="I29" s="97">
        <f t="shared" si="23"/>
        <v>25</v>
      </c>
      <c r="J29" s="97">
        <f t="shared" si="5"/>
        <v>536</v>
      </c>
      <c r="K29" s="98">
        <v>138</v>
      </c>
      <c r="L29" s="98">
        <v>1</v>
      </c>
      <c r="M29" s="97">
        <f t="shared" si="24"/>
        <v>139</v>
      </c>
      <c r="N29" s="98">
        <v>0</v>
      </c>
      <c r="O29" s="98">
        <v>0</v>
      </c>
      <c r="P29" s="98">
        <v>4</v>
      </c>
      <c r="Q29" s="98">
        <v>0</v>
      </c>
      <c r="R29" s="97">
        <f t="shared" si="6"/>
        <v>4</v>
      </c>
      <c r="S29" s="97">
        <f t="shared" si="7"/>
        <v>4</v>
      </c>
      <c r="T29" s="98">
        <f t="shared" si="8"/>
        <v>653</v>
      </c>
      <c r="U29" s="97">
        <f t="shared" si="9"/>
        <v>26</v>
      </c>
      <c r="V29" s="97">
        <f t="shared" si="10"/>
        <v>679</v>
      </c>
      <c r="W29" s="98">
        <v>563</v>
      </c>
      <c r="X29" s="98">
        <v>15</v>
      </c>
      <c r="Y29" s="97">
        <f t="shared" si="11"/>
        <v>578</v>
      </c>
      <c r="Z29" s="98">
        <v>29</v>
      </c>
      <c r="AA29" s="98">
        <v>4</v>
      </c>
      <c r="AB29" s="97">
        <f t="shared" si="12"/>
        <v>33</v>
      </c>
      <c r="AC29" s="98">
        <f t="shared" si="13"/>
        <v>592</v>
      </c>
      <c r="AD29" s="97">
        <f t="shared" si="14"/>
        <v>19</v>
      </c>
      <c r="AE29" s="97">
        <f t="shared" si="15"/>
        <v>611</v>
      </c>
      <c r="AF29" s="98">
        <v>138</v>
      </c>
      <c r="AG29" s="99">
        <v>1</v>
      </c>
      <c r="AH29" s="97">
        <f t="shared" si="16"/>
        <v>139</v>
      </c>
      <c r="AI29" s="96">
        <v>0</v>
      </c>
      <c r="AJ29" s="99">
        <v>0</v>
      </c>
      <c r="AK29" s="96">
        <v>2</v>
      </c>
      <c r="AL29" s="99">
        <v>1</v>
      </c>
      <c r="AM29" s="97">
        <f t="shared" si="17"/>
        <v>3</v>
      </c>
      <c r="AN29" s="97">
        <f t="shared" si="18"/>
        <v>3</v>
      </c>
      <c r="AO29" s="98">
        <f t="shared" si="19"/>
        <v>732</v>
      </c>
      <c r="AP29" s="97">
        <f t="shared" si="20"/>
        <v>21</v>
      </c>
      <c r="AQ29" s="97">
        <f t="shared" si="21"/>
        <v>753</v>
      </c>
      <c r="AR29" s="106" t="s">
        <v>115</v>
      </c>
      <c r="AS29" s="105">
        <f t="shared" si="25"/>
        <v>-79</v>
      </c>
      <c r="AT29" s="106"/>
      <c r="AU29" s="107">
        <f t="shared" si="22"/>
        <v>5</v>
      </c>
      <c r="AV29" s="106" t="s">
        <v>57</v>
      </c>
      <c r="AW29" s="105">
        <v>-74</v>
      </c>
    </row>
    <row r="30" spans="1:49" s="2" customFormat="1" ht="21" customHeight="1">
      <c r="A30" s="101" t="s">
        <v>95</v>
      </c>
      <c r="B30" s="96">
        <v>1501</v>
      </c>
      <c r="C30" s="96">
        <v>116</v>
      </c>
      <c r="D30" s="97">
        <f t="shared" si="2"/>
        <v>1617</v>
      </c>
      <c r="E30" s="96">
        <v>81</v>
      </c>
      <c r="F30" s="96">
        <v>130</v>
      </c>
      <c r="G30" s="97">
        <f t="shared" si="3"/>
        <v>211</v>
      </c>
      <c r="H30" s="98">
        <f t="shared" si="4"/>
        <v>1582</v>
      </c>
      <c r="I30" s="97">
        <f t="shared" si="23"/>
        <v>246</v>
      </c>
      <c r="J30" s="97">
        <f t="shared" si="5"/>
        <v>1828</v>
      </c>
      <c r="K30" s="96">
        <v>327</v>
      </c>
      <c r="L30" s="96">
        <v>7</v>
      </c>
      <c r="M30" s="97">
        <f t="shared" si="24"/>
        <v>334</v>
      </c>
      <c r="N30" s="96">
        <v>6</v>
      </c>
      <c r="O30" s="96">
        <v>3</v>
      </c>
      <c r="P30" s="96">
        <v>6</v>
      </c>
      <c r="Q30" s="96">
        <v>1</v>
      </c>
      <c r="R30" s="97">
        <f t="shared" si="6"/>
        <v>7</v>
      </c>
      <c r="S30" s="97">
        <f t="shared" si="7"/>
        <v>16</v>
      </c>
      <c r="T30" s="98">
        <f t="shared" si="8"/>
        <v>1921</v>
      </c>
      <c r="U30" s="97">
        <f t="shared" si="9"/>
        <v>257</v>
      </c>
      <c r="V30" s="97">
        <f t="shared" si="10"/>
        <v>2178</v>
      </c>
      <c r="W30" s="96">
        <v>1715</v>
      </c>
      <c r="X30" s="96">
        <v>112</v>
      </c>
      <c r="Y30" s="97">
        <f t="shared" si="11"/>
        <v>1827</v>
      </c>
      <c r="Z30" s="96">
        <v>167</v>
      </c>
      <c r="AA30" s="96">
        <v>68</v>
      </c>
      <c r="AB30" s="97">
        <f t="shared" si="12"/>
        <v>235</v>
      </c>
      <c r="AC30" s="98">
        <f t="shared" si="13"/>
        <v>1882</v>
      </c>
      <c r="AD30" s="97">
        <f t="shared" si="14"/>
        <v>180</v>
      </c>
      <c r="AE30" s="97">
        <f t="shared" si="15"/>
        <v>2062</v>
      </c>
      <c r="AF30" s="96">
        <v>222</v>
      </c>
      <c r="AG30" s="97">
        <v>2</v>
      </c>
      <c r="AH30" s="97">
        <f t="shared" si="16"/>
        <v>224</v>
      </c>
      <c r="AI30" s="98">
        <v>3</v>
      </c>
      <c r="AJ30" s="97">
        <v>3</v>
      </c>
      <c r="AK30" s="98">
        <v>6</v>
      </c>
      <c r="AL30" s="97">
        <v>36</v>
      </c>
      <c r="AM30" s="97">
        <f t="shared" si="17"/>
        <v>42</v>
      </c>
      <c r="AN30" s="97">
        <f t="shared" si="18"/>
        <v>48</v>
      </c>
      <c r="AO30" s="98">
        <f t="shared" si="19"/>
        <v>2113</v>
      </c>
      <c r="AP30" s="97">
        <f t="shared" si="20"/>
        <v>221</v>
      </c>
      <c r="AQ30" s="97">
        <f t="shared" si="21"/>
        <v>2334</v>
      </c>
      <c r="AR30" s="106" t="s">
        <v>115</v>
      </c>
      <c r="AS30" s="105">
        <f t="shared" si="25"/>
        <v>-192</v>
      </c>
      <c r="AT30" s="106" t="s">
        <v>58</v>
      </c>
      <c r="AU30" s="107">
        <f t="shared" si="22"/>
        <v>36</v>
      </c>
      <c r="AV30" s="106" t="s">
        <v>57</v>
      </c>
      <c r="AW30" s="108">
        <v>-156</v>
      </c>
    </row>
    <row r="31" spans="1:49" s="2" customFormat="1" ht="21" customHeight="1">
      <c r="A31" s="102" t="s">
        <v>96</v>
      </c>
      <c r="B31" s="96">
        <v>1013</v>
      </c>
      <c r="C31" s="96">
        <v>34</v>
      </c>
      <c r="D31" s="97">
        <f t="shared" si="2"/>
        <v>1047</v>
      </c>
      <c r="E31" s="96">
        <v>20</v>
      </c>
      <c r="F31" s="96">
        <v>23</v>
      </c>
      <c r="G31" s="97">
        <f t="shared" si="3"/>
        <v>43</v>
      </c>
      <c r="H31" s="98">
        <f t="shared" si="4"/>
        <v>1033</v>
      </c>
      <c r="I31" s="97">
        <f t="shared" si="23"/>
        <v>57</v>
      </c>
      <c r="J31" s="97">
        <f t="shared" si="5"/>
        <v>1090</v>
      </c>
      <c r="K31" s="96">
        <v>179</v>
      </c>
      <c r="L31" s="96">
        <v>0</v>
      </c>
      <c r="M31" s="97">
        <f t="shared" si="24"/>
        <v>179</v>
      </c>
      <c r="N31" s="96">
        <v>1</v>
      </c>
      <c r="O31" s="96">
        <v>0</v>
      </c>
      <c r="P31" s="96">
        <v>7</v>
      </c>
      <c r="Q31" s="96">
        <v>19</v>
      </c>
      <c r="R31" s="97">
        <f t="shared" si="6"/>
        <v>26</v>
      </c>
      <c r="S31" s="97">
        <f t="shared" si="7"/>
        <v>27</v>
      </c>
      <c r="T31" s="98">
        <f t="shared" si="8"/>
        <v>1220</v>
      </c>
      <c r="U31" s="97">
        <f t="shared" si="9"/>
        <v>76</v>
      </c>
      <c r="V31" s="97">
        <f t="shared" si="10"/>
        <v>1296</v>
      </c>
      <c r="W31" s="96">
        <v>847</v>
      </c>
      <c r="X31" s="96">
        <v>25</v>
      </c>
      <c r="Y31" s="97">
        <f t="shared" si="11"/>
        <v>872</v>
      </c>
      <c r="Z31" s="96">
        <v>42</v>
      </c>
      <c r="AA31" s="96">
        <v>9</v>
      </c>
      <c r="AB31" s="97">
        <f t="shared" si="12"/>
        <v>51</v>
      </c>
      <c r="AC31" s="98">
        <f t="shared" si="13"/>
        <v>889</v>
      </c>
      <c r="AD31" s="97">
        <f t="shared" si="14"/>
        <v>34</v>
      </c>
      <c r="AE31" s="97">
        <f t="shared" si="15"/>
        <v>923</v>
      </c>
      <c r="AF31" s="96">
        <v>120</v>
      </c>
      <c r="AG31" s="99">
        <v>1</v>
      </c>
      <c r="AH31" s="97">
        <f t="shared" si="16"/>
        <v>121</v>
      </c>
      <c r="AI31" s="96">
        <v>1</v>
      </c>
      <c r="AJ31" s="99">
        <v>0</v>
      </c>
      <c r="AK31" s="96">
        <v>7</v>
      </c>
      <c r="AL31" s="99">
        <v>9</v>
      </c>
      <c r="AM31" s="97">
        <f t="shared" si="17"/>
        <v>16</v>
      </c>
      <c r="AN31" s="97">
        <f t="shared" si="18"/>
        <v>17</v>
      </c>
      <c r="AO31" s="98">
        <f t="shared" si="19"/>
        <v>1016</v>
      </c>
      <c r="AP31" s="97">
        <f t="shared" si="20"/>
        <v>45</v>
      </c>
      <c r="AQ31" s="97">
        <f>AO31+AP31</f>
        <v>1061</v>
      </c>
      <c r="AR31" s="106"/>
      <c r="AS31" s="105">
        <f t="shared" si="25"/>
        <v>204</v>
      </c>
      <c r="AT31" s="106" t="s">
        <v>58</v>
      </c>
      <c r="AU31" s="107">
        <f t="shared" si="22"/>
        <v>31</v>
      </c>
      <c r="AV31" s="106" t="s">
        <v>58</v>
      </c>
      <c r="AW31" s="108">
        <v>235</v>
      </c>
    </row>
    <row r="32" spans="1:49" s="2" customFormat="1" ht="21" customHeight="1">
      <c r="A32" s="102" t="s">
        <v>97</v>
      </c>
      <c r="B32" s="96">
        <v>1414</v>
      </c>
      <c r="C32" s="96">
        <v>74</v>
      </c>
      <c r="D32" s="97">
        <f t="shared" si="2"/>
        <v>1488</v>
      </c>
      <c r="E32" s="96">
        <v>23</v>
      </c>
      <c r="F32" s="96">
        <v>36</v>
      </c>
      <c r="G32" s="97">
        <f t="shared" si="3"/>
        <v>59</v>
      </c>
      <c r="H32" s="98">
        <f t="shared" si="4"/>
        <v>1437</v>
      </c>
      <c r="I32" s="97">
        <f t="shared" si="23"/>
        <v>110</v>
      </c>
      <c r="J32" s="97">
        <f t="shared" si="5"/>
        <v>1547</v>
      </c>
      <c r="K32" s="96">
        <v>252</v>
      </c>
      <c r="L32" s="96">
        <v>6</v>
      </c>
      <c r="M32" s="97">
        <f t="shared" si="24"/>
        <v>258</v>
      </c>
      <c r="N32" s="96">
        <v>0</v>
      </c>
      <c r="O32" s="96">
        <v>0</v>
      </c>
      <c r="P32" s="96">
        <v>16</v>
      </c>
      <c r="Q32" s="96">
        <v>1</v>
      </c>
      <c r="R32" s="97">
        <f t="shared" si="6"/>
        <v>17</v>
      </c>
      <c r="S32" s="97">
        <f t="shared" si="7"/>
        <v>17</v>
      </c>
      <c r="T32" s="98">
        <f t="shared" si="8"/>
        <v>1705</v>
      </c>
      <c r="U32" s="97">
        <f t="shared" si="9"/>
        <v>117</v>
      </c>
      <c r="V32" s="97">
        <f t="shared" si="10"/>
        <v>1822</v>
      </c>
      <c r="W32" s="96">
        <v>1041</v>
      </c>
      <c r="X32" s="96">
        <v>23</v>
      </c>
      <c r="Y32" s="97">
        <f t="shared" si="11"/>
        <v>1064</v>
      </c>
      <c r="Z32" s="96">
        <v>35</v>
      </c>
      <c r="AA32" s="96">
        <v>20</v>
      </c>
      <c r="AB32" s="97">
        <f t="shared" si="12"/>
        <v>55</v>
      </c>
      <c r="AC32" s="98">
        <f t="shared" si="13"/>
        <v>1076</v>
      </c>
      <c r="AD32" s="97">
        <f t="shared" si="14"/>
        <v>43</v>
      </c>
      <c r="AE32" s="97">
        <f t="shared" si="15"/>
        <v>1119</v>
      </c>
      <c r="AF32" s="96">
        <v>147</v>
      </c>
      <c r="AG32" s="99">
        <v>3</v>
      </c>
      <c r="AH32" s="97">
        <f t="shared" si="16"/>
        <v>150</v>
      </c>
      <c r="AI32" s="96">
        <v>0</v>
      </c>
      <c r="AJ32" s="99">
        <v>0</v>
      </c>
      <c r="AK32" s="96">
        <v>1</v>
      </c>
      <c r="AL32" s="99">
        <v>23</v>
      </c>
      <c r="AM32" s="97">
        <f t="shared" si="17"/>
        <v>24</v>
      </c>
      <c r="AN32" s="97">
        <f t="shared" si="18"/>
        <v>24</v>
      </c>
      <c r="AO32" s="98">
        <f t="shared" si="19"/>
        <v>1224</v>
      </c>
      <c r="AP32" s="97">
        <f t="shared" si="20"/>
        <v>69</v>
      </c>
      <c r="AQ32" s="97">
        <f t="shared" si="21"/>
        <v>1293</v>
      </c>
      <c r="AR32" s="106" t="s">
        <v>58</v>
      </c>
      <c r="AS32" s="105">
        <f t="shared" si="25"/>
        <v>481</v>
      </c>
      <c r="AT32" s="106" t="s">
        <v>58</v>
      </c>
      <c r="AU32" s="107">
        <f t="shared" si="22"/>
        <v>48</v>
      </c>
      <c r="AV32" s="106" t="s">
        <v>58</v>
      </c>
      <c r="AW32" s="108">
        <v>529</v>
      </c>
    </row>
    <row r="33" spans="1:49" s="2" customFormat="1" ht="21" customHeight="1">
      <c r="A33" s="102" t="s">
        <v>98</v>
      </c>
      <c r="B33" s="96">
        <v>1839</v>
      </c>
      <c r="C33" s="96">
        <v>139</v>
      </c>
      <c r="D33" s="97">
        <f t="shared" si="2"/>
        <v>1978</v>
      </c>
      <c r="E33" s="96">
        <v>37</v>
      </c>
      <c r="F33" s="96">
        <v>164</v>
      </c>
      <c r="G33" s="97">
        <f t="shared" si="3"/>
        <v>201</v>
      </c>
      <c r="H33" s="98">
        <f t="shared" si="4"/>
        <v>1876</v>
      </c>
      <c r="I33" s="97">
        <f t="shared" si="23"/>
        <v>303</v>
      </c>
      <c r="J33" s="97">
        <f t="shared" si="5"/>
        <v>2179</v>
      </c>
      <c r="K33" s="96">
        <v>313</v>
      </c>
      <c r="L33" s="96">
        <v>9</v>
      </c>
      <c r="M33" s="97">
        <f t="shared" si="24"/>
        <v>322</v>
      </c>
      <c r="N33" s="96">
        <v>0</v>
      </c>
      <c r="O33" s="96">
        <v>1</v>
      </c>
      <c r="P33" s="96">
        <v>31</v>
      </c>
      <c r="Q33" s="96">
        <v>0</v>
      </c>
      <c r="R33" s="97">
        <f t="shared" si="6"/>
        <v>31</v>
      </c>
      <c r="S33" s="97">
        <f t="shared" si="7"/>
        <v>32</v>
      </c>
      <c r="T33" s="98">
        <f t="shared" si="8"/>
        <v>2220</v>
      </c>
      <c r="U33" s="97">
        <f t="shared" si="9"/>
        <v>313</v>
      </c>
      <c r="V33" s="97">
        <f t="shared" si="10"/>
        <v>2533</v>
      </c>
      <c r="W33" s="96">
        <v>1885</v>
      </c>
      <c r="X33" s="96">
        <v>98</v>
      </c>
      <c r="Y33" s="97">
        <f t="shared" si="11"/>
        <v>1983</v>
      </c>
      <c r="Z33" s="96">
        <v>39</v>
      </c>
      <c r="AA33" s="96">
        <v>132</v>
      </c>
      <c r="AB33" s="97">
        <f t="shared" si="12"/>
        <v>171</v>
      </c>
      <c r="AC33" s="98">
        <f t="shared" si="13"/>
        <v>1924</v>
      </c>
      <c r="AD33" s="97">
        <f t="shared" si="14"/>
        <v>230</v>
      </c>
      <c r="AE33" s="97">
        <f t="shared" si="15"/>
        <v>2154</v>
      </c>
      <c r="AF33" s="96">
        <v>218</v>
      </c>
      <c r="AG33" s="99">
        <v>0</v>
      </c>
      <c r="AH33" s="97">
        <f t="shared" si="16"/>
        <v>218</v>
      </c>
      <c r="AI33" s="96">
        <v>0</v>
      </c>
      <c r="AJ33" s="99">
        <v>1</v>
      </c>
      <c r="AK33" s="96">
        <v>1</v>
      </c>
      <c r="AL33" s="99">
        <v>31</v>
      </c>
      <c r="AM33" s="97">
        <f t="shared" si="17"/>
        <v>32</v>
      </c>
      <c r="AN33" s="97">
        <f t="shared" si="18"/>
        <v>33</v>
      </c>
      <c r="AO33" s="98">
        <f t="shared" si="19"/>
        <v>2144</v>
      </c>
      <c r="AP33" s="97">
        <f t="shared" si="20"/>
        <v>261</v>
      </c>
      <c r="AQ33" s="97">
        <f t="shared" si="21"/>
        <v>2405</v>
      </c>
      <c r="AR33" s="106"/>
      <c r="AS33" s="105">
        <f t="shared" si="25"/>
        <v>76</v>
      </c>
      <c r="AT33" s="106"/>
      <c r="AU33" s="107">
        <f t="shared" si="22"/>
        <v>52</v>
      </c>
      <c r="AV33" s="106" t="s">
        <v>58</v>
      </c>
      <c r="AW33" s="108">
        <v>128</v>
      </c>
    </row>
    <row r="34" spans="1:49" s="2" customFormat="1" ht="21" customHeight="1">
      <c r="A34" s="101" t="s">
        <v>99</v>
      </c>
      <c r="B34" s="98">
        <v>1280</v>
      </c>
      <c r="C34" s="98">
        <v>23</v>
      </c>
      <c r="D34" s="97">
        <f t="shared" si="2"/>
        <v>1303</v>
      </c>
      <c r="E34" s="98">
        <v>10</v>
      </c>
      <c r="F34" s="98">
        <v>5</v>
      </c>
      <c r="G34" s="97">
        <f t="shared" si="3"/>
        <v>15</v>
      </c>
      <c r="H34" s="98">
        <f t="shared" si="4"/>
        <v>1290</v>
      </c>
      <c r="I34" s="97">
        <f t="shared" si="23"/>
        <v>28</v>
      </c>
      <c r="J34" s="97">
        <f t="shared" si="5"/>
        <v>1318</v>
      </c>
      <c r="K34" s="98">
        <v>276</v>
      </c>
      <c r="L34" s="98">
        <v>1</v>
      </c>
      <c r="M34" s="97">
        <f t="shared" si="24"/>
        <v>277</v>
      </c>
      <c r="N34" s="98">
        <v>1</v>
      </c>
      <c r="O34" s="98">
        <v>0</v>
      </c>
      <c r="P34" s="98">
        <v>17</v>
      </c>
      <c r="Q34" s="98">
        <v>0</v>
      </c>
      <c r="R34" s="97">
        <f t="shared" si="6"/>
        <v>17</v>
      </c>
      <c r="S34" s="97">
        <f t="shared" si="7"/>
        <v>18</v>
      </c>
      <c r="T34" s="98">
        <f t="shared" si="8"/>
        <v>1584</v>
      </c>
      <c r="U34" s="97">
        <f t="shared" si="9"/>
        <v>29</v>
      </c>
      <c r="V34" s="97">
        <f t="shared" si="10"/>
        <v>1613</v>
      </c>
      <c r="W34" s="98">
        <v>1212</v>
      </c>
      <c r="X34" s="98">
        <v>20</v>
      </c>
      <c r="Y34" s="97">
        <f t="shared" si="11"/>
        <v>1232</v>
      </c>
      <c r="Z34" s="98">
        <v>13</v>
      </c>
      <c r="AA34" s="98">
        <v>2</v>
      </c>
      <c r="AB34" s="97">
        <f t="shared" si="12"/>
        <v>15</v>
      </c>
      <c r="AC34" s="98">
        <f t="shared" si="13"/>
        <v>1225</v>
      </c>
      <c r="AD34" s="97">
        <f t="shared" si="14"/>
        <v>22</v>
      </c>
      <c r="AE34" s="97">
        <f t="shared" si="15"/>
        <v>1247</v>
      </c>
      <c r="AF34" s="98">
        <v>134</v>
      </c>
      <c r="AG34" s="97">
        <v>1</v>
      </c>
      <c r="AH34" s="97">
        <f t="shared" si="16"/>
        <v>135</v>
      </c>
      <c r="AI34" s="98">
        <v>1</v>
      </c>
      <c r="AJ34" s="97">
        <v>0</v>
      </c>
      <c r="AK34" s="98">
        <v>6</v>
      </c>
      <c r="AL34" s="97">
        <v>1</v>
      </c>
      <c r="AM34" s="97">
        <f t="shared" si="17"/>
        <v>7</v>
      </c>
      <c r="AN34" s="97">
        <f t="shared" si="18"/>
        <v>8</v>
      </c>
      <c r="AO34" s="98">
        <f t="shared" si="19"/>
        <v>1365</v>
      </c>
      <c r="AP34" s="97">
        <f t="shared" si="20"/>
        <v>25</v>
      </c>
      <c r="AQ34" s="97">
        <f t="shared" si="21"/>
        <v>1390</v>
      </c>
      <c r="AR34" s="106" t="s">
        <v>58</v>
      </c>
      <c r="AS34" s="105">
        <f t="shared" si="25"/>
        <v>219</v>
      </c>
      <c r="AT34" s="106" t="s">
        <v>58</v>
      </c>
      <c r="AU34" s="107">
        <f t="shared" si="22"/>
        <v>4</v>
      </c>
      <c r="AV34" s="106" t="s">
        <v>58</v>
      </c>
      <c r="AW34" s="105">
        <v>223</v>
      </c>
    </row>
    <row r="35" spans="1:49" s="2" customFormat="1" ht="21" customHeight="1">
      <c r="A35" s="102" t="s">
        <v>100</v>
      </c>
      <c r="B35" s="96">
        <v>2308</v>
      </c>
      <c r="C35" s="96">
        <v>44</v>
      </c>
      <c r="D35" s="97">
        <f t="shared" si="2"/>
        <v>2352</v>
      </c>
      <c r="E35" s="96">
        <v>34</v>
      </c>
      <c r="F35" s="96">
        <v>24</v>
      </c>
      <c r="G35" s="97">
        <f t="shared" si="3"/>
        <v>58</v>
      </c>
      <c r="H35" s="98">
        <f t="shared" si="4"/>
        <v>2342</v>
      </c>
      <c r="I35" s="97">
        <f t="shared" si="23"/>
        <v>68</v>
      </c>
      <c r="J35" s="97">
        <f t="shared" si="5"/>
        <v>2410</v>
      </c>
      <c r="K35" s="96">
        <v>573</v>
      </c>
      <c r="L35" s="96">
        <v>0</v>
      </c>
      <c r="M35" s="97">
        <f t="shared" si="24"/>
        <v>573</v>
      </c>
      <c r="N35" s="96">
        <v>0</v>
      </c>
      <c r="O35" s="96">
        <v>0</v>
      </c>
      <c r="P35" s="96">
        <v>26</v>
      </c>
      <c r="Q35" s="96">
        <v>0</v>
      </c>
      <c r="R35" s="97">
        <f t="shared" si="6"/>
        <v>26</v>
      </c>
      <c r="S35" s="97">
        <f t="shared" si="7"/>
        <v>26</v>
      </c>
      <c r="T35" s="98">
        <f t="shared" si="8"/>
        <v>2941</v>
      </c>
      <c r="U35" s="97">
        <f t="shared" si="9"/>
        <v>68</v>
      </c>
      <c r="V35" s="97">
        <f t="shared" si="10"/>
        <v>3009</v>
      </c>
      <c r="W35" s="96">
        <v>1925</v>
      </c>
      <c r="X35" s="96">
        <v>25</v>
      </c>
      <c r="Y35" s="97">
        <f t="shared" si="11"/>
        <v>1950</v>
      </c>
      <c r="Z35" s="96">
        <v>36</v>
      </c>
      <c r="AA35" s="96">
        <v>4</v>
      </c>
      <c r="AB35" s="97">
        <f t="shared" si="12"/>
        <v>40</v>
      </c>
      <c r="AC35" s="98">
        <f t="shared" si="13"/>
        <v>1961</v>
      </c>
      <c r="AD35" s="97">
        <f t="shared" si="14"/>
        <v>29</v>
      </c>
      <c r="AE35" s="97">
        <f t="shared" si="15"/>
        <v>1990</v>
      </c>
      <c r="AF35" s="96">
        <v>229</v>
      </c>
      <c r="AG35" s="99">
        <v>0</v>
      </c>
      <c r="AH35" s="97">
        <f t="shared" si="16"/>
        <v>229</v>
      </c>
      <c r="AI35" s="96">
        <v>0</v>
      </c>
      <c r="AJ35" s="99">
        <v>0</v>
      </c>
      <c r="AK35" s="96">
        <v>20</v>
      </c>
      <c r="AL35" s="99">
        <v>2</v>
      </c>
      <c r="AM35" s="97">
        <f t="shared" si="17"/>
        <v>22</v>
      </c>
      <c r="AN35" s="97">
        <f t="shared" si="18"/>
        <v>22</v>
      </c>
      <c r="AO35" s="98">
        <f t="shared" si="19"/>
        <v>2210</v>
      </c>
      <c r="AP35" s="97">
        <f t="shared" si="20"/>
        <v>31</v>
      </c>
      <c r="AQ35" s="97">
        <f t="shared" si="21"/>
        <v>2241</v>
      </c>
      <c r="AR35" s="106" t="s">
        <v>58</v>
      </c>
      <c r="AS35" s="105">
        <f t="shared" si="25"/>
        <v>731</v>
      </c>
      <c r="AT35" s="106" t="s">
        <v>58</v>
      </c>
      <c r="AU35" s="107">
        <f t="shared" si="22"/>
        <v>37</v>
      </c>
      <c r="AV35" s="106" t="s">
        <v>58</v>
      </c>
      <c r="AW35" s="108">
        <v>768</v>
      </c>
    </row>
    <row r="36" spans="1:49" s="2" customFormat="1" ht="21" customHeight="1">
      <c r="A36" s="102" t="s">
        <v>101</v>
      </c>
      <c r="B36" s="96">
        <v>93</v>
      </c>
      <c r="C36" s="96">
        <v>2</v>
      </c>
      <c r="D36" s="97">
        <f t="shared" si="2"/>
        <v>95</v>
      </c>
      <c r="E36" s="96">
        <v>0</v>
      </c>
      <c r="F36" s="96">
        <v>11</v>
      </c>
      <c r="G36" s="97">
        <f t="shared" si="3"/>
        <v>11</v>
      </c>
      <c r="H36" s="98">
        <f t="shared" si="4"/>
        <v>93</v>
      </c>
      <c r="I36" s="97">
        <f t="shared" si="23"/>
        <v>13</v>
      </c>
      <c r="J36" s="97">
        <f t="shared" si="5"/>
        <v>106</v>
      </c>
      <c r="K36" s="96">
        <v>9</v>
      </c>
      <c r="L36" s="96">
        <v>0</v>
      </c>
      <c r="M36" s="97">
        <f t="shared" si="24"/>
        <v>9</v>
      </c>
      <c r="N36" s="96">
        <v>0</v>
      </c>
      <c r="O36" s="96">
        <v>0</v>
      </c>
      <c r="P36" s="96">
        <v>1</v>
      </c>
      <c r="Q36" s="96">
        <v>0</v>
      </c>
      <c r="R36" s="97">
        <f t="shared" si="6"/>
        <v>1</v>
      </c>
      <c r="S36" s="97">
        <f t="shared" si="7"/>
        <v>1</v>
      </c>
      <c r="T36" s="98">
        <f t="shared" si="8"/>
        <v>103</v>
      </c>
      <c r="U36" s="97">
        <f t="shared" si="9"/>
        <v>13</v>
      </c>
      <c r="V36" s="97">
        <f t="shared" si="10"/>
        <v>116</v>
      </c>
      <c r="W36" s="96">
        <v>68</v>
      </c>
      <c r="X36" s="96">
        <v>4</v>
      </c>
      <c r="Y36" s="97">
        <f t="shared" si="11"/>
        <v>72</v>
      </c>
      <c r="Z36" s="96">
        <v>0</v>
      </c>
      <c r="AA36" s="96">
        <v>3</v>
      </c>
      <c r="AB36" s="97">
        <f t="shared" si="12"/>
        <v>3</v>
      </c>
      <c r="AC36" s="98">
        <f t="shared" si="13"/>
        <v>68</v>
      </c>
      <c r="AD36" s="97">
        <f t="shared" si="14"/>
        <v>7</v>
      </c>
      <c r="AE36" s="97">
        <f t="shared" si="15"/>
        <v>75</v>
      </c>
      <c r="AF36" s="96">
        <v>8</v>
      </c>
      <c r="AG36" s="99">
        <v>0</v>
      </c>
      <c r="AH36" s="97">
        <f t="shared" si="16"/>
        <v>8</v>
      </c>
      <c r="AI36" s="96">
        <v>0</v>
      </c>
      <c r="AJ36" s="99">
        <v>0</v>
      </c>
      <c r="AK36" s="96">
        <v>1</v>
      </c>
      <c r="AL36" s="99">
        <v>8</v>
      </c>
      <c r="AM36" s="97">
        <f t="shared" si="17"/>
        <v>9</v>
      </c>
      <c r="AN36" s="97">
        <f t="shared" si="18"/>
        <v>9</v>
      </c>
      <c r="AO36" s="98">
        <f t="shared" si="19"/>
        <v>77</v>
      </c>
      <c r="AP36" s="97">
        <f t="shared" si="20"/>
        <v>15</v>
      </c>
      <c r="AQ36" s="97">
        <f t="shared" si="21"/>
        <v>92</v>
      </c>
      <c r="AR36" s="106" t="s">
        <v>58</v>
      </c>
      <c r="AS36" s="105">
        <f t="shared" si="25"/>
        <v>26</v>
      </c>
      <c r="AT36" s="106" t="s">
        <v>116</v>
      </c>
      <c r="AU36" s="107">
        <f t="shared" si="22"/>
        <v>-2</v>
      </c>
      <c r="AV36" s="106" t="s">
        <v>58</v>
      </c>
      <c r="AW36" s="108">
        <v>24</v>
      </c>
    </row>
    <row r="37" spans="1:49" s="2" customFormat="1" ht="21" customHeight="1">
      <c r="A37" s="103" t="s">
        <v>102</v>
      </c>
      <c r="B37" s="96">
        <v>101</v>
      </c>
      <c r="C37" s="96">
        <v>0</v>
      </c>
      <c r="D37" s="97">
        <f t="shared" si="2"/>
        <v>101</v>
      </c>
      <c r="E37" s="96">
        <v>4</v>
      </c>
      <c r="F37" s="96">
        <v>3</v>
      </c>
      <c r="G37" s="97">
        <f t="shared" si="3"/>
        <v>7</v>
      </c>
      <c r="H37" s="98">
        <f t="shared" si="4"/>
        <v>105</v>
      </c>
      <c r="I37" s="97">
        <f t="shared" si="23"/>
        <v>3</v>
      </c>
      <c r="J37" s="97">
        <f t="shared" si="5"/>
        <v>108</v>
      </c>
      <c r="K37" s="96">
        <v>12</v>
      </c>
      <c r="L37" s="96">
        <v>1</v>
      </c>
      <c r="M37" s="97">
        <f t="shared" si="24"/>
        <v>13</v>
      </c>
      <c r="N37" s="96">
        <v>0</v>
      </c>
      <c r="O37" s="96">
        <v>0</v>
      </c>
      <c r="P37" s="96">
        <v>2</v>
      </c>
      <c r="Q37" s="96">
        <v>1</v>
      </c>
      <c r="R37" s="97">
        <f t="shared" si="6"/>
        <v>3</v>
      </c>
      <c r="S37" s="97">
        <f t="shared" si="7"/>
        <v>3</v>
      </c>
      <c r="T37" s="98">
        <f t="shared" si="8"/>
        <v>119</v>
      </c>
      <c r="U37" s="97">
        <f t="shared" si="9"/>
        <v>5</v>
      </c>
      <c r="V37" s="97">
        <f t="shared" si="10"/>
        <v>124</v>
      </c>
      <c r="W37" s="96">
        <v>93</v>
      </c>
      <c r="X37" s="96">
        <v>2</v>
      </c>
      <c r="Y37" s="97">
        <f t="shared" si="11"/>
        <v>95</v>
      </c>
      <c r="Z37" s="96">
        <v>0</v>
      </c>
      <c r="AA37" s="96">
        <v>2</v>
      </c>
      <c r="AB37" s="97">
        <f t="shared" si="12"/>
        <v>2</v>
      </c>
      <c r="AC37" s="98">
        <f t="shared" si="13"/>
        <v>93</v>
      </c>
      <c r="AD37" s="97">
        <f t="shared" si="14"/>
        <v>4</v>
      </c>
      <c r="AE37" s="97">
        <f t="shared" si="15"/>
        <v>97</v>
      </c>
      <c r="AF37" s="96">
        <v>6</v>
      </c>
      <c r="AG37" s="99">
        <v>0</v>
      </c>
      <c r="AH37" s="97">
        <f t="shared" si="16"/>
        <v>6</v>
      </c>
      <c r="AI37" s="96">
        <v>0</v>
      </c>
      <c r="AJ37" s="99">
        <v>0</v>
      </c>
      <c r="AK37" s="96">
        <v>1</v>
      </c>
      <c r="AL37" s="99">
        <v>1</v>
      </c>
      <c r="AM37" s="97">
        <f t="shared" si="17"/>
        <v>2</v>
      </c>
      <c r="AN37" s="97">
        <f t="shared" si="18"/>
        <v>2</v>
      </c>
      <c r="AO37" s="98">
        <f t="shared" si="19"/>
        <v>100</v>
      </c>
      <c r="AP37" s="97">
        <f t="shared" si="20"/>
        <v>5</v>
      </c>
      <c r="AQ37" s="97">
        <f t="shared" si="21"/>
        <v>105</v>
      </c>
      <c r="AR37" s="106"/>
      <c r="AS37" s="105">
        <f t="shared" si="25"/>
        <v>19</v>
      </c>
      <c r="AT37" s="106" t="s">
        <v>58</v>
      </c>
      <c r="AU37" s="107">
        <f t="shared" si="22"/>
        <v>0</v>
      </c>
      <c r="AV37" s="106" t="s">
        <v>58</v>
      </c>
      <c r="AW37" s="108">
        <v>19</v>
      </c>
    </row>
    <row r="38" spans="1:49" s="2" customFormat="1" ht="21" customHeight="1">
      <c r="A38" s="102" t="s">
        <v>103</v>
      </c>
      <c r="B38" s="96">
        <v>59</v>
      </c>
      <c r="C38" s="96">
        <v>0</v>
      </c>
      <c r="D38" s="97">
        <f t="shared" si="2"/>
        <v>59</v>
      </c>
      <c r="E38" s="96">
        <v>0</v>
      </c>
      <c r="F38" s="96">
        <v>1</v>
      </c>
      <c r="G38" s="97">
        <f t="shared" si="3"/>
        <v>1</v>
      </c>
      <c r="H38" s="98">
        <f t="shared" si="4"/>
        <v>59</v>
      </c>
      <c r="I38" s="97">
        <f t="shared" si="23"/>
        <v>1</v>
      </c>
      <c r="J38" s="97">
        <f t="shared" si="5"/>
        <v>60</v>
      </c>
      <c r="K38" s="96">
        <v>6</v>
      </c>
      <c r="L38" s="96">
        <v>0</v>
      </c>
      <c r="M38" s="97">
        <f t="shared" si="24"/>
        <v>6</v>
      </c>
      <c r="N38" s="96">
        <v>0</v>
      </c>
      <c r="O38" s="96">
        <v>0</v>
      </c>
      <c r="P38" s="96">
        <v>5</v>
      </c>
      <c r="Q38" s="96">
        <v>0</v>
      </c>
      <c r="R38" s="97">
        <f t="shared" si="6"/>
        <v>5</v>
      </c>
      <c r="S38" s="97">
        <f t="shared" si="7"/>
        <v>5</v>
      </c>
      <c r="T38" s="98">
        <f t="shared" si="8"/>
        <v>70</v>
      </c>
      <c r="U38" s="97">
        <f t="shared" si="9"/>
        <v>1</v>
      </c>
      <c r="V38" s="97">
        <f t="shared" si="10"/>
        <v>71</v>
      </c>
      <c r="W38" s="96">
        <v>60</v>
      </c>
      <c r="X38" s="96">
        <v>0</v>
      </c>
      <c r="Y38" s="97">
        <f t="shared" si="11"/>
        <v>60</v>
      </c>
      <c r="Z38" s="96">
        <v>1</v>
      </c>
      <c r="AA38" s="96">
        <v>1</v>
      </c>
      <c r="AB38" s="97">
        <f t="shared" si="12"/>
        <v>2</v>
      </c>
      <c r="AC38" s="98">
        <f t="shared" si="13"/>
        <v>61</v>
      </c>
      <c r="AD38" s="97">
        <f t="shared" si="14"/>
        <v>1</v>
      </c>
      <c r="AE38" s="97">
        <f t="shared" si="15"/>
        <v>62</v>
      </c>
      <c r="AF38" s="96">
        <v>16</v>
      </c>
      <c r="AG38" s="99">
        <v>0</v>
      </c>
      <c r="AH38" s="97">
        <f t="shared" si="16"/>
        <v>16</v>
      </c>
      <c r="AI38" s="96">
        <v>0</v>
      </c>
      <c r="AJ38" s="99">
        <v>0</v>
      </c>
      <c r="AK38" s="96">
        <v>1</v>
      </c>
      <c r="AL38" s="99">
        <v>0</v>
      </c>
      <c r="AM38" s="97">
        <f t="shared" si="17"/>
        <v>1</v>
      </c>
      <c r="AN38" s="97">
        <f t="shared" si="18"/>
        <v>1</v>
      </c>
      <c r="AO38" s="98">
        <f t="shared" si="19"/>
        <v>78</v>
      </c>
      <c r="AP38" s="97">
        <f t="shared" si="20"/>
        <v>1</v>
      </c>
      <c r="AQ38" s="97">
        <f t="shared" si="21"/>
        <v>79</v>
      </c>
      <c r="AR38" s="106" t="s">
        <v>57</v>
      </c>
      <c r="AS38" s="105">
        <f t="shared" si="25"/>
        <v>-8</v>
      </c>
      <c r="AT38" s="106" t="s">
        <v>58</v>
      </c>
      <c r="AU38" s="107">
        <f t="shared" si="22"/>
        <v>0</v>
      </c>
      <c r="AV38" s="106" t="s">
        <v>57</v>
      </c>
      <c r="AW38" s="108">
        <v>-8</v>
      </c>
    </row>
    <row r="39" spans="1:49" s="2" customFormat="1" ht="21" customHeight="1">
      <c r="A39" s="101" t="s">
        <v>104</v>
      </c>
      <c r="B39" s="96">
        <v>14</v>
      </c>
      <c r="C39" s="96">
        <v>0</v>
      </c>
      <c r="D39" s="97">
        <f t="shared" si="2"/>
        <v>14</v>
      </c>
      <c r="E39" s="96">
        <v>0</v>
      </c>
      <c r="F39" s="96">
        <v>1</v>
      </c>
      <c r="G39" s="97">
        <f t="shared" si="3"/>
        <v>1</v>
      </c>
      <c r="H39" s="98">
        <f t="shared" si="4"/>
        <v>14</v>
      </c>
      <c r="I39" s="97">
        <f t="shared" si="23"/>
        <v>1</v>
      </c>
      <c r="J39" s="97">
        <f t="shared" si="5"/>
        <v>15</v>
      </c>
      <c r="K39" s="96">
        <v>3</v>
      </c>
      <c r="L39" s="96">
        <v>0</v>
      </c>
      <c r="M39" s="97">
        <f t="shared" si="24"/>
        <v>3</v>
      </c>
      <c r="N39" s="96">
        <v>0</v>
      </c>
      <c r="O39" s="96">
        <v>0</v>
      </c>
      <c r="P39" s="96">
        <v>0</v>
      </c>
      <c r="Q39" s="96">
        <v>0</v>
      </c>
      <c r="R39" s="97">
        <f t="shared" si="6"/>
        <v>0</v>
      </c>
      <c r="S39" s="97">
        <f t="shared" si="7"/>
        <v>0</v>
      </c>
      <c r="T39" s="98">
        <f t="shared" si="8"/>
        <v>17</v>
      </c>
      <c r="U39" s="97">
        <f t="shared" si="9"/>
        <v>1</v>
      </c>
      <c r="V39" s="97">
        <f t="shared" si="10"/>
        <v>18</v>
      </c>
      <c r="W39" s="96">
        <v>15</v>
      </c>
      <c r="X39" s="96">
        <v>0</v>
      </c>
      <c r="Y39" s="97">
        <f t="shared" si="11"/>
        <v>15</v>
      </c>
      <c r="Z39" s="96">
        <v>0</v>
      </c>
      <c r="AA39" s="96">
        <v>1</v>
      </c>
      <c r="AB39" s="97">
        <f t="shared" si="12"/>
        <v>1</v>
      </c>
      <c r="AC39" s="98">
        <f t="shared" si="13"/>
        <v>15</v>
      </c>
      <c r="AD39" s="97">
        <f t="shared" si="14"/>
        <v>1</v>
      </c>
      <c r="AE39" s="97">
        <f t="shared" si="15"/>
        <v>16</v>
      </c>
      <c r="AF39" s="96">
        <v>2</v>
      </c>
      <c r="AG39" s="97">
        <v>0</v>
      </c>
      <c r="AH39" s="97">
        <f t="shared" si="16"/>
        <v>2</v>
      </c>
      <c r="AI39" s="98">
        <v>0</v>
      </c>
      <c r="AJ39" s="97">
        <v>0</v>
      </c>
      <c r="AK39" s="98">
        <v>0</v>
      </c>
      <c r="AL39" s="97">
        <v>0</v>
      </c>
      <c r="AM39" s="97">
        <f t="shared" si="17"/>
        <v>0</v>
      </c>
      <c r="AN39" s="97">
        <f t="shared" si="18"/>
        <v>0</v>
      </c>
      <c r="AO39" s="98">
        <f t="shared" si="19"/>
        <v>17</v>
      </c>
      <c r="AP39" s="97">
        <f t="shared" si="20"/>
        <v>1</v>
      </c>
      <c r="AQ39" s="97">
        <f t="shared" si="21"/>
        <v>18</v>
      </c>
      <c r="AR39" s="106"/>
      <c r="AS39" s="105">
        <f t="shared" si="25"/>
        <v>0</v>
      </c>
      <c r="AT39" s="106" t="s">
        <v>58</v>
      </c>
      <c r="AU39" s="107">
        <f t="shared" si="22"/>
        <v>0</v>
      </c>
      <c r="AV39" s="106" t="s">
        <v>58</v>
      </c>
      <c r="AW39" s="108">
        <v>0</v>
      </c>
    </row>
    <row r="40" spans="1:49" s="2" customFormat="1" ht="21" customHeight="1">
      <c r="A40" s="102" t="s">
        <v>105</v>
      </c>
      <c r="B40" s="98">
        <v>59</v>
      </c>
      <c r="C40" s="98">
        <v>5</v>
      </c>
      <c r="D40" s="97">
        <f t="shared" si="2"/>
        <v>64</v>
      </c>
      <c r="E40" s="98">
        <v>2</v>
      </c>
      <c r="F40" s="98">
        <v>1</v>
      </c>
      <c r="G40" s="97">
        <f t="shared" si="3"/>
        <v>3</v>
      </c>
      <c r="H40" s="98">
        <f t="shared" si="4"/>
        <v>61</v>
      </c>
      <c r="I40" s="97">
        <f t="shared" si="23"/>
        <v>6</v>
      </c>
      <c r="J40" s="97">
        <f t="shared" si="5"/>
        <v>67</v>
      </c>
      <c r="K40" s="98">
        <v>13</v>
      </c>
      <c r="L40" s="98">
        <v>0</v>
      </c>
      <c r="M40" s="97">
        <f t="shared" si="24"/>
        <v>13</v>
      </c>
      <c r="N40" s="98">
        <v>0</v>
      </c>
      <c r="O40" s="98">
        <v>0</v>
      </c>
      <c r="P40" s="98">
        <v>0</v>
      </c>
      <c r="Q40" s="98">
        <v>0</v>
      </c>
      <c r="R40" s="97">
        <f t="shared" si="6"/>
        <v>0</v>
      </c>
      <c r="S40" s="97">
        <f t="shared" si="7"/>
        <v>0</v>
      </c>
      <c r="T40" s="98">
        <f t="shared" si="8"/>
        <v>74</v>
      </c>
      <c r="U40" s="97">
        <f t="shared" si="9"/>
        <v>6</v>
      </c>
      <c r="V40" s="97">
        <f t="shared" si="10"/>
        <v>80</v>
      </c>
      <c r="W40" s="98">
        <v>97</v>
      </c>
      <c r="X40" s="98">
        <v>2</v>
      </c>
      <c r="Y40" s="97">
        <f t="shared" si="11"/>
        <v>99</v>
      </c>
      <c r="Z40" s="98">
        <v>0</v>
      </c>
      <c r="AA40" s="98">
        <v>0</v>
      </c>
      <c r="AB40" s="97">
        <f t="shared" si="12"/>
        <v>0</v>
      </c>
      <c r="AC40" s="98">
        <f t="shared" si="13"/>
        <v>97</v>
      </c>
      <c r="AD40" s="97">
        <f t="shared" si="14"/>
        <v>2</v>
      </c>
      <c r="AE40" s="97">
        <f t="shared" si="15"/>
        <v>99</v>
      </c>
      <c r="AF40" s="98">
        <v>9</v>
      </c>
      <c r="AG40" s="99">
        <v>0</v>
      </c>
      <c r="AH40" s="97">
        <f t="shared" si="16"/>
        <v>9</v>
      </c>
      <c r="AI40" s="96">
        <v>0</v>
      </c>
      <c r="AJ40" s="99">
        <v>0</v>
      </c>
      <c r="AK40" s="96">
        <v>0</v>
      </c>
      <c r="AL40" s="99">
        <v>0</v>
      </c>
      <c r="AM40" s="97">
        <f t="shared" si="17"/>
        <v>0</v>
      </c>
      <c r="AN40" s="97">
        <f t="shared" si="18"/>
        <v>0</v>
      </c>
      <c r="AO40" s="98">
        <f t="shared" si="19"/>
        <v>106</v>
      </c>
      <c r="AP40" s="97">
        <f t="shared" si="20"/>
        <v>2</v>
      </c>
      <c r="AQ40" s="97">
        <f t="shared" si="21"/>
        <v>108</v>
      </c>
      <c r="AR40" s="106" t="s">
        <v>57</v>
      </c>
      <c r="AS40" s="105">
        <f t="shared" si="25"/>
        <v>-32</v>
      </c>
      <c r="AT40" s="106"/>
      <c r="AU40" s="107">
        <f t="shared" si="22"/>
        <v>4</v>
      </c>
      <c r="AV40" s="106" t="s">
        <v>57</v>
      </c>
      <c r="AW40" s="105">
        <v>-28</v>
      </c>
    </row>
    <row r="41" spans="1:49" s="2" customFormat="1" ht="21" customHeight="1">
      <c r="A41" s="102" t="s">
        <v>106</v>
      </c>
      <c r="B41" s="96">
        <v>59</v>
      </c>
      <c r="C41" s="96">
        <v>0</v>
      </c>
      <c r="D41" s="97">
        <f t="shared" si="2"/>
        <v>59</v>
      </c>
      <c r="E41" s="96">
        <v>0</v>
      </c>
      <c r="F41" s="96">
        <v>0</v>
      </c>
      <c r="G41" s="97">
        <f t="shared" si="3"/>
        <v>0</v>
      </c>
      <c r="H41" s="98">
        <f t="shared" si="4"/>
        <v>59</v>
      </c>
      <c r="I41" s="97">
        <f t="shared" si="23"/>
        <v>0</v>
      </c>
      <c r="J41" s="97">
        <f t="shared" si="5"/>
        <v>59</v>
      </c>
      <c r="K41" s="96">
        <v>13</v>
      </c>
      <c r="L41" s="96">
        <v>0</v>
      </c>
      <c r="M41" s="97">
        <f t="shared" si="24"/>
        <v>13</v>
      </c>
      <c r="N41" s="96">
        <v>0</v>
      </c>
      <c r="O41" s="96">
        <v>0</v>
      </c>
      <c r="P41" s="96">
        <v>0</v>
      </c>
      <c r="Q41" s="96">
        <v>0</v>
      </c>
      <c r="R41" s="97">
        <f t="shared" si="6"/>
        <v>0</v>
      </c>
      <c r="S41" s="97">
        <f t="shared" si="7"/>
        <v>0</v>
      </c>
      <c r="T41" s="98">
        <f t="shared" si="8"/>
        <v>72</v>
      </c>
      <c r="U41" s="97">
        <f t="shared" si="9"/>
        <v>0</v>
      </c>
      <c r="V41" s="97">
        <f t="shared" si="10"/>
        <v>72</v>
      </c>
      <c r="W41" s="96">
        <v>49</v>
      </c>
      <c r="X41" s="96">
        <v>0</v>
      </c>
      <c r="Y41" s="97">
        <f t="shared" si="11"/>
        <v>49</v>
      </c>
      <c r="Z41" s="96">
        <v>0</v>
      </c>
      <c r="AA41" s="96">
        <v>0</v>
      </c>
      <c r="AB41" s="97">
        <f t="shared" si="12"/>
        <v>0</v>
      </c>
      <c r="AC41" s="98">
        <f t="shared" si="13"/>
        <v>49</v>
      </c>
      <c r="AD41" s="97">
        <f t="shared" si="14"/>
        <v>0</v>
      </c>
      <c r="AE41" s="97">
        <f t="shared" si="15"/>
        <v>49</v>
      </c>
      <c r="AF41" s="96">
        <v>4</v>
      </c>
      <c r="AG41" s="99">
        <v>0</v>
      </c>
      <c r="AH41" s="97">
        <f t="shared" si="16"/>
        <v>4</v>
      </c>
      <c r="AI41" s="96">
        <v>0</v>
      </c>
      <c r="AJ41" s="99">
        <v>0</v>
      </c>
      <c r="AK41" s="96">
        <v>0</v>
      </c>
      <c r="AL41" s="99">
        <v>0</v>
      </c>
      <c r="AM41" s="97">
        <f t="shared" si="17"/>
        <v>0</v>
      </c>
      <c r="AN41" s="97">
        <f t="shared" si="18"/>
        <v>0</v>
      </c>
      <c r="AO41" s="98">
        <f t="shared" si="19"/>
        <v>53</v>
      </c>
      <c r="AP41" s="97">
        <f t="shared" si="20"/>
        <v>0</v>
      </c>
      <c r="AQ41" s="97">
        <f t="shared" si="21"/>
        <v>53</v>
      </c>
      <c r="AR41" s="106"/>
      <c r="AS41" s="105">
        <f t="shared" si="25"/>
        <v>19</v>
      </c>
      <c r="AT41" s="106" t="s">
        <v>58</v>
      </c>
      <c r="AU41" s="107">
        <f t="shared" si="22"/>
        <v>0</v>
      </c>
      <c r="AV41" s="106" t="s">
        <v>58</v>
      </c>
      <c r="AW41" s="108">
        <v>19</v>
      </c>
    </row>
    <row r="42" spans="1:49" s="2" customFormat="1" ht="21" customHeight="1">
      <c r="A42" s="102" t="s">
        <v>107</v>
      </c>
      <c r="B42" s="96">
        <v>73</v>
      </c>
      <c r="C42" s="96">
        <v>0</v>
      </c>
      <c r="D42" s="97">
        <f t="shared" si="2"/>
        <v>73</v>
      </c>
      <c r="E42" s="96">
        <v>4</v>
      </c>
      <c r="F42" s="96">
        <v>0</v>
      </c>
      <c r="G42" s="97">
        <f t="shared" si="3"/>
        <v>4</v>
      </c>
      <c r="H42" s="98">
        <f t="shared" si="4"/>
        <v>77</v>
      </c>
      <c r="I42" s="97">
        <f t="shared" si="23"/>
        <v>0</v>
      </c>
      <c r="J42" s="97">
        <f t="shared" si="5"/>
        <v>77</v>
      </c>
      <c r="K42" s="96">
        <v>9</v>
      </c>
      <c r="L42" s="96">
        <v>0</v>
      </c>
      <c r="M42" s="97">
        <f t="shared" si="24"/>
        <v>9</v>
      </c>
      <c r="N42" s="96">
        <v>0</v>
      </c>
      <c r="O42" s="96">
        <v>0</v>
      </c>
      <c r="P42" s="96">
        <v>0</v>
      </c>
      <c r="Q42" s="96">
        <v>0</v>
      </c>
      <c r="R42" s="97">
        <f t="shared" si="6"/>
        <v>0</v>
      </c>
      <c r="S42" s="97">
        <f t="shared" si="7"/>
        <v>0</v>
      </c>
      <c r="T42" s="98">
        <f t="shared" si="8"/>
        <v>86</v>
      </c>
      <c r="U42" s="97">
        <f t="shared" si="9"/>
        <v>0</v>
      </c>
      <c r="V42" s="97">
        <f t="shared" si="10"/>
        <v>86</v>
      </c>
      <c r="W42" s="96">
        <v>71</v>
      </c>
      <c r="X42" s="96">
        <v>1</v>
      </c>
      <c r="Y42" s="97">
        <f t="shared" si="11"/>
        <v>72</v>
      </c>
      <c r="Z42" s="96">
        <v>3</v>
      </c>
      <c r="AA42" s="96">
        <v>0</v>
      </c>
      <c r="AB42" s="97">
        <f t="shared" si="12"/>
        <v>3</v>
      </c>
      <c r="AC42" s="98">
        <f t="shared" si="13"/>
        <v>74</v>
      </c>
      <c r="AD42" s="97">
        <f t="shared" si="14"/>
        <v>1</v>
      </c>
      <c r="AE42" s="97">
        <f t="shared" si="15"/>
        <v>75</v>
      </c>
      <c r="AF42" s="96">
        <v>18</v>
      </c>
      <c r="AG42" s="99">
        <v>0</v>
      </c>
      <c r="AH42" s="97">
        <f t="shared" si="16"/>
        <v>18</v>
      </c>
      <c r="AI42" s="96">
        <v>0</v>
      </c>
      <c r="AJ42" s="99">
        <v>0</v>
      </c>
      <c r="AK42" s="96">
        <v>0</v>
      </c>
      <c r="AL42" s="99">
        <v>0</v>
      </c>
      <c r="AM42" s="97">
        <f t="shared" si="17"/>
        <v>0</v>
      </c>
      <c r="AN42" s="97">
        <f t="shared" si="18"/>
        <v>0</v>
      </c>
      <c r="AO42" s="98">
        <f t="shared" si="19"/>
        <v>92</v>
      </c>
      <c r="AP42" s="97">
        <f t="shared" si="20"/>
        <v>1</v>
      </c>
      <c r="AQ42" s="97">
        <f t="shared" si="21"/>
        <v>93</v>
      </c>
      <c r="AR42" s="106" t="s">
        <v>57</v>
      </c>
      <c r="AS42" s="105">
        <f t="shared" si="25"/>
        <v>-6</v>
      </c>
      <c r="AT42" s="106" t="s">
        <v>115</v>
      </c>
      <c r="AU42" s="107">
        <f t="shared" si="22"/>
        <v>-1</v>
      </c>
      <c r="AV42" s="106" t="s">
        <v>57</v>
      </c>
      <c r="AW42" s="108">
        <v>-7</v>
      </c>
    </row>
    <row r="43" spans="1:49" s="2" customFormat="1" ht="21" customHeight="1">
      <c r="A43" s="102" t="s">
        <v>108</v>
      </c>
      <c r="B43" s="96">
        <v>69</v>
      </c>
      <c r="C43" s="96">
        <v>5</v>
      </c>
      <c r="D43" s="97">
        <f t="shared" si="2"/>
        <v>74</v>
      </c>
      <c r="E43" s="96">
        <v>5</v>
      </c>
      <c r="F43" s="96">
        <v>7</v>
      </c>
      <c r="G43" s="97">
        <f t="shared" si="3"/>
        <v>12</v>
      </c>
      <c r="H43" s="98">
        <f t="shared" si="4"/>
        <v>74</v>
      </c>
      <c r="I43" s="97">
        <f t="shared" si="23"/>
        <v>12</v>
      </c>
      <c r="J43" s="97">
        <f t="shared" si="5"/>
        <v>86</v>
      </c>
      <c r="K43" s="96">
        <v>10</v>
      </c>
      <c r="L43" s="96">
        <v>0</v>
      </c>
      <c r="M43" s="97">
        <f t="shared" si="24"/>
        <v>10</v>
      </c>
      <c r="N43" s="96">
        <v>0</v>
      </c>
      <c r="O43" s="96">
        <v>0</v>
      </c>
      <c r="P43" s="96">
        <v>1</v>
      </c>
      <c r="Q43" s="96">
        <v>0</v>
      </c>
      <c r="R43" s="97">
        <f t="shared" si="6"/>
        <v>1</v>
      </c>
      <c r="S43" s="97">
        <f t="shared" si="7"/>
        <v>1</v>
      </c>
      <c r="T43" s="98">
        <f t="shared" si="8"/>
        <v>85</v>
      </c>
      <c r="U43" s="97">
        <f t="shared" si="9"/>
        <v>12</v>
      </c>
      <c r="V43" s="97">
        <f t="shared" si="10"/>
        <v>97</v>
      </c>
      <c r="W43" s="96">
        <v>107</v>
      </c>
      <c r="X43" s="96">
        <v>2</v>
      </c>
      <c r="Y43" s="97">
        <f t="shared" si="11"/>
        <v>109</v>
      </c>
      <c r="Z43" s="96">
        <v>4</v>
      </c>
      <c r="AA43" s="96">
        <v>7</v>
      </c>
      <c r="AB43" s="97">
        <f t="shared" si="12"/>
        <v>11</v>
      </c>
      <c r="AC43" s="98">
        <f t="shared" si="13"/>
        <v>111</v>
      </c>
      <c r="AD43" s="97">
        <f t="shared" si="14"/>
        <v>9</v>
      </c>
      <c r="AE43" s="97">
        <f t="shared" si="15"/>
        <v>120</v>
      </c>
      <c r="AF43" s="96">
        <v>26</v>
      </c>
      <c r="AG43" s="99">
        <v>0</v>
      </c>
      <c r="AH43" s="97">
        <f t="shared" si="16"/>
        <v>26</v>
      </c>
      <c r="AI43" s="96">
        <v>0</v>
      </c>
      <c r="AJ43" s="99">
        <v>0</v>
      </c>
      <c r="AK43" s="96">
        <v>0</v>
      </c>
      <c r="AL43" s="99">
        <v>2</v>
      </c>
      <c r="AM43" s="97">
        <f t="shared" si="17"/>
        <v>2</v>
      </c>
      <c r="AN43" s="97">
        <f t="shared" si="18"/>
        <v>2</v>
      </c>
      <c r="AO43" s="98">
        <f t="shared" si="19"/>
        <v>137</v>
      </c>
      <c r="AP43" s="97">
        <f t="shared" si="20"/>
        <v>11</v>
      </c>
      <c r="AQ43" s="97">
        <f t="shared" si="21"/>
        <v>148</v>
      </c>
      <c r="AR43" s="106" t="s">
        <v>57</v>
      </c>
      <c r="AS43" s="105">
        <f>T43-AO43</f>
        <v>-52</v>
      </c>
      <c r="AT43" s="106"/>
      <c r="AU43" s="107">
        <f t="shared" si="22"/>
        <v>1</v>
      </c>
      <c r="AV43" s="106" t="s">
        <v>57</v>
      </c>
      <c r="AW43" s="108">
        <v>-51</v>
      </c>
    </row>
    <row r="44" spans="1:49" s="2" customFormat="1" ht="21" customHeight="1">
      <c r="A44" s="102" t="s">
        <v>109</v>
      </c>
      <c r="B44" s="96">
        <v>397</v>
      </c>
      <c r="C44" s="96">
        <v>4</v>
      </c>
      <c r="D44" s="97">
        <f t="shared" si="2"/>
        <v>401</v>
      </c>
      <c r="E44" s="96">
        <v>5</v>
      </c>
      <c r="F44" s="96">
        <v>18</v>
      </c>
      <c r="G44" s="97">
        <f t="shared" si="3"/>
        <v>23</v>
      </c>
      <c r="H44" s="98">
        <f t="shared" si="4"/>
        <v>402</v>
      </c>
      <c r="I44" s="97">
        <f t="shared" si="23"/>
        <v>22</v>
      </c>
      <c r="J44" s="97">
        <f t="shared" si="5"/>
        <v>424</v>
      </c>
      <c r="K44" s="96">
        <v>69</v>
      </c>
      <c r="L44" s="96">
        <v>0</v>
      </c>
      <c r="M44" s="97">
        <f t="shared" si="24"/>
        <v>69</v>
      </c>
      <c r="N44" s="96">
        <v>0</v>
      </c>
      <c r="O44" s="96">
        <v>0</v>
      </c>
      <c r="P44" s="96">
        <v>2</v>
      </c>
      <c r="Q44" s="96">
        <v>2</v>
      </c>
      <c r="R44" s="97">
        <f t="shared" si="6"/>
        <v>4</v>
      </c>
      <c r="S44" s="97">
        <f t="shared" si="7"/>
        <v>4</v>
      </c>
      <c r="T44" s="98">
        <f t="shared" si="8"/>
        <v>473</v>
      </c>
      <c r="U44" s="97">
        <f t="shared" si="9"/>
        <v>24</v>
      </c>
      <c r="V44" s="97">
        <f t="shared" si="10"/>
        <v>497</v>
      </c>
      <c r="W44" s="96">
        <v>476</v>
      </c>
      <c r="X44" s="96">
        <v>17</v>
      </c>
      <c r="Y44" s="97">
        <f t="shared" si="11"/>
        <v>493</v>
      </c>
      <c r="Z44" s="96">
        <v>5</v>
      </c>
      <c r="AA44" s="96">
        <v>7</v>
      </c>
      <c r="AB44" s="97">
        <f t="shared" si="12"/>
        <v>12</v>
      </c>
      <c r="AC44" s="98">
        <f t="shared" si="13"/>
        <v>481</v>
      </c>
      <c r="AD44" s="97">
        <f t="shared" si="14"/>
        <v>24</v>
      </c>
      <c r="AE44" s="97">
        <f t="shared" si="15"/>
        <v>505</v>
      </c>
      <c r="AF44" s="96">
        <v>105</v>
      </c>
      <c r="AG44" s="99">
        <v>1</v>
      </c>
      <c r="AH44" s="97">
        <f t="shared" si="16"/>
        <v>106</v>
      </c>
      <c r="AI44" s="96">
        <v>0</v>
      </c>
      <c r="AJ44" s="99">
        <v>0</v>
      </c>
      <c r="AK44" s="96">
        <v>2</v>
      </c>
      <c r="AL44" s="99">
        <v>5</v>
      </c>
      <c r="AM44" s="97">
        <f t="shared" si="17"/>
        <v>7</v>
      </c>
      <c r="AN44" s="97">
        <f t="shared" si="18"/>
        <v>7</v>
      </c>
      <c r="AO44" s="98">
        <f t="shared" si="19"/>
        <v>588</v>
      </c>
      <c r="AP44" s="97">
        <f t="shared" si="20"/>
        <v>30</v>
      </c>
      <c r="AQ44" s="97">
        <f t="shared" si="21"/>
        <v>618</v>
      </c>
      <c r="AR44" s="106" t="s">
        <v>57</v>
      </c>
      <c r="AS44" s="105">
        <f t="shared" si="25"/>
        <v>-115</v>
      </c>
      <c r="AT44" s="106" t="s">
        <v>115</v>
      </c>
      <c r="AU44" s="107">
        <f t="shared" si="22"/>
        <v>-6</v>
      </c>
      <c r="AV44" s="106" t="s">
        <v>57</v>
      </c>
      <c r="AW44" s="108">
        <v>-121</v>
      </c>
    </row>
    <row r="45" spans="1:49" s="3" customFormat="1" ht="21" customHeight="1">
      <c r="A45" s="104" t="s">
        <v>110</v>
      </c>
      <c r="B45" s="98">
        <v>1505</v>
      </c>
      <c r="C45" s="98">
        <v>38</v>
      </c>
      <c r="D45" s="97">
        <f t="shared" si="2"/>
        <v>1543</v>
      </c>
      <c r="E45" s="98">
        <v>21</v>
      </c>
      <c r="F45" s="98">
        <v>19</v>
      </c>
      <c r="G45" s="97">
        <f t="shared" si="3"/>
        <v>40</v>
      </c>
      <c r="H45" s="98">
        <f t="shared" si="4"/>
        <v>1526</v>
      </c>
      <c r="I45" s="97">
        <f t="shared" si="23"/>
        <v>57</v>
      </c>
      <c r="J45" s="97">
        <f t="shared" si="5"/>
        <v>1583</v>
      </c>
      <c r="K45" s="98">
        <v>395</v>
      </c>
      <c r="L45" s="98">
        <v>0</v>
      </c>
      <c r="M45" s="97">
        <f t="shared" si="24"/>
        <v>395</v>
      </c>
      <c r="N45" s="98">
        <v>0</v>
      </c>
      <c r="O45" s="98">
        <v>0</v>
      </c>
      <c r="P45" s="98">
        <v>17</v>
      </c>
      <c r="Q45" s="98">
        <v>1</v>
      </c>
      <c r="R45" s="97">
        <f t="shared" si="6"/>
        <v>18</v>
      </c>
      <c r="S45" s="97">
        <f t="shared" si="7"/>
        <v>18</v>
      </c>
      <c r="T45" s="98">
        <f t="shared" si="8"/>
        <v>1938</v>
      </c>
      <c r="U45" s="97">
        <f t="shared" si="9"/>
        <v>58</v>
      </c>
      <c r="V45" s="97">
        <f t="shared" si="10"/>
        <v>1996</v>
      </c>
      <c r="W45" s="98">
        <v>1309</v>
      </c>
      <c r="X45" s="98">
        <v>6</v>
      </c>
      <c r="Y45" s="97">
        <f t="shared" si="11"/>
        <v>1315</v>
      </c>
      <c r="Z45" s="98">
        <v>21</v>
      </c>
      <c r="AA45" s="98">
        <v>13</v>
      </c>
      <c r="AB45" s="97">
        <f t="shared" si="12"/>
        <v>34</v>
      </c>
      <c r="AC45" s="98">
        <f t="shared" si="13"/>
        <v>1330</v>
      </c>
      <c r="AD45" s="97">
        <f t="shared" si="14"/>
        <v>19</v>
      </c>
      <c r="AE45" s="97">
        <f t="shared" si="15"/>
        <v>1349</v>
      </c>
      <c r="AF45" s="98">
        <v>249</v>
      </c>
      <c r="AG45" s="99">
        <v>0</v>
      </c>
      <c r="AH45" s="97">
        <f t="shared" si="16"/>
        <v>249</v>
      </c>
      <c r="AI45" s="96">
        <v>0</v>
      </c>
      <c r="AJ45" s="99">
        <v>0</v>
      </c>
      <c r="AK45" s="96">
        <v>6</v>
      </c>
      <c r="AL45" s="99">
        <v>3</v>
      </c>
      <c r="AM45" s="97">
        <f t="shared" si="17"/>
        <v>9</v>
      </c>
      <c r="AN45" s="97">
        <f t="shared" si="18"/>
        <v>9</v>
      </c>
      <c r="AO45" s="98">
        <f t="shared" si="19"/>
        <v>1585</v>
      </c>
      <c r="AP45" s="97">
        <f t="shared" si="20"/>
        <v>22</v>
      </c>
      <c r="AQ45" s="97">
        <f t="shared" si="21"/>
        <v>1607</v>
      </c>
      <c r="AR45" s="106" t="s">
        <v>58</v>
      </c>
      <c r="AS45" s="105">
        <f t="shared" si="25"/>
        <v>353</v>
      </c>
      <c r="AT45" s="106" t="s">
        <v>58</v>
      </c>
      <c r="AU45" s="107">
        <f t="shared" si="22"/>
        <v>36</v>
      </c>
      <c r="AV45" s="106" t="s">
        <v>58</v>
      </c>
      <c r="AW45" s="105">
        <v>389</v>
      </c>
    </row>
    <row r="46" spans="1:49" s="2" customFormat="1" ht="21" customHeight="1">
      <c r="A46" s="102" t="s">
        <v>111</v>
      </c>
      <c r="B46" s="96">
        <v>59</v>
      </c>
      <c r="C46" s="96">
        <v>1</v>
      </c>
      <c r="D46" s="97">
        <f t="shared" si="2"/>
        <v>60</v>
      </c>
      <c r="E46" s="96">
        <v>0</v>
      </c>
      <c r="F46" s="99">
        <v>0</v>
      </c>
      <c r="G46" s="97">
        <f t="shared" si="3"/>
        <v>0</v>
      </c>
      <c r="H46" s="98">
        <f t="shared" si="4"/>
        <v>59</v>
      </c>
      <c r="I46" s="97">
        <f t="shared" si="23"/>
        <v>1</v>
      </c>
      <c r="J46" s="97">
        <f t="shared" si="5"/>
        <v>60</v>
      </c>
      <c r="K46" s="96">
        <v>5</v>
      </c>
      <c r="L46" s="96">
        <v>0</v>
      </c>
      <c r="M46" s="97">
        <f t="shared" si="24"/>
        <v>5</v>
      </c>
      <c r="N46" s="96">
        <v>0</v>
      </c>
      <c r="O46" s="99">
        <v>0</v>
      </c>
      <c r="P46" s="96">
        <v>0</v>
      </c>
      <c r="Q46" s="96">
        <v>0</v>
      </c>
      <c r="R46" s="97">
        <f t="shared" si="6"/>
        <v>0</v>
      </c>
      <c r="S46" s="97">
        <f t="shared" si="7"/>
        <v>0</v>
      </c>
      <c r="T46" s="98">
        <f t="shared" si="8"/>
        <v>64</v>
      </c>
      <c r="U46" s="97">
        <f t="shared" si="9"/>
        <v>1</v>
      </c>
      <c r="V46" s="97">
        <f t="shared" si="10"/>
        <v>65</v>
      </c>
      <c r="W46" s="96">
        <v>50</v>
      </c>
      <c r="X46" s="96">
        <v>2</v>
      </c>
      <c r="Y46" s="97">
        <f t="shared" si="11"/>
        <v>52</v>
      </c>
      <c r="Z46" s="96">
        <v>0</v>
      </c>
      <c r="AA46" s="96">
        <v>0</v>
      </c>
      <c r="AB46" s="97">
        <f t="shared" si="12"/>
        <v>0</v>
      </c>
      <c r="AC46" s="98">
        <f t="shared" si="13"/>
        <v>50</v>
      </c>
      <c r="AD46" s="97">
        <f t="shared" si="14"/>
        <v>2</v>
      </c>
      <c r="AE46" s="97">
        <f t="shared" si="15"/>
        <v>52</v>
      </c>
      <c r="AF46" s="96">
        <v>10</v>
      </c>
      <c r="AG46" s="99">
        <v>0</v>
      </c>
      <c r="AH46" s="97">
        <f t="shared" si="16"/>
        <v>10</v>
      </c>
      <c r="AI46" s="96">
        <v>0</v>
      </c>
      <c r="AJ46" s="99">
        <v>0</v>
      </c>
      <c r="AK46" s="96">
        <v>0</v>
      </c>
      <c r="AL46" s="99">
        <v>0</v>
      </c>
      <c r="AM46" s="97">
        <f t="shared" si="17"/>
        <v>0</v>
      </c>
      <c r="AN46" s="97">
        <f t="shared" si="18"/>
        <v>0</v>
      </c>
      <c r="AO46" s="98">
        <f t="shared" si="19"/>
        <v>60</v>
      </c>
      <c r="AP46" s="97">
        <f t="shared" si="20"/>
        <v>2</v>
      </c>
      <c r="AQ46" s="97">
        <f t="shared" si="21"/>
        <v>62</v>
      </c>
      <c r="AR46" s="106"/>
      <c r="AS46" s="105">
        <f t="shared" si="25"/>
        <v>4</v>
      </c>
      <c r="AT46" s="106" t="s">
        <v>115</v>
      </c>
      <c r="AU46" s="107">
        <f t="shared" si="22"/>
        <v>-1</v>
      </c>
      <c r="AV46" s="106"/>
      <c r="AW46" s="108">
        <v>3</v>
      </c>
    </row>
    <row r="47" spans="1:49" s="2" customFormat="1" ht="21" customHeight="1">
      <c r="A47" s="101" t="s">
        <v>112</v>
      </c>
      <c r="B47" s="96">
        <v>603</v>
      </c>
      <c r="C47" s="96">
        <v>20</v>
      </c>
      <c r="D47" s="97">
        <f t="shared" si="2"/>
        <v>623</v>
      </c>
      <c r="E47" s="96">
        <v>6</v>
      </c>
      <c r="F47" s="96">
        <v>39</v>
      </c>
      <c r="G47" s="97">
        <f t="shared" si="3"/>
        <v>45</v>
      </c>
      <c r="H47" s="98">
        <f t="shared" si="4"/>
        <v>609</v>
      </c>
      <c r="I47" s="97">
        <f t="shared" si="23"/>
        <v>59</v>
      </c>
      <c r="J47" s="97">
        <f t="shared" si="5"/>
        <v>668</v>
      </c>
      <c r="K47" s="96">
        <v>51</v>
      </c>
      <c r="L47" s="97">
        <v>0</v>
      </c>
      <c r="M47" s="97">
        <f t="shared" si="24"/>
        <v>51</v>
      </c>
      <c r="N47" s="96">
        <v>0</v>
      </c>
      <c r="O47" s="97">
        <v>0</v>
      </c>
      <c r="P47" s="96">
        <v>4</v>
      </c>
      <c r="Q47" s="97">
        <v>0</v>
      </c>
      <c r="R47" s="97">
        <f t="shared" si="6"/>
        <v>4</v>
      </c>
      <c r="S47" s="97">
        <f t="shared" si="7"/>
        <v>4</v>
      </c>
      <c r="T47" s="98">
        <f t="shared" si="8"/>
        <v>664</v>
      </c>
      <c r="U47" s="97">
        <f t="shared" si="9"/>
        <v>59</v>
      </c>
      <c r="V47" s="97">
        <f t="shared" si="10"/>
        <v>723</v>
      </c>
      <c r="W47" s="96">
        <v>548</v>
      </c>
      <c r="X47" s="96">
        <v>20</v>
      </c>
      <c r="Y47" s="97">
        <f t="shared" si="11"/>
        <v>568</v>
      </c>
      <c r="Z47" s="96">
        <v>5</v>
      </c>
      <c r="AA47" s="96">
        <v>26</v>
      </c>
      <c r="AB47" s="97">
        <f t="shared" si="12"/>
        <v>31</v>
      </c>
      <c r="AC47" s="98">
        <f t="shared" si="13"/>
        <v>553</v>
      </c>
      <c r="AD47" s="97">
        <f t="shared" si="14"/>
        <v>46</v>
      </c>
      <c r="AE47" s="97">
        <f t="shared" si="15"/>
        <v>599</v>
      </c>
      <c r="AF47" s="96">
        <v>47</v>
      </c>
      <c r="AG47" s="97">
        <v>0</v>
      </c>
      <c r="AH47" s="97">
        <f t="shared" si="16"/>
        <v>47</v>
      </c>
      <c r="AI47" s="98">
        <v>0</v>
      </c>
      <c r="AJ47" s="97">
        <v>0</v>
      </c>
      <c r="AK47" s="98">
        <v>4</v>
      </c>
      <c r="AL47" s="97">
        <v>0</v>
      </c>
      <c r="AM47" s="97">
        <f t="shared" si="17"/>
        <v>4</v>
      </c>
      <c r="AN47" s="97">
        <f t="shared" si="18"/>
        <v>4</v>
      </c>
      <c r="AO47" s="98">
        <f t="shared" si="19"/>
        <v>604</v>
      </c>
      <c r="AP47" s="97">
        <f t="shared" si="20"/>
        <v>46</v>
      </c>
      <c r="AQ47" s="97">
        <f t="shared" si="21"/>
        <v>650</v>
      </c>
      <c r="AR47" s="106" t="s">
        <v>58</v>
      </c>
      <c r="AS47" s="105">
        <f t="shared" si="25"/>
        <v>60</v>
      </c>
      <c r="AT47" s="106"/>
      <c r="AU47" s="107">
        <f t="shared" si="22"/>
        <v>13</v>
      </c>
      <c r="AV47" s="106" t="s">
        <v>58</v>
      </c>
      <c r="AW47" s="108">
        <v>73</v>
      </c>
    </row>
    <row r="48" spans="1:49" s="2" customFormat="1" ht="21" customHeight="1">
      <c r="A48" s="102" t="s">
        <v>113</v>
      </c>
      <c r="B48" s="96">
        <v>220</v>
      </c>
      <c r="C48" s="96">
        <v>1</v>
      </c>
      <c r="D48" s="97">
        <f t="shared" si="2"/>
        <v>221</v>
      </c>
      <c r="E48" s="96">
        <v>0</v>
      </c>
      <c r="F48" s="96">
        <v>1</v>
      </c>
      <c r="G48" s="97">
        <f t="shared" si="3"/>
        <v>1</v>
      </c>
      <c r="H48" s="98">
        <f t="shared" si="4"/>
        <v>220</v>
      </c>
      <c r="I48" s="97">
        <f t="shared" si="23"/>
        <v>2</v>
      </c>
      <c r="J48" s="97">
        <f t="shared" si="5"/>
        <v>222</v>
      </c>
      <c r="K48" s="96">
        <v>21</v>
      </c>
      <c r="L48" s="99">
        <v>0</v>
      </c>
      <c r="M48" s="97">
        <f t="shared" si="24"/>
        <v>21</v>
      </c>
      <c r="N48" s="96">
        <v>0</v>
      </c>
      <c r="O48" s="99">
        <v>0</v>
      </c>
      <c r="P48" s="96">
        <v>1</v>
      </c>
      <c r="Q48" s="99">
        <v>0</v>
      </c>
      <c r="R48" s="97">
        <f t="shared" si="6"/>
        <v>1</v>
      </c>
      <c r="S48" s="97">
        <f t="shared" si="7"/>
        <v>1</v>
      </c>
      <c r="T48" s="98">
        <f t="shared" si="8"/>
        <v>242</v>
      </c>
      <c r="U48" s="97">
        <f t="shared" si="9"/>
        <v>2</v>
      </c>
      <c r="V48" s="97">
        <f t="shared" si="10"/>
        <v>244</v>
      </c>
      <c r="W48" s="96">
        <v>211</v>
      </c>
      <c r="X48" s="96">
        <v>1</v>
      </c>
      <c r="Y48" s="97">
        <f t="shared" si="11"/>
        <v>212</v>
      </c>
      <c r="Z48" s="96">
        <v>1</v>
      </c>
      <c r="AA48" s="96">
        <v>1</v>
      </c>
      <c r="AB48" s="97">
        <f t="shared" si="12"/>
        <v>2</v>
      </c>
      <c r="AC48" s="98">
        <f t="shared" si="13"/>
        <v>212</v>
      </c>
      <c r="AD48" s="97">
        <f t="shared" si="14"/>
        <v>2</v>
      </c>
      <c r="AE48" s="97">
        <f t="shared" si="15"/>
        <v>214</v>
      </c>
      <c r="AF48" s="96">
        <v>22</v>
      </c>
      <c r="AG48" s="99">
        <v>0</v>
      </c>
      <c r="AH48" s="97">
        <f t="shared" si="16"/>
        <v>22</v>
      </c>
      <c r="AI48" s="96">
        <v>0</v>
      </c>
      <c r="AJ48" s="99">
        <v>0</v>
      </c>
      <c r="AK48" s="96">
        <v>0</v>
      </c>
      <c r="AL48" s="99">
        <v>1</v>
      </c>
      <c r="AM48" s="97">
        <f t="shared" si="17"/>
        <v>1</v>
      </c>
      <c r="AN48" s="97">
        <f t="shared" si="18"/>
        <v>1</v>
      </c>
      <c r="AO48" s="98">
        <f t="shared" si="19"/>
        <v>234</v>
      </c>
      <c r="AP48" s="97">
        <f t="shared" si="20"/>
        <v>3</v>
      </c>
      <c r="AQ48" s="97">
        <f t="shared" si="21"/>
        <v>237</v>
      </c>
      <c r="AR48" s="106" t="s">
        <v>58</v>
      </c>
      <c r="AS48" s="105">
        <f t="shared" si="25"/>
        <v>8</v>
      </c>
      <c r="AT48" s="106" t="s">
        <v>115</v>
      </c>
      <c r="AU48" s="107">
        <f t="shared" si="22"/>
        <v>-1</v>
      </c>
      <c r="AV48" s="106" t="s">
        <v>58</v>
      </c>
      <c r="AW48" s="108">
        <v>7</v>
      </c>
    </row>
  </sheetData>
  <sheetProtection/>
  <mergeCells count="30">
    <mergeCell ref="AR3:AW3"/>
    <mergeCell ref="AR4:AS6"/>
    <mergeCell ref="AT4:AU6"/>
    <mergeCell ref="AV4:AW6"/>
    <mergeCell ref="B4:J4"/>
    <mergeCell ref="S5:S6"/>
    <mergeCell ref="W5:Y5"/>
    <mergeCell ref="Z5:AB5"/>
    <mergeCell ref="W3:AQ3"/>
    <mergeCell ref="AK5:AM5"/>
    <mergeCell ref="K4:M5"/>
    <mergeCell ref="T4:V5"/>
    <mergeCell ref="P5:R5"/>
    <mergeCell ref="N4:S4"/>
    <mergeCell ref="A3:A6"/>
    <mergeCell ref="AO4:AQ5"/>
    <mergeCell ref="AF4:AH4"/>
    <mergeCell ref="AF5:AF6"/>
    <mergeCell ref="AG5:AG6"/>
    <mergeCell ref="AH5:AH6"/>
    <mergeCell ref="A1:AW1"/>
    <mergeCell ref="AI4:AN4"/>
    <mergeCell ref="W4:AE4"/>
    <mergeCell ref="AN5:AN6"/>
    <mergeCell ref="AC5:AE5"/>
    <mergeCell ref="AR2:AW2"/>
    <mergeCell ref="B5:D5"/>
    <mergeCell ref="E5:G5"/>
    <mergeCell ref="H5:J5"/>
    <mergeCell ref="B3:V3"/>
  </mergeCells>
  <printOptions/>
  <pageMargins left="0.4724409448818898" right="0.15748031496062992" top="0.4330708661417323" bottom="0.7480314960629921" header="0.6299212598425197" footer="0.35"/>
  <pageSetup fitToHeight="1" fitToWidth="1" horizontalDpi="600" verticalDpi="600" orientation="landscape" pageOrder="overThenDown" paperSize="8" scale="67" r:id="rId1"/>
  <headerFooter alignWithMargins="0">
    <oddFooter>&amp;C&amp;"ＭＳ 明朝,標準"-&amp;P--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公益財団法人国土地理協会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與那嶺　達</cp:lastModifiedBy>
  <cp:lastPrinted>2018-07-27T00:50:41Z</cp:lastPrinted>
  <dcterms:created xsi:type="dcterms:W3CDTF">1997-01-08T22:48:59Z</dcterms:created>
  <dcterms:modified xsi:type="dcterms:W3CDTF">2019-07-22T10:45:58Z</dcterms:modified>
  <cp:category/>
  <cp:version/>
  <cp:contentType/>
  <cp:contentStatus/>
</cp:coreProperties>
</file>