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4740" windowWidth="19170" windowHeight="4755"/>
  </bookViews>
  <sheets>
    <sheet name="(2)_イ_市町村別" sheetId="1" r:id="rId1"/>
    <sheet name="(2)_ロ_所得者区分別（要修正）" sheetId="2" r:id="rId2"/>
  </sheets>
  <definedNames>
    <definedName name="_xlnm.Print_Area" localSheetId="0">'(2)_イ_市町村別'!$A$1:$N$51</definedName>
    <definedName name="_xlnm.Print_Area" localSheetId="1">'(2)_ロ_所得者区分別（要修正）'!$A$1:$O$41</definedName>
  </definedNames>
  <calcPr calcId="162913"/>
</workbook>
</file>

<file path=xl/calcChain.xml><?xml version="1.0" encoding="utf-8"?>
<calcChain xmlns="http://schemas.openxmlformats.org/spreadsheetml/2006/main">
  <c r="I23" i="2" l="1"/>
  <c r="J23" i="2"/>
  <c r="K23" i="2"/>
  <c r="L23" i="2"/>
  <c r="M23" i="2"/>
  <c r="M36" i="2" s="1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10" i="2"/>
  <c r="J10" i="2"/>
  <c r="K10" i="2"/>
  <c r="K36" i="2" s="1"/>
  <c r="L10" i="2"/>
  <c r="M10" i="2"/>
  <c r="I11" i="2"/>
  <c r="J11" i="2"/>
  <c r="K11" i="2"/>
  <c r="L11" i="2"/>
  <c r="M11" i="2"/>
  <c r="M37" i="2" s="1"/>
  <c r="I12" i="2"/>
  <c r="J12" i="2"/>
  <c r="K12" i="2"/>
  <c r="K38" i="2" s="1"/>
  <c r="L12" i="2"/>
  <c r="M12" i="2"/>
  <c r="I13" i="2"/>
  <c r="I39" i="2" s="1"/>
  <c r="J13" i="2"/>
  <c r="J39" i="2" s="1"/>
  <c r="K13" i="2"/>
  <c r="L13" i="2"/>
  <c r="M13" i="2"/>
  <c r="M39" i="2" s="1"/>
  <c r="I9" i="2"/>
  <c r="M22" i="2"/>
  <c r="L22" i="2"/>
  <c r="K22" i="2"/>
  <c r="J22" i="2"/>
  <c r="I22" i="2"/>
  <c r="M9" i="2"/>
  <c r="L9" i="2"/>
  <c r="K9" i="2"/>
  <c r="J9" i="2"/>
  <c r="F35" i="2"/>
  <c r="G35" i="2"/>
  <c r="H35" i="2"/>
  <c r="F36" i="2"/>
  <c r="G36" i="2"/>
  <c r="H36" i="2"/>
  <c r="I36" i="2"/>
  <c r="F37" i="2"/>
  <c r="G37" i="2"/>
  <c r="H37" i="2"/>
  <c r="F38" i="2"/>
  <c r="G38" i="2"/>
  <c r="H38" i="2"/>
  <c r="F39" i="2"/>
  <c r="G39" i="2"/>
  <c r="H39" i="2"/>
  <c r="B35" i="2"/>
  <c r="C35" i="2"/>
  <c r="B36" i="2"/>
  <c r="C36" i="2"/>
  <c r="B37" i="2"/>
  <c r="C37" i="2"/>
  <c r="B38" i="2"/>
  <c r="C38" i="2"/>
  <c r="B39" i="2"/>
  <c r="C39" i="2"/>
  <c r="D35" i="2"/>
  <c r="E35" i="2"/>
  <c r="M38" i="2" l="1"/>
  <c r="I38" i="2"/>
  <c r="K39" i="2"/>
  <c r="L38" i="2"/>
  <c r="K37" i="2"/>
  <c r="I37" i="2"/>
  <c r="L36" i="2"/>
  <c r="L35" i="2"/>
  <c r="J38" i="2"/>
  <c r="J36" i="2"/>
  <c r="J35" i="2"/>
  <c r="I35" i="2"/>
  <c r="K35" i="2"/>
  <c r="M35" i="2"/>
  <c r="J37" i="2"/>
  <c r="L39" i="2"/>
  <c r="L37" i="2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I27" i="2" l="1"/>
  <c r="F14" i="2" l="1"/>
  <c r="G14" i="2"/>
  <c r="B14" i="2"/>
  <c r="C14" i="2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D14" i="2"/>
  <c r="E14" i="2"/>
  <c r="H14" i="2"/>
  <c r="B27" i="2"/>
  <c r="B40" i="2" s="1"/>
  <c r="C27" i="2"/>
  <c r="C40" i="2" s="1"/>
  <c r="D27" i="2"/>
  <c r="E27" i="2"/>
  <c r="F27" i="2"/>
  <c r="F40" i="2" s="1"/>
  <c r="G27" i="2"/>
  <c r="G40" i="2" s="1"/>
  <c r="H27" i="2"/>
  <c r="J27" i="2"/>
  <c r="D36" i="2"/>
  <c r="E36" i="2"/>
  <c r="D37" i="2"/>
  <c r="E37" i="2"/>
  <c r="D38" i="2"/>
  <c r="E38" i="2"/>
  <c r="D39" i="2"/>
  <c r="E39" i="2"/>
  <c r="E40" i="2" l="1"/>
  <c r="D40" i="2"/>
  <c r="L27" i="2"/>
  <c r="H40" i="2"/>
  <c r="K27" i="2"/>
  <c r="M27" i="2"/>
  <c r="K14" i="2"/>
  <c r="L14" i="2"/>
  <c r="M14" i="2"/>
  <c r="I14" i="2"/>
  <c r="I40" i="2" s="1"/>
  <c r="J14" i="2"/>
  <c r="J40" i="2" s="1"/>
  <c r="M50" i="1"/>
  <c r="M49" i="1"/>
  <c r="M51" i="1"/>
  <c r="L40" i="2" l="1"/>
  <c r="M40" i="2"/>
  <c r="K40" i="2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<sst xmlns="http://schemas.openxmlformats.org/spreadsheetml/2006/main" count="236" uniqueCount="103">
  <si>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</si>
  <si>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</si>
  <si>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</si>
  <si>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</si>
  <si>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</si>
  <si>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</si>
  <si>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</si>
  <si>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</si>
  <si>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</si>
  <si>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</si>
  <si>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</si>
  <si>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</si>
  <si>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</si>
  <si>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</si>
  <si>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</si>
  <si>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</si>
  <si>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</si>
  <si>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</si>
  <si>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</si>
  <si>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</si>
  <si>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</si>
  <si>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</si>
  <si>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</si>
  <si>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</si>
  <si>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</si>
  <si>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</si>
  <si>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</si>
  <si>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</si>
  <si>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</si>
  <si>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</si>
  <si>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</si>
  <si>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</si>
  <si>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</si>
  <si>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</si>
  <si>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</si>
  <si>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</si>
  <si>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</si>
  <si>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</si>
  <si>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</si>
  <si>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</si>
  <si>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</si>
  <si>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</si>
  <si>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</si>
  <si>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</si>
  <si>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</si>
  <si>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</si>
  <si>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</si>
  <si>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</si>
  <si>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</si>
  <si>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</si>
  <si>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</si>
  <si>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</si>
  <si>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</si>
  <si>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</si>
  <si>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(A)</t>
  </si>
  <si>
    <t>(B)</t>
  </si>
  <si>
    <t>(C)</t>
  </si>
  <si>
    <t>(D)</t>
  </si>
  <si>
    <t>(E)</t>
  </si>
  <si>
    <t>(F)</t>
  </si>
  <si>
    <t>(G)</t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</si>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</sst>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</borders>
  <cellStyleXfs count="1">
    <xf numFmtId="3" fontId="0" fillId="0" borderId="0"/>
  </cellStyleXfs>
  <cellXfs count="252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3" xfId="0" applyFont="1" applyBorder="1" applyAlignment="1">
      <alignment horizontal="center" vertical="center"/>
    </xf>
    <xf numFmtId="3" fontId="2" fillId="0" borderId="1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5" xfId="0" applyFont="1" applyBorder="1" applyAlignment="1">
      <alignment horizontal="center" vertical="center"/>
    </xf>
    <xf numFmtId="3" fontId="2" fillId="0" borderId="1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3" fontId="2" fillId="0" borderId="17" xfId="0" applyFont="1" applyBorder="1" applyAlignment="1">
      <alignment horizontal="center" vertical="center"/>
    </xf>
    <xf numFmtId="3" fontId="2" fillId="0" borderId="1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4" fillId="2" borderId="20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right" vertical="center"/>
    </xf>
    <xf numFmtId="3" fontId="4" fillId="2" borderId="22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right" vertical="center"/>
    </xf>
    <xf numFmtId="3" fontId="2" fillId="2" borderId="21" xfId="0" applyFont="1" applyFill="1" applyBorder="1" applyAlignment="1">
      <alignment horizontal="left" vertical="center"/>
    </xf>
    <xf numFmtId="3" fontId="9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7" fillId="0" borderId="25" xfId="0" applyFont="1" applyBorder="1" applyAlignment="1">
      <alignment vertical="center"/>
    </xf>
    <xf numFmtId="3" fontId="7" fillId="0" borderId="26" xfId="0" applyFont="1" applyBorder="1" applyAlignment="1">
      <alignment vertical="center"/>
    </xf>
    <xf numFmtId="3" fontId="7" fillId="0" borderId="27" xfId="0" applyFont="1" applyBorder="1" applyAlignment="1">
      <alignment vertical="center"/>
    </xf>
    <xf numFmtId="3" fontId="7" fillId="0" borderId="28" xfId="0" applyFont="1" applyBorder="1" applyAlignment="1">
      <alignment vertical="center"/>
    </xf>
    <xf numFmtId="3" fontId="7" fillId="0" borderId="29" xfId="0" applyFont="1" applyBorder="1" applyAlignment="1">
      <alignment vertical="center"/>
    </xf>
    <xf numFmtId="3" fontId="7" fillId="0" borderId="30" xfId="0" applyFont="1" applyBorder="1" applyAlignment="1">
      <alignment vertical="center"/>
    </xf>
    <xf numFmtId="3" fontId="7" fillId="0" borderId="31" xfId="0" applyFont="1" applyBorder="1" applyAlignment="1">
      <alignment vertical="center"/>
    </xf>
    <xf numFmtId="3" fontId="2" fillId="2" borderId="41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3" fontId="2" fillId="2" borderId="52" xfId="0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3" fontId="2" fillId="2" borderId="63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right" vertical="center"/>
    </xf>
    <xf numFmtId="3" fontId="4" fillId="2" borderId="0" xfId="0" applyFont="1" applyFill="1" applyBorder="1" applyAlignment="1">
      <alignment horizontal="center"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3" fillId="2" borderId="63" xfId="0" applyFont="1" applyFill="1" applyBorder="1" applyAlignment="1">
      <alignment horizontal="right" vertical="center"/>
    </xf>
    <xf numFmtId="3" fontId="3" fillId="2" borderId="41" xfId="0" applyFont="1" applyFill="1" applyBorder="1" applyAlignment="1">
      <alignment horizontal="right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2" borderId="52" xfId="0" applyFont="1" applyFill="1" applyBorder="1" applyAlignment="1">
      <alignment horizontal="right" vertical="center"/>
    </xf>
    <xf numFmtId="3" fontId="4" fillId="2" borderId="52" xfId="0" applyFont="1" applyFill="1" applyBorder="1" applyAlignment="1">
      <alignment horizontal="center" vertical="center"/>
    </xf>
    <xf numFmtId="3" fontId="5" fillId="0" borderId="53" xfId="0" applyFont="1" applyBorder="1" applyAlignment="1">
      <alignment vertical="center"/>
    </xf>
    <xf numFmtId="3" fontId="5" fillId="0" borderId="54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7" fillId="0" borderId="31" xfId="0" applyFont="1" applyBorder="1" applyAlignment="1">
      <alignment horizontal="center" vertical="center"/>
    </xf>
    <xf numFmtId="3" fontId="7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7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4" fillId="2" borderId="100" xfId="0" applyFont="1" applyFill="1" applyBorder="1" applyAlignment="1">
      <alignment vertical="center"/>
    </xf>
    <xf numFmtId="3" fontId="4" fillId="2" borderId="101" xfId="0" applyFont="1" applyFill="1" applyBorder="1" applyAlignment="1">
      <alignment vertical="center"/>
    </xf>
    <xf numFmtId="3" fontId="3" fillId="2" borderId="101" xfId="0" applyFont="1" applyFill="1" applyBorder="1" applyAlignment="1">
      <alignment horizontal="center" vertical="center"/>
    </xf>
    <xf numFmtId="3" fontId="4" fillId="2" borderId="101" xfId="0" applyFont="1" applyFill="1" applyBorder="1" applyAlignment="1">
      <alignment horizontal="center" vertical="center"/>
    </xf>
    <xf numFmtId="3" fontId="7" fillId="0" borderId="102" xfId="0" applyFont="1" applyBorder="1" applyAlignment="1">
      <alignment vertical="center"/>
    </xf>
    <xf numFmtId="3" fontId="7" fillId="0" borderId="103" xfId="0" applyFont="1" applyBorder="1" applyAlignment="1">
      <alignment vertical="center"/>
    </xf>
    <xf numFmtId="3" fontId="7" fillId="0" borderId="104" xfId="0" applyFont="1" applyBorder="1" applyAlignment="1">
      <alignment vertical="center"/>
    </xf>
    <xf numFmtId="3" fontId="7" fillId="0" borderId="105" xfId="0" applyFont="1" applyBorder="1" applyAlignment="1">
      <alignment vertical="center"/>
    </xf>
    <xf numFmtId="3" fontId="7" fillId="0" borderId="106" xfId="0" applyFont="1" applyBorder="1" applyAlignment="1">
      <alignment vertical="center"/>
    </xf>
    <xf numFmtId="3" fontId="7" fillId="0" borderId="107" xfId="0" applyFont="1" applyBorder="1" applyAlignment="1">
      <alignment vertical="center"/>
    </xf>
    <xf numFmtId="3" fontId="7" fillId="0" borderId="108" xfId="0" applyFont="1" applyBorder="1" applyAlignment="1">
      <alignment vertical="center"/>
    </xf>
    <xf numFmtId="3" fontId="7" fillId="0" borderId="109" xfId="0" applyFont="1" applyBorder="1" applyAlignment="1">
      <alignment vertical="center"/>
    </xf>
    <xf numFmtId="3" fontId="7" fillId="0" borderId="108" xfId="0" applyFont="1" applyBorder="1" applyAlignment="1">
      <alignment horizontal="center" vertical="center"/>
    </xf>
    <xf numFmtId="3" fontId="7" fillId="0" borderId="110" xfId="0" applyFont="1" applyBorder="1" applyAlignment="1">
      <alignment horizontal="center" vertical="center"/>
    </xf>
    <xf numFmtId="3" fontId="7" fillId="0" borderId="111" xfId="0" applyFont="1" applyBorder="1" applyAlignment="1">
      <alignment horizontal="center" vertical="center"/>
    </xf>
    <xf numFmtId="3" fontId="3" fillId="2" borderId="116" xfId="0" applyFont="1" applyFill="1" applyBorder="1" applyAlignment="1">
      <alignment horizontal="right" vertical="center"/>
    </xf>
    <xf numFmtId="3" fontId="3" fillId="2" borderId="117" xfId="0" applyFont="1" applyFill="1" applyBorder="1" applyAlignment="1">
      <alignment horizontal="center" vertical="center"/>
    </xf>
    <xf numFmtId="3" fontId="4" fillId="2" borderId="116" xfId="0" applyFont="1" applyFill="1" applyBorder="1" applyAlignment="1">
      <alignment horizontal="center" vertical="center"/>
    </xf>
    <xf numFmtId="3" fontId="4" fillId="2" borderId="117" xfId="0" applyFont="1" applyFill="1" applyBorder="1" applyAlignment="1">
      <alignment horizontal="center"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5" xfId="0" applyFont="1" applyFill="1" applyBorder="1" applyAlignment="1">
      <alignment horizontal="center" vertical="center" wrapText="1"/>
    </xf>
    <xf numFmtId="3" fontId="3" fillId="2" borderId="22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 wrapText="1"/>
    </xf>
    <xf numFmtId="3" fontId="3" fillId="2" borderId="42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 wrapText="1"/>
    </xf>
    <xf numFmtId="3" fontId="3" fillId="2" borderId="41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4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2" fillId="2" borderId="32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39" xfId="0" applyFont="1" applyFill="1" applyBorder="1" applyAlignment="1">
      <alignment horizontal="center" vertical="center" wrapText="1"/>
    </xf>
    <xf numFmtId="3" fontId="2" fillId="2" borderId="41" xfId="0" applyFont="1" applyFill="1" applyBorder="1" applyAlignment="1">
      <alignment horizontal="center" vertical="center" wrapText="1"/>
    </xf>
    <xf numFmtId="3" fontId="2" fillId="2" borderId="40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3" fontId="2" fillId="2" borderId="5" xfId="0" applyFont="1" applyFill="1" applyBorder="1" applyAlignment="1">
      <alignment horizontal="center" vertical="center" wrapText="1"/>
    </xf>
    <xf numFmtId="3" fontId="2" fillId="2" borderId="22" xfId="0" applyFont="1" applyFill="1" applyBorder="1" applyAlignment="1">
      <alignment horizontal="center" vertical="center" wrapText="1"/>
    </xf>
    <xf numFmtId="3" fontId="2" fillId="2" borderId="57" xfId="0" applyFont="1" applyFill="1" applyBorder="1" applyAlignment="1">
      <alignment horizontal="center"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37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 wrapText="1"/>
    </xf>
    <xf numFmtId="3" fontId="2" fillId="2" borderId="36" xfId="0" applyFont="1" applyFill="1" applyBorder="1" applyAlignment="1">
      <alignment horizontal="center" vertical="center" wrapText="1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2"/>
  <sheetViews>
    <sheetView tabSelected="1" showOutlineSymbols="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C29" sqref="C29"/>
    </sheetView>
  </sheetViews>
  <sheetFormatPr defaultColWidth="8.69921875" defaultRowHeight="17.25" x14ac:dyDescent="0.2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20" ht="23.25" customHeight="1" x14ac:dyDescent="0.2">
      <c r="A1" s="13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"/>
    </row>
    <row r="2" spans="1:20" ht="16.5" customHeight="1" thickBot="1" x14ac:dyDescent="0.25">
      <c r="A2" s="20" t="s">
        <v>28</v>
      </c>
      <c r="B2" s="42"/>
      <c r="C2" s="2"/>
      <c r="D2" s="2"/>
      <c r="E2" s="2"/>
      <c r="F2" s="2"/>
      <c r="G2" s="2"/>
      <c r="H2" s="2"/>
      <c r="I2" s="2"/>
      <c r="J2" s="2"/>
      <c r="K2" s="2"/>
      <c r="L2" s="2"/>
      <c r="N2" s="19"/>
    </row>
    <row r="3" spans="1:20" s="12" customFormat="1" ht="12" customHeight="1" thickTop="1" x14ac:dyDescent="0.2">
      <c r="A3" s="45"/>
      <c r="B3" s="233" t="s">
        <v>12</v>
      </c>
      <c r="C3" s="219"/>
      <c r="D3" s="217" t="s">
        <v>13</v>
      </c>
      <c r="E3" s="219"/>
      <c r="F3" s="217" t="s">
        <v>0</v>
      </c>
      <c r="G3" s="218"/>
      <c r="H3" s="219"/>
      <c r="I3" s="217" t="s">
        <v>8</v>
      </c>
      <c r="J3" s="218"/>
      <c r="K3" s="218"/>
      <c r="L3" s="218"/>
      <c r="M3" s="220"/>
      <c r="N3" s="168"/>
      <c r="O3" s="11"/>
    </row>
    <row r="4" spans="1:20" s="12" customFormat="1" ht="12" customHeight="1" x14ac:dyDescent="0.2">
      <c r="A4" s="46"/>
      <c r="B4" s="229" t="s">
        <v>11</v>
      </c>
      <c r="C4" s="231" t="s">
        <v>2</v>
      </c>
      <c r="D4" s="232" t="s">
        <v>11</v>
      </c>
      <c r="E4" s="224" t="s">
        <v>3</v>
      </c>
      <c r="F4" s="221" t="s">
        <v>11</v>
      </c>
      <c r="G4" s="222" t="s">
        <v>2</v>
      </c>
      <c r="H4" s="224" t="s">
        <v>3</v>
      </c>
      <c r="I4" s="227" t="s">
        <v>9</v>
      </c>
      <c r="J4" s="228"/>
      <c r="K4" s="227" t="s">
        <v>10</v>
      </c>
      <c r="L4" s="228"/>
      <c r="M4" s="225" t="s">
        <v>11</v>
      </c>
      <c r="N4" s="169"/>
      <c r="O4" s="11"/>
    </row>
    <row r="5" spans="1:20" s="12" customFormat="1" ht="12" customHeight="1" x14ac:dyDescent="0.2">
      <c r="A5" s="47" t="s">
        <v>1</v>
      </c>
      <c r="B5" s="230"/>
      <c r="C5" s="212"/>
      <c r="D5" s="214"/>
      <c r="E5" s="216"/>
      <c r="F5" s="210"/>
      <c r="G5" s="223"/>
      <c r="H5" s="216"/>
      <c r="I5" s="209" t="s">
        <v>23</v>
      </c>
      <c r="J5" s="211" t="s">
        <v>24</v>
      </c>
      <c r="K5" s="213" t="s">
        <v>25</v>
      </c>
      <c r="L5" s="215" t="s">
        <v>26</v>
      </c>
      <c r="M5" s="226"/>
      <c r="N5" s="170" t="s">
        <v>1</v>
      </c>
      <c r="O5" s="11"/>
    </row>
    <row r="6" spans="1:20" s="12" customFormat="1" ht="12" customHeight="1" x14ac:dyDescent="0.2">
      <c r="A6" s="48" t="s">
        <v>4</v>
      </c>
      <c r="B6" s="183" t="s">
        <v>16</v>
      </c>
      <c r="C6" s="123" t="s">
        <v>17</v>
      </c>
      <c r="D6" s="124" t="s">
        <v>18</v>
      </c>
      <c r="E6" s="113" t="s">
        <v>19</v>
      </c>
      <c r="F6" s="49" t="s">
        <v>20</v>
      </c>
      <c r="G6" s="143" t="s">
        <v>21</v>
      </c>
      <c r="H6" s="113" t="s">
        <v>22</v>
      </c>
      <c r="I6" s="210"/>
      <c r="J6" s="212"/>
      <c r="K6" s="214"/>
      <c r="L6" s="216"/>
      <c r="M6" s="184" t="s">
        <v>27</v>
      </c>
      <c r="N6" s="171" t="s">
        <v>4</v>
      </c>
      <c r="O6" s="11"/>
    </row>
    <row r="7" spans="1:20" s="12" customFormat="1" ht="12" customHeight="1" thickBot="1" x14ac:dyDescent="0.25">
      <c r="A7" s="46"/>
      <c r="B7" s="185" t="s">
        <v>14</v>
      </c>
      <c r="C7" s="125" t="s">
        <v>15</v>
      </c>
      <c r="D7" s="126" t="s">
        <v>14</v>
      </c>
      <c r="E7" s="114" t="s">
        <v>15</v>
      </c>
      <c r="F7" s="50" t="s">
        <v>14</v>
      </c>
      <c r="G7" s="144" t="s">
        <v>15</v>
      </c>
      <c r="H7" s="114" t="s">
        <v>15</v>
      </c>
      <c r="I7" s="50" t="s">
        <v>14</v>
      </c>
      <c r="J7" s="125" t="s">
        <v>15</v>
      </c>
      <c r="K7" s="126" t="s">
        <v>14</v>
      </c>
      <c r="L7" s="114" t="s">
        <v>15</v>
      </c>
      <c r="M7" s="186" t="s">
        <v>14</v>
      </c>
      <c r="N7" s="169"/>
      <c r="O7" s="11"/>
    </row>
    <row r="8" spans="1:20" s="7" customFormat="1" ht="11.25" customHeight="1" x14ac:dyDescent="0.2">
      <c r="A8" s="155" t="s">
        <v>62</v>
      </c>
      <c r="B8" s="187">
        <v>10233</v>
      </c>
      <c r="C8" s="157">
        <v>35816</v>
      </c>
      <c r="D8" s="158">
        <v>0</v>
      </c>
      <c r="E8" s="159">
        <v>0</v>
      </c>
      <c r="F8" s="156">
        <v>133000</v>
      </c>
      <c r="G8" s="160">
        <v>465500</v>
      </c>
      <c r="H8" s="159">
        <v>15555752</v>
      </c>
      <c r="I8" s="156">
        <v>143233</v>
      </c>
      <c r="J8" s="157">
        <v>501316</v>
      </c>
      <c r="K8" s="161">
        <v>133000</v>
      </c>
      <c r="L8" s="159">
        <v>15555752</v>
      </c>
      <c r="M8" s="188">
        <v>143233</v>
      </c>
      <c r="N8" s="172" t="str">
        <f>A8</f>
        <v>那覇市</v>
      </c>
      <c r="O8" s="6"/>
      <c r="P8" s="207"/>
      <c r="Q8" s="207"/>
      <c r="R8" s="207"/>
      <c r="S8" s="207"/>
      <c r="T8" s="207"/>
    </row>
    <row r="9" spans="1:20" s="7" customFormat="1" ht="11.25" customHeight="1" x14ac:dyDescent="0.2">
      <c r="A9" s="59" t="s">
        <v>63</v>
      </c>
      <c r="B9" s="189">
        <v>4231</v>
      </c>
      <c r="C9" s="128">
        <v>14810</v>
      </c>
      <c r="D9" s="129">
        <v>0</v>
      </c>
      <c r="E9" s="116">
        <v>0</v>
      </c>
      <c r="F9" s="8">
        <v>40023</v>
      </c>
      <c r="G9" s="146">
        <v>140079</v>
      </c>
      <c r="H9" s="116">
        <v>4094897</v>
      </c>
      <c r="I9" s="8">
        <v>44254</v>
      </c>
      <c r="J9" s="128">
        <v>154889</v>
      </c>
      <c r="K9" s="129">
        <v>40023</v>
      </c>
      <c r="L9" s="116">
        <v>4094897</v>
      </c>
      <c r="M9" s="190">
        <v>44254</v>
      </c>
      <c r="N9" s="173" t="str">
        <f t="shared" ref="N9:N48" si="0">A9</f>
        <v>宜野湾市</v>
      </c>
      <c r="O9" s="6"/>
      <c r="P9" s="207"/>
      <c r="Q9" s="207"/>
      <c r="R9" s="207"/>
      <c r="S9" s="207"/>
      <c r="T9" s="207"/>
    </row>
    <row r="10" spans="1:20" s="7" customFormat="1" ht="11.25" customHeight="1" x14ac:dyDescent="0.2">
      <c r="A10" s="59" t="s">
        <v>64</v>
      </c>
      <c r="B10" s="189">
        <v>2286</v>
      </c>
      <c r="C10" s="128">
        <v>8002</v>
      </c>
      <c r="D10" s="129">
        <v>0</v>
      </c>
      <c r="E10" s="116">
        <v>0</v>
      </c>
      <c r="F10" s="8">
        <v>19620</v>
      </c>
      <c r="G10" s="146">
        <v>68669</v>
      </c>
      <c r="H10" s="116">
        <v>1852390</v>
      </c>
      <c r="I10" s="8">
        <v>21906</v>
      </c>
      <c r="J10" s="128">
        <v>76671</v>
      </c>
      <c r="K10" s="129">
        <v>19620</v>
      </c>
      <c r="L10" s="116">
        <v>1852390</v>
      </c>
      <c r="M10" s="190">
        <v>21906</v>
      </c>
      <c r="N10" s="173" t="str">
        <f t="shared" si="0"/>
        <v>石垣市</v>
      </c>
      <c r="O10" s="6"/>
      <c r="P10" s="207"/>
      <c r="Q10" s="207"/>
      <c r="R10" s="207"/>
      <c r="S10" s="207"/>
      <c r="T10" s="207"/>
    </row>
    <row r="11" spans="1:20" s="7" customFormat="1" ht="11.25" customHeight="1" x14ac:dyDescent="0.2">
      <c r="A11" s="59" t="s">
        <v>65</v>
      </c>
      <c r="B11" s="189">
        <v>5108</v>
      </c>
      <c r="C11" s="128">
        <v>17878</v>
      </c>
      <c r="D11" s="129">
        <v>0</v>
      </c>
      <c r="E11" s="116">
        <v>0</v>
      </c>
      <c r="F11" s="8">
        <v>47495</v>
      </c>
      <c r="G11" s="146">
        <v>166233</v>
      </c>
      <c r="H11" s="116">
        <v>4901864</v>
      </c>
      <c r="I11" s="8">
        <v>52603</v>
      </c>
      <c r="J11" s="128">
        <v>184111</v>
      </c>
      <c r="K11" s="129">
        <v>47495</v>
      </c>
      <c r="L11" s="116">
        <v>4901864</v>
      </c>
      <c r="M11" s="190">
        <v>52603</v>
      </c>
      <c r="N11" s="173" t="str">
        <f t="shared" si="0"/>
        <v>浦添市</v>
      </c>
      <c r="O11" s="6"/>
      <c r="P11" s="207"/>
      <c r="Q11" s="207"/>
      <c r="R11" s="207"/>
      <c r="S11" s="207"/>
      <c r="T11" s="207"/>
    </row>
    <row r="12" spans="1:20" s="7" customFormat="1" ht="11.25" customHeight="1" x14ac:dyDescent="0.2">
      <c r="A12" s="60" t="s">
        <v>66</v>
      </c>
      <c r="B12" s="191">
        <v>3066</v>
      </c>
      <c r="C12" s="130">
        <v>10732</v>
      </c>
      <c r="D12" s="131">
        <v>0</v>
      </c>
      <c r="E12" s="117">
        <v>0</v>
      </c>
      <c r="F12" s="15">
        <v>23853</v>
      </c>
      <c r="G12" s="147">
        <v>83486</v>
      </c>
      <c r="H12" s="117">
        <v>2051220</v>
      </c>
      <c r="I12" s="15">
        <v>26919</v>
      </c>
      <c r="J12" s="130">
        <v>94218</v>
      </c>
      <c r="K12" s="131">
        <v>23853</v>
      </c>
      <c r="L12" s="117">
        <v>2051220</v>
      </c>
      <c r="M12" s="192">
        <v>26919</v>
      </c>
      <c r="N12" s="174" t="str">
        <f t="shared" si="0"/>
        <v>名護市</v>
      </c>
      <c r="O12" s="6"/>
      <c r="P12" s="207"/>
      <c r="Q12" s="207"/>
      <c r="R12" s="207"/>
      <c r="S12" s="207"/>
      <c r="T12" s="207"/>
    </row>
    <row r="13" spans="1:20" s="7" customFormat="1" ht="11.25" customHeight="1" x14ac:dyDescent="0.2">
      <c r="A13" s="61" t="s">
        <v>67</v>
      </c>
      <c r="B13" s="193">
        <v>3071</v>
      </c>
      <c r="C13" s="132">
        <v>10748</v>
      </c>
      <c r="D13" s="133">
        <v>0</v>
      </c>
      <c r="E13" s="118">
        <v>0</v>
      </c>
      <c r="F13" s="17">
        <v>22988</v>
      </c>
      <c r="G13" s="148">
        <v>80459</v>
      </c>
      <c r="H13" s="118">
        <v>1928608</v>
      </c>
      <c r="I13" s="17">
        <v>26059</v>
      </c>
      <c r="J13" s="132">
        <v>91207</v>
      </c>
      <c r="K13" s="133">
        <v>22988</v>
      </c>
      <c r="L13" s="118">
        <v>1928608</v>
      </c>
      <c r="M13" s="194">
        <v>26059</v>
      </c>
      <c r="N13" s="175" t="str">
        <f t="shared" si="0"/>
        <v>糸満市</v>
      </c>
      <c r="O13" s="6"/>
      <c r="P13" s="207"/>
      <c r="Q13" s="207"/>
      <c r="R13" s="207"/>
      <c r="S13" s="207"/>
      <c r="T13" s="207"/>
    </row>
    <row r="14" spans="1:20" s="7" customFormat="1" ht="11.25" customHeight="1" x14ac:dyDescent="0.2">
      <c r="A14" s="59" t="s">
        <v>68</v>
      </c>
      <c r="B14" s="189">
        <v>5999</v>
      </c>
      <c r="C14" s="128">
        <v>20997</v>
      </c>
      <c r="D14" s="129">
        <v>0</v>
      </c>
      <c r="E14" s="116">
        <v>0</v>
      </c>
      <c r="F14" s="8">
        <v>53371</v>
      </c>
      <c r="G14" s="146">
        <v>186798</v>
      </c>
      <c r="H14" s="116">
        <v>5331760</v>
      </c>
      <c r="I14" s="8">
        <v>59370</v>
      </c>
      <c r="J14" s="128">
        <v>207795</v>
      </c>
      <c r="K14" s="129">
        <v>53371</v>
      </c>
      <c r="L14" s="116">
        <v>5331760</v>
      </c>
      <c r="M14" s="190">
        <v>59370</v>
      </c>
      <c r="N14" s="173" t="str">
        <f t="shared" si="0"/>
        <v>沖縄市</v>
      </c>
      <c r="O14" s="6"/>
      <c r="P14" s="207"/>
      <c r="Q14" s="207"/>
      <c r="R14" s="207"/>
      <c r="S14" s="207"/>
      <c r="T14" s="207"/>
    </row>
    <row r="15" spans="1:20" s="7" customFormat="1" ht="11.25" customHeight="1" x14ac:dyDescent="0.2">
      <c r="A15" s="59" t="s">
        <v>69</v>
      </c>
      <c r="B15" s="189">
        <v>2766</v>
      </c>
      <c r="C15" s="128">
        <v>9681</v>
      </c>
      <c r="D15" s="129">
        <v>0</v>
      </c>
      <c r="E15" s="116">
        <v>0</v>
      </c>
      <c r="F15" s="8">
        <v>26307</v>
      </c>
      <c r="G15" s="146">
        <v>92075</v>
      </c>
      <c r="H15" s="116">
        <v>2631295</v>
      </c>
      <c r="I15" s="8">
        <v>29073</v>
      </c>
      <c r="J15" s="128">
        <v>101756</v>
      </c>
      <c r="K15" s="129">
        <v>26307</v>
      </c>
      <c r="L15" s="116">
        <v>2631295</v>
      </c>
      <c r="M15" s="190">
        <v>29073</v>
      </c>
      <c r="N15" s="173" t="str">
        <f t="shared" si="0"/>
        <v>豊見城市</v>
      </c>
      <c r="O15" s="6"/>
      <c r="P15" s="207"/>
      <c r="Q15" s="207"/>
      <c r="R15" s="207"/>
      <c r="S15" s="207"/>
      <c r="T15" s="207"/>
    </row>
    <row r="16" spans="1:20" s="7" customFormat="1" ht="11.25" customHeight="1" x14ac:dyDescent="0.2">
      <c r="A16" s="59" t="s">
        <v>70</v>
      </c>
      <c r="B16" s="189">
        <v>5854</v>
      </c>
      <c r="C16" s="128">
        <v>20490</v>
      </c>
      <c r="D16" s="129">
        <v>0</v>
      </c>
      <c r="E16" s="116">
        <v>0</v>
      </c>
      <c r="F16" s="8">
        <v>44884</v>
      </c>
      <c r="G16" s="146">
        <v>157095</v>
      </c>
      <c r="H16" s="116">
        <v>3793245</v>
      </c>
      <c r="I16" s="8">
        <v>50738</v>
      </c>
      <c r="J16" s="128">
        <v>177585</v>
      </c>
      <c r="K16" s="129">
        <v>44884</v>
      </c>
      <c r="L16" s="116">
        <v>3793245</v>
      </c>
      <c r="M16" s="190">
        <v>50738</v>
      </c>
      <c r="N16" s="173" t="str">
        <f t="shared" si="0"/>
        <v>うるま市</v>
      </c>
      <c r="O16" s="6"/>
      <c r="P16" s="207"/>
      <c r="Q16" s="207"/>
      <c r="R16" s="207"/>
      <c r="S16" s="207"/>
      <c r="T16" s="207"/>
    </row>
    <row r="17" spans="1:20" s="7" customFormat="1" ht="11.25" customHeight="1" x14ac:dyDescent="0.2">
      <c r="A17" s="62" t="s">
        <v>71</v>
      </c>
      <c r="B17" s="195">
        <v>2795</v>
      </c>
      <c r="C17" s="134">
        <v>9782</v>
      </c>
      <c r="D17" s="135">
        <v>0</v>
      </c>
      <c r="E17" s="119">
        <v>0</v>
      </c>
      <c r="F17" s="9">
        <v>20002</v>
      </c>
      <c r="G17" s="149">
        <v>70008</v>
      </c>
      <c r="H17" s="119">
        <v>1907313</v>
      </c>
      <c r="I17" s="9">
        <v>22797</v>
      </c>
      <c r="J17" s="134">
        <v>79790</v>
      </c>
      <c r="K17" s="135">
        <v>20002</v>
      </c>
      <c r="L17" s="119">
        <v>1907313</v>
      </c>
      <c r="M17" s="196">
        <v>22797</v>
      </c>
      <c r="N17" s="173" t="str">
        <f t="shared" si="0"/>
        <v>宮古島市</v>
      </c>
      <c r="O17" s="6"/>
      <c r="P17" s="207"/>
      <c r="Q17" s="207"/>
      <c r="R17" s="207"/>
      <c r="S17" s="207"/>
      <c r="T17" s="207"/>
    </row>
    <row r="18" spans="1:20" s="7" customFormat="1" ht="11.25" customHeight="1" x14ac:dyDescent="0.2">
      <c r="A18" s="58" t="s">
        <v>72</v>
      </c>
      <c r="B18" s="197">
        <v>2414</v>
      </c>
      <c r="C18" s="127">
        <v>8450</v>
      </c>
      <c r="D18" s="136">
        <v>0</v>
      </c>
      <c r="E18" s="115">
        <v>0</v>
      </c>
      <c r="F18" s="5">
        <v>16486</v>
      </c>
      <c r="G18" s="145">
        <v>57701</v>
      </c>
      <c r="H18" s="115">
        <v>1306009</v>
      </c>
      <c r="I18" s="5">
        <v>18900</v>
      </c>
      <c r="J18" s="127">
        <v>66151</v>
      </c>
      <c r="K18" s="136">
        <v>16486</v>
      </c>
      <c r="L18" s="115">
        <v>1306009</v>
      </c>
      <c r="M18" s="198">
        <v>18900</v>
      </c>
      <c r="N18" s="176" t="str">
        <f t="shared" si="0"/>
        <v>南城市</v>
      </c>
      <c r="O18" s="6"/>
      <c r="P18" s="207"/>
      <c r="Q18" s="207"/>
      <c r="R18" s="207"/>
      <c r="S18" s="207"/>
      <c r="T18" s="207"/>
    </row>
    <row r="19" spans="1:20" s="7" customFormat="1" ht="11.25" customHeight="1" x14ac:dyDescent="0.2">
      <c r="A19" s="59" t="s">
        <v>73</v>
      </c>
      <c r="B19" s="189">
        <v>293</v>
      </c>
      <c r="C19" s="128">
        <v>1026</v>
      </c>
      <c r="D19" s="129">
        <v>0</v>
      </c>
      <c r="E19" s="116">
        <v>0</v>
      </c>
      <c r="F19" s="8">
        <v>1620</v>
      </c>
      <c r="G19" s="146">
        <v>5670</v>
      </c>
      <c r="H19" s="116">
        <v>115945</v>
      </c>
      <c r="I19" s="8">
        <v>1913</v>
      </c>
      <c r="J19" s="128">
        <v>6696</v>
      </c>
      <c r="K19" s="129">
        <v>1620</v>
      </c>
      <c r="L19" s="116">
        <v>115945</v>
      </c>
      <c r="M19" s="190">
        <v>1913</v>
      </c>
      <c r="N19" s="173" t="str">
        <f t="shared" si="0"/>
        <v>国頭村</v>
      </c>
      <c r="O19" s="6"/>
      <c r="P19" s="207"/>
      <c r="Q19" s="207"/>
      <c r="R19" s="207"/>
      <c r="S19" s="207"/>
      <c r="T19" s="207"/>
    </row>
    <row r="20" spans="1:20" s="7" customFormat="1" ht="11.25" customHeight="1" x14ac:dyDescent="0.2">
      <c r="A20" s="59" t="s">
        <v>74</v>
      </c>
      <c r="B20" s="189">
        <v>174</v>
      </c>
      <c r="C20" s="128">
        <v>610</v>
      </c>
      <c r="D20" s="129">
        <v>0</v>
      </c>
      <c r="E20" s="116">
        <v>0</v>
      </c>
      <c r="F20" s="8">
        <v>929</v>
      </c>
      <c r="G20" s="146">
        <v>3252</v>
      </c>
      <c r="H20" s="116">
        <v>58893</v>
      </c>
      <c r="I20" s="8">
        <v>1103</v>
      </c>
      <c r="J20" s="128">
        <v>3862</v>
      </c>
      <c r="K20" s="129">
        <v>929</v>
      </c>
      <c r="L20" s="116">
        <v>58893</v>
      </c>
      <c r="M20" s="190">
        <v>1103</v>
      </c>
      <c r="N20" s="173" t="str">
        <f t="shared" si="0"/>
        <v>大宜味村</v>
      </c>
      <c r="O20" s="6"/>
      <c r="P20" s="207"/>
      <c r="Q20" s="207"/>
      <c r="R20" s="207"/>
      <c r="S20" s="207"/>
      <c r="T20" s="207"/>
    </row>
    <row r="21" spans="1:20" s="7" customFormat="1" ht="11.25" customHeight="1" x14ac:dyDescent="0.2">
      <c r="A21" s="59" t="s">
        <v>75</v>
      </c>
      <c r="B21" s="189">
        <v>118</v>
      </c>
      <c r="C21" s="128">
        <v>414</v>
      </c>
      <c r="D21" s="129">
        <v>0</v>
      </c>
      <c r="E21" s="116">
        <v>0</v>
      </c>
      <c r="F21" s="8">
        <v>514</v>
      </c>
      <c r="G21" s="146">
        <v>1800</v>
      </c>
      <c r="H21" s="116">
        <v>60869</v>
      </c>
      <c r="I21" s="8">
        <v>632</v>
      </c>
      <c r="J21" s="128">
        <v>2214</v>
      </c>
      <c r="K21" s="129">
        <v>514</v>
      </c>
      <c r="L21" s="116">
        <v>60869</v>
      </c>
      <c r="M21" s="190">
        <v>632</v>
      </c>
      <c r="N21" s="173" t="str">
        <f t="shared" si="0"/>
        <v>東村</v>
      </c>
      <c r="O21" s="6"/>
      <c r="P21" s="207"/>
      <c r="Q21" s="207"/>
      <c r="R21" s="207"/>
      <c r="S21" s="207"/>
      <c r="T21" s="207"/>
    </row>
    <row r="22" spans="1:20" s="7" customFormat="1" ht="11.25" customHeight="1" x14ac:dyDescent="0.2">
      <c r="A22" s="63" t="s">
        <v>76</v>
      </c>
      <c r="B22" s="199">
        <v>543</v>
      </c>
      <c r="C22" s="137">
        <v>1901</v>
      </c>
      <c r="D22" s="138">
        <v>0</v>
      </c>
      <c r="E22" s="120">
        <v>0</v>
      </c>
      <c r="F22" s="18">
        <v>2850</v>
      </c>
      <c r="G22" s="150">
        <v>9975</v>
      </c>
      <c r="H22" s="120">
        <v>192414</v>
      </c>
      <c r="I22" s="18">
        <v>3393</v>
      </c>
      <c r="J22" s="137">
        <v>11876</v>
      </c>
      <c r="K22" s="138">
        <v>2850</v>
      </c>
      <c r="L22" s="120">
        <v>192414</v>
      </c>
      <c r="M22" s="200">
        <v>3393</v>
      </c>
      <c r="N22" s="177" t="str">
        <f t="shared" si="0"/>
        <v>今帰仁村</v>
      </c>
      <c r="O22" s="6"/>
      <c r="P22" s="207"/>
      <c r="Q22" s="207"/>
      <c r="R22" s="207"/>
      <c r="S22" s="207"/>
      <c r="T22" s="207"/>
    </row>
    <row r="23" spans="1:20" s="7" customFormat="1" ht="11.25" customHeight="1" x14ac:dyDescent="0.2">
      <c r="A23" s="64" t="s">
        <v>77</v>
      </c>
      <c r="B23" s="201">
        <v>765</v>
      </c>
      <c r="C23" s="139">
        <v>2678</v>
      </c>
      <c r="D23" s="140">
        <v>0</v>
      </c>
      <c r="E23" s="121">
        <v>0</v>
      </c>
      <c r="F23" s="16">
        <v>4330</v>
      </c>
      <c r="G23" s="151">
        <v>15156</v>
      </c>
      <c r="H23" s="121">
        <v>320503</v>
      </c>
      <c r="I23" s="16">
        <v>5095</v>
      </c>
      <c r="J23" s="139">
        <v>17834</v>
      </c>
      <c r="K23" s="140">
        <v>4330</v>
      </c>
      <c r="L23" s="121">
        <v>320503</v>
      </c>
      <c r="M23" s="202">
        <v>5095</v>
      </c>
      <c r="N23" s="178" t="str">
        <f t="shared" si="0"/>
        <v>本部町</v>
      </c>
      <c r="O23" s="6"/>
      <c r="P23" s="207"/>
      <c r="Q23" s="207"/>
      <c r="R23" s="207"/>
      <c r="S23" s="207"/>
      <c r="T23" s="207"/>
    </row>
    <row r="24" spans="1:20" s="7" customFormat="1" ht="11.25" customHeight="1" x14ac:dyDescent="0.2">
      <c r="A24" s="59" t="s">
        <v>78</v>
      </c>
      <c r="B24" s="189">
        <v>629</v>
      </c>
      <c r="C24" s="128">
        <v>2203</v>
      </c>
      <c r="D24" s="129">
        <v>0</v>
      </c>
      <c r="E24" s="116">
        <v>0</v>
      </c>
      <c r="F24" s="8">
        <v>4220</v>
      </c>
      <c r="G24" s="146">
        <v>14771</v>
      </c>
      <c r="H24" s="116">
        <v>413370</v>
      </c>
      <c r="I24" s="8">
        <v>4849</v>
      </c>
      <c r="J24" s="128">
        <v>16974</v>
      </c>
      <c r="K24" s="129">
        <v>4220</v>
      </c>
      <c r="L24" s="116">
        <v>413370</v>
      </c>
      <c r="M24" s="190">
        <v>4849</v>
      </c>
      <c r="N24" s="173" t="str">
        <f t="shared" si="0"/>
        <v>恩納村</v>
      </c>
      <c r="O24" s="6"/>
      <c r="P24" s="207"/>
      <c r="Q24" s="207"/>
      <c r="R24" s="207"/>
      <c r="S24" s="207"/>
      <c r="T24" s="207"/>
    </row>
    <row r="25" spans="1:20" s="7" customFormat="1" ht="11.25" customHeight="1" x14ac:dyDescent="0.2">
      <c r="A25" s="59" t="s">
        <v>79</v>
      </c>
      <c r="B25" s="189">
        <v>447</v>
      </c>
      <c r="C25" s="128">
        <v>1566</v>
      </c>
      <c r="D25" s="129">
        <v>0</v>
      </c>
      <c r="E25" s="116">
        <v>0</v>
      </c>
      <c r="F25" s="8">
        <v>2324</v>
      </c>
      <c r="G25" s="146">
        <v>8135</v>
      </c>
      <c r="H25" s="116">
        <v>175788</v>
      </c>
      <c r="I25" s="8">
        <v>2771</v>
      </c>
      <c r="J25" s="128">
        <v>9701</v>
      </c>
      <c r="K25" s="129">
        <v>2324</v>
      </c>
      <c r="L25" s="116">
        <v>175788</v>
      </c>
      <c r="M25" s="190">
        <v>2771</v>
      </c>
      <c r="N25" s="173" t="str">
        <f t="shared" si="0"/>
        <v>宜野座村</v>
      </c>
      <c r="O25" s="6"/>
      <c r="P25" s="207"/>
      <c r="Q25" s="207"/>
      <c r="R25" s="207"/>
      <c r="S25" s="207"/>
      <c r="T25" s="207"/>
    </row>
    <row r="26" spans="1:20" s="7" customFormat="1" ht="11.25" customHeight="1" x14ac:dyDescent="0.2">
      <c r="A26" s="59" t="s">
        <v>80</v>
      </c>
      <c r="B26" s="189">
        <v>569</v>
      </c>
      <c r="C26" s="128">
        <v>1993</v>
      </c>
      <c r="D26" s="129">
        <v>0</v>
      </c>
      <c r="E26" s="116">
        <v>0</v>
      </c>
      <c r="F26" s="8">
        <v>4465</v>
      </c>
      <c r="G26" s="146">
        <v>15629</v>
      </c>
      <c r="H26" s="116">
        <v>370351</v>
      </c>
      <c r="I26" s="8">
        <v>5034</v>
      </c>
      <c r="J26" s="128">
        <v>17622</v>
      </c>
      <c r="K26" s="129">
        <v>4465</v>
      </c>
      <c r="L26" s="116">
        <v>370351</v>
      </c>
      <c r="M26" s="190">
        <v>5034</v>
      </c>
      <c r="N26" s="173" t="str">
        <f t="shared" si="0"/>
        <v>金武町</v>
      </c>
      <c r="O26" s="6"/>
      <c r="P26" s="207"/>
      <c r="Q26" s="207"/>
      <c r="R26" s="207"/>
      <c r="S26" s="207"/>
      <c r="T26" s="207"/>
    </row>
    <row r="27" spans="1:20" s="7" customFormat="1" ht="11.25" customHeight="1" x14ac:dyDescent="0.2">
      <c r="A27" s="60" t="s">
        <v>81</v>
      </c>
      <c r="B27" s="191">
        <v>320</v>
      </c>
      <c r="C27" s="130">
        <v>1121</v>
      </c>
      <c r="D27" s="131">
        <v>0</v>
      </c>
      <c r="E27" s="117">
        <v>0</v>
      </c>
      <c r="F27" s="15">
        <v>1419</v>
      </c>
      <c r="G27" s="147">
        <v>4967</v>
      </c>
      <c r="H27" s="117">
        <v>111338</v>
      </c>
      <c r="I27" s="15">
        <v>1739</v>
      </c>
      <c r="J27" s="130">
        <v>6088</v>
      </c>
      <c r="K27" s="131">
        <v>1419</v>
      </c>
      <c r="L27" s="117">
        <v>111338</v>
      </c>
      <c r="M27" s="192">
        <v>1739</v>
      </c>
      <c r="N27" s="174" t="str">
        <f t="shared" si="0"/>
        <v>伊江村</v>
      </c>
      <c r="O27" s="6"/>
      <c r="P27" s="207"/>
      <c r="Q27" s="207"/>
      <c r="R27" s="207"/>
      <c r="S27" s="207"/>
      <c r="T27" s="207"/>
    </row>
    <row r="28" spans="1:20" s="7" customFormat="1" ht="11.25" customHeight="1" x14ac:dyDescent="0.2">
      <c r="A28" s="61" t="s">
        <v>82</v>
      </c>
      <c r="B28" s="193">
        <v>1922</v>
      </c>
      <c r="C28" s="132">
        <v>6728</v>
      </c>
      <c r="D28" s="133">
        <v>0</v>
      </c>
      <c r="E28" s="118">
        <v>0</v>
      </c>
      <c r="F28" s="17">
        <v>16156</v>
      </c>
      <c r="G28" s="148">
        <v>56547</v>
      </c>
      <c r="H28" s="118">
        <v>1467927</v>
      </c>
      <c r="I28" s="17">
        <v>18078</v>
      </c>
      <c r="J28" s="132">
        <v>63275</v>
      </c>
      <c r="K28" s="133">
        <v>16156</v>
      </c>
      <c r="L28" s="118">
        <v>1467927</v>
      </c>
      <c r="M28" s="194">
        <v>18078</v>
      </c>
      <c r="N28" s="175" t="str">
        <f t="shared" si="0"/>
        <v>読谷村</v>
      </c>
      <c r="O28" s="6"/>
      <c r="P28" s="207"/>
      <c r="Q28" s="207"/>
      <c r="R28" s="207"/>
      <c r="S28" s="207"/>
      <c r="T28" s="207"/>
    </row>
    <row r="29" spans="1:20" s="7" customFormat="1" ht="11.25" customHeight="1" x14ac:dyDescent="0.2">
      <c r="A29" s="59" t="s">
        <v>83</v>
      </c>
      <c r="B29" s="189">
        <v>609</v>
      </c>
      <c r="C29" s="128">
        <v>2132</v>
      </c>
      <c r="D29" s="129">
        <v>0</v>
      </c>
      <c r="E29" s="116">
        <v>0</v>
      </c>
      <c r="F29" s="8">
        <v>5192</v>
      </c>
      <c r="G29" s="146">
        <v>18172</v>
      </c>
      <c r="H29" s="116">
        <v>646447</v>
      </c>
      <c r="I29" s="8">
        <v>5801</v>
      </c>
      <c r="J29" s="128">
        <v>20304</v>
      </c>
      <c r="K29" s="129">
        <v>5192</v>
      </c>
      <c r="L29" s="116">
        <v>646447</v>
      </c>
      <c r="M29" s="190">
        <v>5801</v>
      </c>
      <c r="N29" s="173" t="str">
        <f t="shared" si="0"/>
        <v>嘉手納町</v>
      </c>
      <c r="O29" s="6"/>
      <c r="P29" s="207"/>
      <c r="Q29" s="207"/>
      <c r="R29" s="207"/>
      <c r="S29" s="207"/>
      <c r="T29" s="207"/>
    </row>
    <row r="30" spans="1:20" s="7" customFormat="1" ht="11.25" customHeight="1" x14ac:dyDescent="0.2">
      <c r="A30" s="59" t="s">
        <v>84</v>
      </c>
      <c r="B30" s="189">
        <v>1339</v>
      </c>
      <c r="C30" s="128">
        <v>4687</v>
      </c>
      <c r="D30" s="129">
        <v>0</v>
      </c>
      <c r="E30" s="116">
        <v>0</v>
      </c>
      <c r="F30" s="8">
        <v>11358</v>
      </c>
      <c r="G30" s="146">
        <v>39754</v>
      </c>
      <c r="H30" s="116">
        <v>1419661</v>
      </c>
      <c r="I30" s="8">
        <v>12697</v>
      </c>
      <c r="J30" s="128">
        <v>44441</v>
      </c>
      <c r="K30" s="129">
        <v>11358</v>
      </c>
      <c r="L30" s="116">
        <v>1419661</v>
      </c>
      <c r="M30" s="190">
        <v>12697</v>
      </c>
      <c r="N30" s="173" t="str">
        <f t="shared" si="0"/>
        <v>北谷町</v>
      </c>
      <c r="O30" s="6"/>
      <c r="P30" s="207"/>
      <c r="Q30" s="207"/>
      <c r="R30" s="207"/>
      <c r="S30" s="207"/>
      <c r="T30" s="207"/>
    </row>
    <row r="31" spans="1:20" s="7" customFormat="1" ht="11.25" customHeight="1" x14ac:dyDescent="0.2">
      <c r="A31" s="59" t="s">
        <v>85</v>
      </c>
      <c r="B31" s="189">
        <v>738</v>
      </c>
      <c r="C31" s="128">
        <v>2583</v>
      </c>
      <c r="D31" s="129">
        <v>0</v>
      </c>
      <c r="E31" s="116">
        <v>0</v>
      </c>
      <c r="F31" s="8">
        <v>6798</v>
      </c>
      <c r="G31" s="146">
        <v>23793</v>
      </c>
      <c r="H31" s="116">
        <v>748400</v>
      </c>
      <c r="I31" s="8">
        <v>7536</v>
      </c>
      <c r="J31" s="128">
        <v>26376</v>
      </c>
      <c r="K31" s="129">
        <v>6798</v>
      </c>
      <c r="L31" s="116">
        <v>748400</v>
      </c>
      <c r="M31" s="190">
        <v>7536</v>
      </c>
      <c r="N31" s="173" t="str">
        <f t="shared" si="0"/>
        <v>北中城村</v>
      </c>
      <c r="O31" s="6"/>
      <c r="P31" s="207"/>
      <c r="Q31" s="207"/>
      <c r="R31" s="207"/>
      <c r="S31" s="207"/>
      <c r="T31" s="207"/>
    </row>
    <row r="32" spans="1:20" s="7" customFormat="1" ht="11.25" customHeight="1" x14ac:dyDescent="0.2">
      <c r="A32" s="63" t="s">
        <v>86</v>
      </c>
      <c r="B32" s="199">
        <v>960</v>
      </c>
      <c r="C32" s="137">
        <v>3359</v>
      </c>
      <c r="D32" s="138">
        <v>0</v>
      </c>
      <c r="E32" s="120">
        <v>0</v>
      </c>
      <c r="F32" s="18">
        <v>8518</v>
      </c>
      <c r="G32" s="150">
        <v>29814</v>
      </c>
      <c r="H32" s="120">
        <v>862781</v>
      </c>
      <c r="I32" s="18">
        <v>9478</v>
      </c>
      <c r="J32" s="137">
        <v>33173</v>
      </c>
      <c r="K32" s="138">
        <v>8518</v>
      </c>
      <c r="L32" s="120">
        <v>862781</v>
      </c>
      <c r="M32" s="200">
        <v>9478</v>
      </c>
      <c r="N32" s="177" t="str">
        <f t="shared" si="0"/>
        <v>中城村</v>
      </c>
      <c r="O32" s="6"/>
      <c r="P32" s="207"/>
      <c r="Q32" s="207"/>
      <c r="R32" s="207"/>
      <c r="S32" s="207"/>
      <c r="T32" s="207"/>
    </row>
    <row r="33" spans="1:20" s="7" customFormat="1" ht="11.25" customHeight="1" x14ac:dyDescent="0.2">
      <c r="A33" s="64" t="s">
        <v>87</v>
      </c>
      <c r="B33" s="201">
        <v>1698</v>
      </c>
      <c r="C33" s="139">
        <v>5943</v>
      </c>
      <c r="D33" s="140">
        <v>0</v>
      </c>
      <c r="E33" s="121">
        <v>0</v>
      </c>
      <c r="F33" s="16">
        <v>13863</v>
      </c>
      <c r="G33" s="151">
        <v>48521</v>
      </c>
      <c r="H33" s="121">
        <v>1261192</v>
      </c>
      <c r="I33" s="16">
        <v>15561</v>
      </c>
      <c r="J33" s="139">
        <v>54464</v>
      </c>
      <c r="K33" s="140">
        <v>13863</v>
      </c>
      <c r="L33" s="121">
        <v>1261192</v>
      </c>
      <c r="M33" s="202">
        <v>15561</v>
      </c>
      <c r="N33" s="178" t="str">
        <f t="shared" si="0"/>
        <v>西原町</v>
      </c>
      <c r="O33" s="6"/>
      <c r="P33" s="207"/>
      <c r="Q33" s="207"/>
      <c r="R33" s="207"/>
      <c r="S33" s="207"/>
      <c r="T33" s="207"/>
    </row>
    <row r="34" spans="1:20" s="7" customFormat="1" ht="11.25" customHeight="1" x14ac:dyDescent="0.2">
      <c r="A34" s="59" t="s">
        <v>88</v>
      </c>
      <c r="B34" s="189">
        <v>937</v>
      </c>
      <c r="C34" s="128">
        <v>3281</v>
      </c>
      <c r="D34" s="129">
        <v>0</v>
      </c>
      <c r="E34" s="116">
        <v>0</v>
      </c>
      <c r="F34" s="8">
        <v>7842</v>
      </c>
      <c r="G34" s="146">
        <v>27447</v>
      </c>
      <c r="H34" s="116">
        <v>687457</v>
      </c>
      <c r="I34" s="8">
        <v>8779</v>
      </c>
      <c r="J34" s="128">
        <v>30728</v>
      </c>
      <c r="K34" s="129">
        <v>7842</v>
      </c>
      <c r="L34" s="116">
        <v>687457</v>
      </c>
      <c r="M34" s="190">
        <v>8779</v>
      </c>
      <c r="N34" s="173" t="str">
        <f t="shared" si="0"/>
        <v>与那原町</v>
      </c>
      <c r="O34" s="6"/>
      <c r="P34" s="207"/>
      <c r="Q34" s="207"/>
      <c r="R34" s="207"/>
      <c r="S34" s="207"/>
      <c r="T34" s="207"/>
    </row>
    <row r="35" spans="1:20" s="7" customFormat="1" ht="11.25" customHeight="1" x14ac:dyDescent="0.2">
      <c r="A35" s="59" t="s">
        <v>89</v>
      </c>
      <c r="B35" s="189">
        <v>1814</v>
      </c>
      <c r="C35" s="128">
        <v>6349</v>
      </c>
      <c r="D35" s="129">
        <v>0</v>
      </c>
      <c r="E35" s="116">
        <v>0</v>
      </c>
      <c r="F35" s="8">
        <v>16222</v>
      </c>
      <c r="G35" s="146">
        <v>56777</v>
      </c>
      <c r="H35" s="116">
        <v>1530130</v>
      </c>
      <c r="I35" s="8">
        <v>18036</v>
      </c>
      <c r="J35" s="128">
        <v>63126</v>
      </c>
      <c r="K35" s="129">
        <v>16222</v>
      </c>
      <c r="L35" s="116">
        <v>1530130</v>
      </c>
      <c r="M35" s="190">
        <v>18036</v>
      </c>
      <c r="N35" s="173" t="str">
        <f t="shared" si="0"/>
        <v>南風原町</v>
      </c>
      <c r="O35" s="6"/>
      <c r="P35" s="207"/>
      <c r="Q35" s="207"/>
      <c r="R35" s="207"/>
      <c r="S35" s="207"/>
      <c r="T35" s="207"/>
    </row>
    <row r="36" spans="1:20" s="7" customFormat="1" ht="11.25" customHeight="1" x14ac:dyDescent="0.2">
      <c r="A36" s="59" t="s">
        <v>90</v>
      </c>
      <c r="B36" s="189">
        <v>42</v>
      </c>
      <c r="C36" s="128">
        <v>147</v>
      </c>
      <c r="D36" s="129">
        <v>0</v>
      </c>
      <c r="E36" s="116">
        <v>0</v>
      </c>
      <c r="F36" s="8">
        <v>296</v>
      </c>
      <c r="G36" s="146">
        <v>1037</v>
      </c>
      <c r="H36" s="116">
        <v>26693</v>
      </c>
      <c r="I36" s="8">
        <v>338</v>
      </c>
      <c r="J36" s="128">
        <v>1184</v>
      </c>
      <c r="K36" s="129">
        <v>296</v>
      </c>
      <c r="L36" s="116">
        <v>26693</v>
      </c>
      <c r="M36" s="190">
        <v>338</v>
      </c>
      <c r="N36" s="173" t="str">
        <f t="shared" si="0"/>
        <v>渡嘉敷村</v>
      </c>
      <c r="O36" s="6"/>
      <c r="P36" s="207"/>
      <c r="Q36" s="207"/>
      <c r="R36" s="207"/>
      <c r="S36" s="207"/>
      <c r="T36" s="207"/>
    </row>
    <row r="37" spans="1:20" s="7" customFormat="1" ht="11.25" customHeight="1" x14ac:dyDescent="0.2">
      <c r="A37" s="60" t="s">
        <v>91</v>
      </c>
      <c r="B37" s="191">
        <v>82</v>
      </c>
      <c r="C37" s="130">
        <v>288</v>
      </c>
      <c r="D37" s="131">
        <v>0</v>
      </c>
      <c r="E37" s="117">
        <v>0</v>
      </c>
      <c r="F37" s="15">
        <v>321</v>
      </c>
      <c r="G37" s="147">
        <v>1125</v>
      </c>
      <c r="H37" s="117">
        <v>27812</v>
      </c>
      <c r="I37" s="15">
        <v>403</v>
      </c>
      <c r="J37" s="130">
        <v>1413</v>
      </c>
      <c r="K37" s="131">
        <v>321</v>
      </c>
      <c r="L37" s="117">
        <v>27812</v>
      </c>
      <c r="M37" s="192">
        <v>403</v>
      </c>
      <c r="N37" s="174" t="str">
        <f t="shared" si="0"/>
        <v>座間味村</v>
      </c>
      <c r="O37" s="6"/>
      <c r="P37" s="207"/>
      <c r="Q37" s="207"/>
      <c r="R37" s="207"/>
      <c r="S37" s="207"/>
      <c r="T37" s="207"/>
    </row>
    <row r="38" spans="1:20" s="7" customFormat="1" ht="11.25" customHeight="1" x14ac:dyDescent="0.2">
      <c r="A38" s="61" t="s">
        <v>92</v>
      </c>
      <c r="B38" s="193">
        <v>34</v>
      </c>
      <c r="C38" s="132">
        <v>120</v>
      </c>
      <c r="D38" s="133">
        <v>0</v>
      </c>
      <c r="E38" s="118">
        <v>0</v>
      </c>
      <c r="F38" s="17">
        <v>206</v>
      </c>
      <c r="G38" s="148">
        <v>722</v>
      </c>
      <c r="H38" s="118">
        <v>17525</v>
      </c>
      <c r="I38" s="17">
        <v>240</v>
      </c>
      <c r="J38" s="132">
        <v>842</v>
      </c>
      <c r="K38" s="133">
        <v>206</v>
      </c>
      <c r="L38" s="118">
        <v>17525</v>
      </c>
      <c r="M38" s="194">
        <v>240</v>
      </c>
      <c r="N38" s="175" t="str">
        <f t="shared" si="0"/>
        <v>粟国村</v>
      </c>
      <c r="O38" s="6"/>
      <c r="P38" s="207"/>
      <c r="Q38" s="207"/>
      <c r="R38" s="207"/>
      <c r="S38" s="207"/>
      <c r="T38" s="207"/>
    </row>
    <row r="39" spans="1:20" s="7" customFormat="1" ht="11.25" customHeight="1" x14ac:dyDescent="0.2">
      <c r="A39" s="59" t="s">
        <v>93</v>
      </c>
      <c r="B39" s="189">
        <v>26</v>
      </c>
      <c r="C39" s="128">
        <v>92</v>
      </c>
      <c r="D39" s="129">
        <v>0</v>
      </c>
      <c r="E39" s="116">
        <v>0</v>
      </c>
      <c r="F39" s="8">
        <v>128</v>
      </c>
      <c r="G39" s="146">
        <v>449</v>
      </c>
      <c r="H39" s="116">
        <v>11313</v>
      </c>
      <c r="I39" s="8">
        <v>154</v>
      </c>
      <c r="J39" s="128">
        <v>541</v>
      </c>
      <c r="K39" s="129">
        <v>128</v>
      </c>
      <c r="L39" s="116">
        <v>11313</v>
      </c>
      <c r="M39" s="190">
        <v>154</v>
      </c>
      <c r="N39" s="173" t="str">
        <f t="shared" si="0"/>
        <v>渡名喜村</v>
      </c>
      <c r="O39" s="6"/>
      <c r="P39" s="207"/>
      <c r="Q39" s="207"/>
      <c r="R39" s="207"/>
      <c r="S39" s="207"/>
      <c r="T39" s="207"/>
    </row>
    <row r="40" spans="1:20" s="7" customFormat="1" ht="11.25" customHeight="1" x14ac:dyDescent="0.2">
      <c r="A40" s="59" t="s">
        <v>94</v>
      </c>
      <c r="B40" s="189">
        <v>60</v>
      </c>
      <c r="C40" s="128">
        <v>211</v>
      </c>
      <c r="D40" s="129">
        <v>0</v>
      </c>
      <c r="E40" s="116">
        <v>0</v>
      </c>
      <c r="F40" s="8">
        <v>471</v>
      </c>
      <c r="G40" s="146">
        <v>1650</v>
      </c>
      <c r="H40" s="116">
        <v>54535</v>
      </c>
      <c r="I40" s="8">
        <v>531</v>
      </c>
      <c r="J40" s="128">
        <v>1861</v>
      </c>
      <c r="K40" s="129">
        <v>471</v>
      </c>
      <c r="L40" s="116">
        <v>54535</v>
      </c>
      <c r="M40" s="190">
        <v>531</v>
      </c>
      <c r="N40" s="173" t="str">
        <f t="shared" si="0"/>
        <v>南大東村</v>
      </c>
      <c r="O40" s="6"/>
      <c r="P40" s="207"/>
      <c r="Q40" s="207"/>
      <c r="R40" s="207"/>
      <c r="S40" s="207"/>
      <c r="T40" s="207"/>
    </row>
    <row r="41" spans="1:20" s="7" customFormat="1" ht="11.25" customHeight="1" x14ac:dyDescent="0.2">
      <c r="A41" s="59" t="s">
        <v>95</v>
      </c>
      <c r="B41" s="189">
        <v>25</v>
      </c>
      <c r="C41" s="128">
        <v>88</v>
      </c>
      <c r="D41" s="129">
        <v>0</v>
      </c>
      <c r="E41" s="116">
        <v>0</v>
      </c>
      <c r="F41" s="8">
        <v>291</v>
      </c>
      <c r="G41" s="146">
        <v>1020</v>
      </c>
      <c r="H41" s="116">
        <v>34813</v>
      </c>
      <c r="I41" s="8">
        <v>316</v>
      </c>
      <c r="J41" s="128">
        <v>1108</v>
      </c>
      <c r="K41" s="129">
        <v>291</v>
      </c>
      <c r="L41" s="116">
        <v>34813</v>
      </c>
      <c r="M41" s="190">
        <v>316</v>
      </c>
      <c r="N41" s="173" t="str">
        <f t="shared" si="0"/>
        <v>北大東村</v>
      </c>
      <c r="O41" s="6"/>
      <c r="P41" s="207"/>
      <c r="Q41" s="207"/>
      <c r="R41" s="207"/>
      <c r="S41" s="207"/>
      <c r="T41" s="207"/>
    </row>
    <row r="42" spans="1:20" s="7" customFormat="1" ht="11.25" customHeight="1" x14ac:dyDescent="0.2">
      <c r="A42" s="63" t="s">
        <v>96</v>
      </c>
      <c r="B42" s="199">
        <v>56</v>
      </c>
      <c r="C42" s="137">
        <v>197</v>
      </c>
      <c r="D42" s="138">
        <v>0</v>
      </c>
      <c r="E42" s="120">
        <v>0</v>
      </c>
      <c r="F42" s="18">
        <v>417</v>
      </c>
      <c r="G42" s="150">
        <v>1461</v>
      </c>
      <c r="H42" s="120">
        <v>32589</v>
      </c>
      <c r="I42" s="18">
        <v>473</v>
      </c>
      <c r="J42" s="137">
        <v>1658</v>
      </c>
      <c r="K42" s="138">
        <v>417</v>
      </c>
      <c r="L42" s="120">
        <v>32589</v>
      </c>
      <c r="M42" s="200">
        <v>473</v>
      </c>
      <c r="N42" s="177" t="str">
        <f t="shared" si="0"/>
        <v>伊平屋村</v>
      </c>
      <c r="O42" s="6"/>
      <c r="P42" s="207"/>
      <c r="Q42" s="207"/>
      <c r="R42" s="207"/>
      <c r="S42" s="207"/>
      <c r="T42" s="207"/>
    </row>
    <row r="43" spans="1:20" s="7" customFormat="1" ht="11.25" customHeight="1" x14ac:dyDescent="0.2">
      <c r="A43" s="64" t="s">
        <v>97</v>
      </c>
      <c r="B43" s="201">
        <v>99</v>
      </c>
      <c r="C43" s="139">
        <v>348</v>
      </c>
      <c r="D43" s="140">
        <v>0</v>
      </c>
      <c r="E43" s="121">
        <v>0</v>
      </c>
      <c r="F43" s="16">
        <v>469</v>
      </c>
      <c r="G43" s="151">
        <v>1642</v>
      </c>
      <c r="H43" s="121">
        <v>36588</v>
      </c>
      <c r="I43" s="16">
        <v>568</v>
      </c>
      <c r="J43" s="139">
        <v>1990</v>
      </c>
      <c r="K43" s="140">
        <v>469</v>
      </c>
      <c r="L43" s="121">
        <v>36588</v>
      </c>
      <c r="M43" s="202">
        <v>568</v>
      </c>
      <c r="N43" s="178" t="str">
        <f t="shared" si="0"/>
        <v>伊是名村</v>
      </c>
      <c r="O43" s="6"/>
      <c r="P43" s="207"/>
      <c r="Q43" s="207"/>
      <c r="R43" s="207"/>
      <c r="S43" s="207"/>
      <c r="T43" s="207"/>
    </row>
    <row r="44" spans="1:20" s="7" customFormat="1" ht="11.25" customHeight="1" x14ac:dyDescent="0.2">
      <c r="A44" s="59" t="s">
        <v>98</v>
      </c>
      <c r="B44" s="189">
        <v>479</v>
      </c>
      <c r="C44" s="128">
        <v>1677</v>
      </c>
      <c r="D44" s="129">
        <v>0</v>
      </c>
      <c r="E44" s="116">
        <v>0</v>
      </c>
      <c r="F44" s="8">
        <v>2655</v>
      </c>
      <c r="G44" s="146">
        <v>9292</v>
      </c>
      <c r="H44" s="116">
        <v>221992</v>
      </c>
      <c r="I44" s="8">
        <v>3134</v>
      </c>
      <c r="J44" s="128">
        <v>10969</v>
      </c>
      <c r="K44" s="129">
        <v>2655</v>
      </c>
      <c r="L44" s="116">
        <v>221992</v>
      </c>
      <c r="M44" s="190">
        <v>3134</v>
      </c>
      <c r="N44" s="173" t="str">
        <f t="shared" si="0"/>
        <v>久米島町</v>
      </c>
      <c r="O44" s="6"/>
      <c r="P44" s="207"/>
      <c r="Q44" s="207"/>
      <c r="R44" s="207"/>
      <c r="S44" s="207"/>
      <c r="T44" s="207"/>
    </row>
    <row r="45" spans="1:20" s="7" customFormat="1" ht="11.25" customHeight="1" x14ac:dyDescent="0.2">
      <c r="A45" s="59" t="s">
        <v>99</v>
      </c>
      <c r="B45" s="189">
        <v>1642</v>
      </c>
      <c r="C45" s="128">
        <v>5749</v>
      </c>
      <c r="D45" s="129">
        <v>0</v>
      </c>
      <c r="E45" s="116">
        <v>0</v>
      </c>
      <c r="F45" s="8">
        <v>11833</v>
      </c>
      <c r="G45" s="146">
        <v>41417</v>
      </c>
      <c r="H45" s="116">
        <v>1001469</v>
      </c>
      <c r="I45" s="8">
        <v>13475</v>
      </c>
      <c r="J45" s="128">
        <v>47166</v>
      </c>
      <c r="K45" s="129">
        <v>11833</v>
      </c>
      <c r="L45" s="116">
        <v>1001469</v>
      </c>
      <c r="M45" s="190">
        <v>13475</v>
      </c>
      <c r="N45" s="173" t="str">
        <f t="shared" si="0"/>
        <v>八重瀬町</v>
      </c>
      <c r="O45" s="6"/>
      <c r="P45" s="207"/>
      <c r="Q45" s="207"/>
      <c r="R45" s="207"/>
      <c r="S45" s="207"/>
      <c r="T45" s="207"/>
    </row>
    <row r="46" spans="1:20" s="7" customFormat="1" ht="11.25" customHeight="1" x14ac:dyDescent="0.2">
      <c r="A46" s="59" t="s">
        <v>100</v>
      </c>
      <c r="B46" s="189">
        <v>41</v>
      </c>
      <c r="C46" s="128">
        <v>144</v>
      </c>
      <c r="D46" s="129">
        <v>0</v>
      </c>
      <c r="E46" s="116">
        <v>0</v>
      </c>
      <c r="F46" s="8">
        <v>314</v>
      </c>
      <c r="G46" s="146">
        <v>1099</v>
      </c>
      <c r="H46" s="116">
        <v>26270</v>
      </c>
      <c r="I46" s="8">
        <v>355</v>
      </c>
      <c r="J46" s="128">
        <v>1243</v>
      </c>
      <c r="K46" s="129">
        <v>314</v>
      </c>
      <c r="L46" s="116">
        <v>26270</v>
      </c>
      <c r="M46" s="190">
        <v>355</v>
      </c>
      <c r="N46" s="173" t="str">
        <f t="shared" si="0"/>
        <v>多良間村</v>
      </c>
      <c r="O46" s="6"/>
      <c r="P46" s="207"/>
      <c r="Q46" s="207"/>
      <c r="R46" s="207"/>
      <c r="S46" s="207"/>
      <c r="T46" s="207"/>
    </row>
    <row r="47" spans="1:20" s="7" customFormat="1" ht="11.25" customHeight="1" x14ac:dyDescent="0.2">
      <c r="A47" s="60" t="s">
        <v>101</v>
      </c>
      <c r="B47" s="191">
        <v>283</v>
      </c>
      <c r="C47" s="130">
        <v>992</v>
      </c>
      <c r="D47" s="131">
        <v>0</v>
      </c>
      <c r="E47" s="117">
        <v>0</v>
      </c>
      <c r="F47" s="15">
        <v>1599</v>
      </c>
      <c r="G47" s="147">
        <v>5597</v>
      </c>
      <c r="H47" s="117">
        <v>131727</v>
      </c>
      <c r="I47" s="15">
        <v>1882</v>
      </c>
      <c r="J47" s="130">
        <v>6589</v>
      </c>
      <c r="K47" s="131">
        <v>1599</v>
      </c>
      <c r="L47" s="117">
        <v>131727</v>
      </c>
      <c r="M47" s="192">
        <v>1882</v>
      </c>
      <c r="N47" s="174" t="str">
        <f t="shared" si="0"/>
        <v>竹富町</v>
      </c>
      <c r="O47" s="6"/>
      <c r="P47" s="207"/>
      <c r="Q47" s="207"/>
      <c r="R47" s="207"/>
      <c r="S47" s="207"/>
      <c r="T47" s="207"/>
    </row>
    <row r="48" spans="1:20" s="7" customFormat="1" ht="11.25" customHeight="1" thickBot="1" x14ac:dyDescent="0.25">
      <c r="A48" s="162" t="s">
        <v>102</v>
      </c>
      <c r="B48" s="203">
        <v>86</v>
      </c>
      <c r="C48" s="164">
        <v>303</v>
      </c>
      <c r="D48" s="165">
        <v>0</v>
      </c>
      <c r="E48" s="166">
        <v>0</v>
      </c>
      <c r="F48" s="163">
        <v>740</v>
      </c>
      <c r="G48" s="167">
        <v>2591</v>
      </c>
      <c r="H48" s="166">
        <v>93899</v>
      </c>
      <c r="I48" s="163">
        <v>826</v>
      </c>
      <c r="J48" s="164">
        <v>2894</v>
      </c>
      <c r="K48" s="165">
        <v>740</v>
      </c>
      <c r="L48" s="166">
        <v>93899</v>
      </c>
      <c r="M48" s="204">
        <v>826</v>
      </c>
      <c r="N48" s="179" t="str">
        <f t="shared" si="0"/>
        <v>与那国町</v>
      </c>
      <c r="O48" s="6"/>
      <c r="P48" s="207"/>
      <c r="Q48" s="207"/>
      <c r="R48" s="207"/>
      <c r="S48" s="207"/>
      <c r="T48" s="207"/>
    </row>
    <row r="49" spans="1:15" s="7" customFormat="1" ht="12.75" customHeight="1" x14ac:dyDescent="0.2">
      <c r="A49" s="154" t="s">
        <v>5</v>
      </c>
      <c r="B49" s="201">
        <f t="shared" ref="B49:L49" si="1">SUM(B8:B18)</f>
        <v>47823</v>
      </c>
      <c r="C49" s="139">
        <f t="shared" si="1"/>
        <v>167386</v>
      </c>
      <c r="D49" s="140">
        <f t="shared" si="1"/>
        <v>0</v>
      </c>
      <c r="E49" s="121">
        <f t="shared" si="1"/>
        <v>0</v>
      </c>
      <c r="F49" s="16">
        <f t="shared" si="1"/>
        <v>448029</v>
      </c>
      <c r="G49" s="151">
        <f t="shared" si="1"/>
        <v>1568103</v>
      </c>
      <c r="H49" s="121">
        <f t="shared" si="1"/>
        <v>45354353</v>
      </c>
      <c r="I49" s="16">
        <f t="shared" si="1"/>
        <v>495852</v>
      </c>
      <c r="J49" s="139">
        <f t="shared" si="1"/>
        <v>1735489</v>
      </c>
      <c r="K49" s="140">
        <f t="shared" si="1"/>
        <v>448029</v>
      </c>
      <c r="L49" s="121">
        <f t="shared" si="1"/>
        <v>45354353</v>
      </c>
      <c r="M49" s="202">
        <f>SUM(M8:M18)</f>
        <v>495852</v>
      </c>
      <c r="N49" s="180" t="s">
        <v>5</v>
      </c>
      <c r="O49" s="6"/>
    </row>
    <row r="50" spans="1:15" s="7" customFormat="1" ht="12.75" customHeight="1" x14ac:dyDescent="0.2">
      <c r="A50" s="153" t="s">
        <v>6</v>
      </c>
      <c r="B50" s="195">
        <f t="shared" ref="B50:M50" si="2">SUM(B19:B48)</f>
        <v>16830</v>
      </c>
      <c r="C50" s="134">
        <f t="shared" si="2"/>
        <v>58930</v>
      </c>
      <c r="D50" s="135">
        <f t="shared" si="2"/>
        <v>0</v>
      </c>
      <c r="E50" s="119">
        <f t="shared" si="2"/>
        <v>0</v>
      </c>
      <c r="F50" s="9">
        <f t="shared" si="2"/>
        <v>128360</v>
      </c>
      <c r="G50" s="149">
        <f t="shared" si="2"/>
        <v>449282</v>
      </c>
      <c r="H50" s="119">
        <f t="shared" si="2"/>
        <v>12160691</v>
      </c>
      <c r="I50" s="9">
        <f t="shared" si="2"/>
        <v>145190</v>
      </c>
      <c r="J50" s="134">
        <f t="shared" si="2"/>
        <v>508212</v>
      </c>
      <c r="K50" s="135">
        <f t="shared" si="2"/>
        <v>128360</v>
      </c>
      <c r="L50" s="119">
        <f t="shared" si="2"/>
        <v>12160691</v>
      </c>
      <c r="M50" s="196">
        <f t="shared" si="2"/>
        <v>145190</v>
      </c>
      <c r="N50" s="181" t="s">
        <v>6</v>
      </c>
      <c r="O50" s="6"/>
    </row>
    <row r="51" spans="1:15" s="7" customFormat="1" ht="12.75" customHeight="1" thickBot="1" x14ac:dyDescent="0.25">
      <c r="A51" s="14" t="s">
        <v>7</v>
      </c>
      <c r="B51" s="205">
        <f t="shared" ref="B51:M51" si="3">SUM(B8:B48)</f>
        <v>64653</v>
      </c>
      <c r="C51" s="141">
        <f t="shared" si="3"/>
        <v>226316</v>
      </c>
      <c r="D51" s="142">
        <f t="shared" si="3"/>
        <v>0</v>
      </c>
      <c r="E51" s="122">
        <f t="shared" si="3"/>
        <v>0</v>
      </c>
      <c r="F51" s="10">
        <f t="shared" si="3"/>
        <v>576389</v>
      </c>
      <c r="G51" s="152">
        <f t="shared" si="3"/>
        <v>2017385</v>
      </c>
      <c r="H51" s="122">
        <f t="shared" si="3"/>
        <v>57515044</v>
      </c>
      <c r="I51" s="10">
        <f t="shared" si="3"/>
        <v>641042</v>
      </c>
      <c r="J51" s="141">
        <f t="shared" si="3"/>
        <v>2243701</v>
      </c>
      <c r="K51" s="142">
        <f t="shared" si="3"/>
        <v>576389</v>
      </c>
      <c r="L51" s="122">
        <f t="shared" si="3"/>
        <v>57515044</v>
      </c>
      <c r="M51" s="206">
        <f t="shared" si="3"/>
        <v>641042</v>
      </c>
      <c r="N51" s="182" t="s">
        <v>7</v>
      </c>
      <c r="O51" s="6"/>
    </row>
    <row r="52" spans="1:15" ht="18" thickTop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B4:B5"/>
    <mergeCell ref="C4:C5"/>
    <mergeCell ref="D4:D5"/>
    <mergeCell ref="E4:E5"/>
    <mergeCell ref="B3:C3"/>
    <mergeCell ref="D3:E3"/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>
    <oddHeader>&amp;R&amp;"HGｺﾞｼｯｸM,標準"&amp;11&amp;F</oddHeader>
  </headerFooter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GridLines="0" showOutlineSymbols="0" zoomScale="55" zoomScaleNormal="55" workbookViewId="0">
      <selection activeCell="E3" sqref="E3"/>
    </sheetView>
  </sheetViews>
  <sheetFormatPr defaultColWidth="8.69921875" defaultRowHeight="17.25" x14ac:dyDescent="0.2"/>
  <cols>
    <col min="1" max="1" width="20.69921875" style="1" customWidth="1"/>
    <col min="2" max="3" width="12.19921875" style="1" customWidth="1"/>
    <col min="4" max="8" width="11.19921875" style="1" customWidth="1"/>
    <col min="9" max="12" width="12.1992187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 x14ac:dyDescent="0.2">
      <c r="A1" s="43" t="s">
        <v>49</v>
      </c>
    </row>
    <row r="2" spans="1:16" ht="7.5" customHeight="1" x14ac:dyDescent="0.2"/>
    <row r="3" spans="1:16" s="21" customFormat="1" ht="30.75" customHeight="1" thickBot="1" x14ac:dyDescent="0.25">
      <c r="A3" s="44" t="s">
        <v>52</v>
      </c>
      <c r="M3" s="22" t="s">
        <v>29</v>
      </c>
      <c r="P3" s="23"/>
    </row>
    <row r="4" spans="1:16" s="21" customFormat="1" ht="24.75" customHeight="1" thickTop="1" x14ac:dyDescent="0.2">
      <c r="A4" s="51" t="s">
        <v>36</v>
      </c>
      <c r="B4" s="234" t="s">
        <v>37</v>
      </c>
      <c r="C4" s="235"/>
      <c r="D4" s="234" t="s">
        <v>38</v>
      </c>
      <c r="E4" s="235"/>
      <c r="F4" s="234" t="s">
        <v>0</v>
      </c>
      <c r="G4" s="236"/>
      <c r="H4" s="235"/>
      <c r="I4" s="234" t="s">
        <v>39</v>
      </c>
      <c r="J4" s="236"/>
      <c r="K4" s="236"/>
      <c r="L4" s="236"/>
      <c r="M4" s="235"/>
      <c r="N4" s="52" t="s">
        <v>36</v>
      </c>
      <c r="O4" s="24"/>
    </row>
    <row r="5" spans="1:16" s="21" customFormat="1" ht="24.75" customHeight="1" x14ac:dyDescent="0.2">
      <c r="A5" s="53"/>
      <c r="B5" s="237" t="s">
        <v>61</v>
      </c>
      <c r="C5" s="239" t="s">
        <v>2</v>
      </c>
      <c r="D5" s="237" t="s">
        <v>61</v>
      </c>
      <c r="E5" s="239" t="s">
        <v>3</v>
      </c>
      <c r="F5" s="237" t="s">
        <v>61</v>
      </c>
      <c r="G5" s="250" t="s">
        <v>2</v>
      </c>
      <c r="H5" s="239" t="s">
        <v>3</v>
      </c>
      <c r="I5" s="245" t="s">
        <v>40</v>
      </c>
      <c r="J5" s="246"/>
      <c r="K5" s="245" t="s">
        <v>41</v>
      </c>
      <c r="L5" s="246"/>
      <c r="M5" s="247" t="s">
        <v>61</v>
      </c>
      <c r="N5" s="54"/>
      <c r="O5" s="24"/>
    </row>
    <row r="6" spans="1:16" s="21" customFormat="1" ht="24.75" customHeight="1" x14ac:dyDescent="0.2">
      <c r="A6" s="55"/>
      <c r="B6" s="238"/>
      <c r="C6" s="240"/>
      <c r="D6" s="238"/>
      <c r="E6" s="240"/>
      <c r="F6" s="238"/>
      <c r="G6" s="251"/>
      <c r="H6" s="240"/>
      <c r="I6" s="241" t="s">
        <v>61</v>
      </c>
      <c r="J6" s="239" t="s">
        <v>2</v>
      </c>
      <c r="K6" s="237" t="s">
        <v>61</v>
      </c>
      <c r="L6" s="239" t="s">
        <v>3</v>
      </c>
      <c r="M6" s="248"/>
      <c r="N6" s="54"/>
      <c r="O6" s="24"/>
    </row>
    <row r="7" spans="1:16" s="21" customFormat="1" ht="24.75" customHeight="1" x14ac:dyDescent="0.2">
      <c r="A7" s="55"/>
      <c r="B7" s="238"/>
      <c r="C7" s="240"/>
      <c r="D7" s="238"/>
      <c r="E7" s="240"/>
      <c r="F7" s="238"/>
      <c r="G7" s="251"/>
      <c r="H7" s="240"/>
      <c r="I7" s="242"/>
      <c r="J7" s="240"/>
      <c r="K7" s="238"/>
      <c r="L7" s="240"/>
      <c r="M7" s="249"/>
      <c r="N7" s="54"/>
      <c r="O7" s="24"/>
    </row>
    <row r="8" spans="1:16" s="21" customFormat="1" ht="24.75" customHeight="1" x14ac:dyDescent="0.2">
      <c r="A8" s="57" t="s">
        <v>42</v>
      </c>
      <c r="B8" s="65" t="s">
        <v>54</v>
      </c>
      <c r="C8" s="66" t="s">
        <v>55</v>
      </c>
      <c r="D8" s="65" t="s">
        <v>56</v>
      </c>
      <c r="E8" s="66" t="s">
        <v>57</v>
      </c>
      <c r="F8" s="65" t="s">
        <v>58</v>
      </c>
      <c r="G8" s="75" t="s">
        <v>59</v>
      </c>
      <c r="H8" s="66" t="s">
        <v>60</v>
      </c>
      <c r="I8" s="56" t="s">
        <v>43</v>
      </c>
      <c r="J8" s="84" t="s">
        <v>44</v>
      </c>
      <c r="K8" s="110" t="s">
        <v>45</v>
      </c>
      <c r="L8" s="111" t="s">
        <v>46</v>
      </c>
      <c r="M8" s="56" t="s">
        <v>47</v>
      </c>
      <c r="N8" s="56" t="s">
        <v>42</v>
      </c>
      <c r="O8" s="24"/>
    </row>
    <row r="9" spans="1:16" s="21" customFormat="1" ht="24.75" customHeight="1" x14ac:dyDescent="0.2">
      <c r="A9" s="25" t="s">
        <v>30</v>
      </c>
      <c r="B9" s="67">
        <v>29725</v>
      </c>
      <c r="C9" s="68">
        <v>104037</v>
      </c>
      <c r="D9" s="67">
        <v>0</v>
      </c>
      <c r="E9" s="68">
        <v>0</v>
      </c>
      <c r="F9" s="67">
        <v>374626</v>
      </c>
      <c r="G9" s="76">
        <v>1311190</v>
      </c>
      <c r="H9" s="68">
        <v>35731168</v>
      </c>
      <c r="I9" s="26">
        <f>B9+F9</f>
        <v>404351</v>
      </c>
      <c r="J9" s="85">
        <f>C9+G9</f>
        <v>1415227</v>
      </c>
      <c r="K9" s="67">
        <f>+D9+F9</f>
        <v>374626</v>
      </c>
      <c r="L9" s="80">
        <f>+E9+H9</f>
        <v>35731168</v>
      </c>
      <c r="M9" s="26">
        <f>+B9+D9+F9</f>
        <v>404351</v>
      </c>
      <c r="N9" s="27" t="s">
        <v>30</v>
      </c>
      <c r="O9" s="24"/>
    </row>
    <row r="10" spans="1:16" s="21" customFormat="1" ht="24.75" customHeight="1" x14ac:dyDescent="0.2">
      <c r="A10" s="28" t="s">
        <v>31</v>
      </c>
      <c r="B10" s="69">
        <v>4536</v>
      </c>
      <c r="C10" s="70">
        <v>15879</v>
      </c>
      <c r="D10" s="69">
        <v>0</v>
      </c>
      <c r="E10" s="70">
        <v>0</v>
      </c>
      <c r="F10" s="69">
        <v>16059</v>
      </c>
      <c r="G10" s="77">
        <v>56209</v>
      </c>
      <c r="H10" s="70">
        <v>2050986</v>
      </c>
      <c r="I10" s="29">
        <f t="shared" ref="I10:I13" si="0">B10+F10</f>
        <v>20595</v>
      </c>
      <c r="J10" s="86">
        <f t="shared" ref="J10:J13" si="1">C10+G10</f>
        <v>72088</v>
      </c>
      <c r="K10" s="69">
        <f t="shared" ref="K10:K13" si="2">+D10+F10</f>
        <v>16059</v>
      </c>
      <c r="L10" s="81">
        <f t="shared" ref="L10:L13" si="3">+E10+H10</f>
        <v>2050986</v>
      </c>
      <c r="M10" s="29">
        <f t="shared" ref="M10:M13" si="4">+B10+D10+F10</f>
        <v>20595</v>
      </c>
      <c r="N10" s="30" t="s">
        <v>32</v>
      </c>
      <c r="O10" s="24"/>
    </row>
    <row r="11" spans="1:16" s="21" customFormat="1" ht="24.75" customHeight="1" x14ac:dyDescent="0.2">
      <c r="A11" s="28" t="s">
        <v>33</v>
      </c>
      <c r="B11" s="69">
        <v>804</v>
      </c>
      <c r="C11" s="70">
        <v>2814</v>
      </c>
      <c r="D11" s="69">
        <v>0</v>
      </c>
      <c r="E11" s="70">
        <v>0</v>
      </c>
      <c r="F11" s="69">
        <v>1323</v>
      </c>
      <c r="G11" s="77">
        <v>4631</v>
      </c>
      <c r="H11" s="70">
        <v>73643</v>
      </c>
      <c r="I11" s="29">
        <f t="shared" si="0"/>
        <v>2127</v>
      </c>
      <c r="J11" s="86">
        <f t="shared" si="1"/>
        <v>7445</v>
      </c>
      <c r="K11" s="69">
        <f t="shared" si="2"/>
        <v>1323</v>
      </c>
      <c r="L11" s="81">
        <f t="shared" si="3"/>
        <v>73643</v>
      </c>
      <c r="M11" s="29">
        <f t="shared" si="4"/>
        <v>2127</v>
      </c>
      <c r="N11" s="30" t="s">
        <v>33</v>
      </c>
      <c r="O11" s="24"/>
    </row>
    <row r="12" spans="1:16" s="21" customFormat="1" ht="24.75" customHeight="1" x14ac:dyDescent="0.2">
      <c r="A12" s="28" t="s">
        <v>48</v>
      </c>
      <c r="B12" s="69">
        <v>12562</v>
      </c>
      <c r="C12" s="70">
        <v>43969</v>
      </c>
      <c r="D12" s="69">
        <v>0</v>
      </c>
      <c r="E12" s="70">
        <v>0</v>
      </c>
      <c r="F12" s="69">
        <v>56021</v>
      </c>
      <c r="G12" s="77">
        <v>196073</v>
      </c>
      <c r="H12" s="70">
        <v>7498556</v>
      </c>
      <c r="I12" s="29">
        <f t="shared" si="0"/>
        <v>68583</v>
      </c>
      <c r="J12" s="86">
        <f t="shared" si="1"/>
        <v>240042</v>
      </c>
      <c r="K12" s="69">
        <f t="shared" si="2"/>
        <v>56021</v>
      </c>
      <c r="L12" s="81">
        <f t="shared" si="3"/>
        <v>7498556</v>
      </c>
      <c r="M12" s="29">
        <f t="shared" si="4"/>
        <v>68583</v>
      </c>
      <c r="N12" s="30" t="s">
        <v>48</v>
      </c>
      <c r="O12" s="24"/>
    </row>
    <row r="13" spans="1:16" s="21" customFormat="1" ht="24.75" customHeight="1" x14ac:dyDescent="0.2">
      <c r="A13" s="31" t="s">
        <v>34</v>
      </c>
      <c r="B13" s="71">
        <v>196</v>
      </c>
      <c r="C13" s="72">
        <v>687</v>
      </c>
      <c r="D13" s="71">
        <v>0</v>
      </c>
      <c r="E13" s="72">
        <v>0</v>
      </c>
      <c r="F13" s="71">
        <v>0</v>
      </c>
      <c r="G13" s="78">
        <v>0</v>
      </c>
      <c r="H13" s="72">
        <v>0</v>
      </c>
      <c r="I13" s="32">
        <f t="shared" si="0"/>
        <v>196</v>
      </c>
      <c r="J13" s="87">
        <f t="shared" si="1"/>
        <v>687</v>
      </c>
      <c r="K13" s="71">
        <f t="shared" si="2"/>
        <v>0</v>
      </c>
      <c r="L13" s="82">
        <f t="shared" si="3"/>
        <v>0</v>
      </c>
      <c r="M13" s="32">
        <f t="shared" si="4"/>
        <v>196</v>
      </c>
      <c r="N13" s="33" t="s">
        <v>34</v>
      </c>
      <c r="O13" s="24"/>
    </row>
    <row r="14" spans="1:16" s="21" customFormat="1" ht="24.75" customHeight="1" thickBot="1" x14ac:dyDescent="0.25">
      <c r="A14" s="34" t="s">
        <v>35</v>
      </c>
      <c r="B14" s="73">
        <f>SUM(B9:B13)</f>
        <v>47823</v>
      </c>
      <c r="C14" s="74">
        <f t="shared" ref="C14:M14" si="5">SUM(C9:C13)</f>
        <v>167386</v>
      </c>
      <c r="D14" s="73">
        <f t="shared" si="5"/>
        <v>0</v>
      </c>
      <c r="E14" s="74">
        <f t="shared" si="5"/>
        <v>0</v>
      </c>
      <c r="F14" s="73">
        <f t="shared" si="5"/>
        <v>448029</v>
      </c>
      <c r="G14" s="79">
        <f t="shared" si="5"/>
        <v>1568103</v>
      </c>
      <c r="H14" s="74">
        <f t="shared" si="5"/>
        <v>45354353</v>
      </c>
      <c r="I14" s="35">
        <f t="shared" si="5"/>
        <v>495852</v>
      </c>
      <c r="J14" s="88">
        <f t="shared" si="5"/>
        <v>1735489</v>
      </c>
      <c r="K14" s="73">
        <f t="shared" si="5"/>
        <v>448029</v>
      </c>
      <c r="L14" s="83">
        <f t="shared" si="5"/>
        <v>45354353</v>
      </c>
      <c r="M14" s="35">
        <f t="shared" si="5"/>
        <v>495852</v>
      </c>
      <c r="N14" s="36" t="s">
        <v>35</v>
      </c>
      <c r="O14" s="24"/>
    </row>
    <row r="15" spans="1:16" s="21" customFormat="1" ht="24" customHeight="1" thickTop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21" customFormat="1" ht="29.25" customHeight="1" thickBot="1" x14ac:dyDescent="0.25">
      <c r="A16" s="44" t="s">
        <v>50</v>
      </c>
      <c r="M16" s="22" t="s">
        <v>29</v>
      </c>
    </row>
    <row r="17" spans="1:15" s="21" customFormat="1" ht="24" customHeight="1" thickTop="1" x14ac:dyDescent="0.2">
      <c r="A17" s="51" t="s">
        <v>36</v>
      </c>
      <c r="B17" s="234" t="s">
        <v>37</v>
      </c>
      <c r="C17" s="235"/>
      <c r="D17" s="234" t="s">
        <v>38</v>
      </c>
      <c r="E17" s="235"/>
      <c r="F17" s="234" t="s">
        <v>0</v>
      </c>
      <c r="G17" s="236"/>
      <c r="H17" s="235"/>
      <c r="I17" s="234" t="s">
        <v>39</v>
      </c>
      <c r="J17" s="236"/>
      <c r="K17" s="236"/>
      <c r="L17" s="236"/>
      <c r="M17" s="235"/>
      <c r="N17" s="52" t="s">
        <v>36</v>
      </c>
      <c r="O17" s="24"/>
    </row>
    <row r="18" spans="1:15" s="21" customFormat="1" ht="24" customHeight="1" x14ac:dyDescent="0.2">
      <c r="A18" s="55"/>
      <c r="B18" s="237" t="s">
        <v>61</v>
      </c>
      <c r="C18" s="239" t="s">
        <v>2</v>
      </c>
      <c r="D18" s="237" t="s">
        <v>61</v>
      </c>
      <c r="E18" s="239" t="s">
        <v>3</v>
      </c>
      <c r="F18" s="237" t="s">
        <v>61</v>
      </c>
      <c r="G18" s="250" t="s">
        <v>2</v>
      </c>
      <c r="H18" s="239" t="s">
        <v>3</v>
      </c>
      <c r="I18" s="245" t="s">
        <v>40</v>
      </c>
      <c r="J18" s="246"/>
      <c r="K18" s="245" t="s">
        <v>41</v>
      </c>
      <c r="L18" s="246"/>
      <c r="M18" s="247" t="s">
        <v>61</v>
      </c>
      <c r="N18" s="54"/>
      <c r="O18" s="24"/>
    </row>
    <row r="19" spans="1:15" s="21" customFormat="1" ht="24" customHeight="1" x14ac:dyDescent="0.2">
      <c r="A19" s="55"/>
      <c r="B19" s="238"/>
      <c r="C19" s="240"/>
      <c r="D19" s="238"/>
      <c r="E19" s="240"/>
      <c r="F19" s="238"/>
      <c r="G19" s="251"/>
      <c r="H19" s="240"/>
      <c r="I19" s="241" t="s">
        <v>61</v>
      </c>
      <c r="J19" s="239" t="s">
        <v>2</v>
      </c>
      <c r="K19" s="237" t="s">
        <v>61</v>
      </c>
      <c r="L19" s="239" t="s">
        <v>3</v>
      </c>
      <c r="M19" s="248"/>
      <c r="N19" s="54"/>
      <c r="O19" s="24"/>
    </row>
    <row r="20" spans="1:15" s="21" customFormat="1" ht="24" customHeight="1" x14ac:dyDescent="0.2">
      <c r="A20" s="55"/>
      <c r="B20" s="238"/>
      <c r="C20" s="240"/>
      <c r="D20" s="238"/>
      <c r="E20" s="240"/>
      <c r="F20" s="238"/>
      <c r="G20" s="251"/>
      <c r="H20" s="240"/>
      <c r="I20" s="242"/>
      <c r="J20" s="240"/>
      <c r="K20" s="238"/>
      <c r="L20" s="240"/>
      <c r="M20" s="249"/>
      <c r="N20" s="54"/>
      <c r="O20" s="24"/>
    </row>
    <row r="21" spans="1:15" s="21" customFormat="1" ht="24" customHeight="1" x14ac:dyDescent="0.2">
      <c r="A21" s="57" t="s">
        <v>42</v>
      </c>
      <c r="B21" s="65" t="s">
        <v>54</v>
      </c>
      <c r="C21" s="66" t="s">
        <v>55</v>
      </c>
      <c r="D21" s="65" t="s">
        <v>56</v>
      </c>
      <c r="E21" s="66" t="s">
        <v>57</v>
      </c>
      <c r="F21" s="65" t="s">
        <v>58</v>
      </c>
      <c r="G21" s="75" t="s">
        <v>59</v>
      </c>
      <c r="H21" s="66" t="s">
        <v>60</v>
      </c>
      <c r="I21" s="56" t="s">
        <v>43</v>
      </c>
      <c r="J21" s="84" t="s">
        <v>44</v>
      </c>
      <c r="K21" s="110" t="s">
        <v>45</v>
      </c>
      <c r="L21" s="111" t="s">
        <v>46</v>
      </c>
      <c r="M21" s="56" t="s">
        <v>47</v>
      </c>
      <c r="N21" s="56" t="s">
        <v>42</v>
      </c>
      <c r="O21" s="24"/>
    </row>
    <row r="22" spans="1:15" s="21" customFormat="1" ht="24" customHeight="1" x14ac:dyDescent="0.2">
      <c r="A22" s="25" t="s">
        <v>30</v>
      </c>
      <c r="B22" s="38">
        <v>10156</v>
      </c>
      <c r="C22" s="93">
        <v>35548</v>
      </c>
      <c r="D22" s="94">
        <v>0</v>
      </c>
      <c r="E22" s="89">
        <v>0</v>
      </c>
      <c r="F22" s="94">
        <v>105100</v>
      </c>
      <c r="G22" s="101">
        <v>367856</v>
      </c>
      <c r="H22" s="102">
        <v>9302125</v>
      </c>
      <c r="I22" s="26">
        <f>B22+F22</f>
        <v>115256</v>
      </c>
      <c r="J22" s="85">
        <f>C22+G22</f>
        <v>403404</v>
      </c>
      <c r="K22" s="67">
        <f>+D22+F22</f>
        <v>105100</v>
      </c>
      <c r="L22" s="80">
        <f>+E22+H22</f>
        <v>9302125</v>
      </c>
      <c r="M22" s="26">
        <f>+B22+D22+F22</f>
        <v>115256</v>
      </c>
      <c r="N22" s="27" t="s">
        <v>30</v>
      </c>
      <c r="O22" s="24"/>
    </row>
    <row r="23" spans="1:15" s="21" customFormat="1" ht="24" customHeight="1" x14ac:dyDescent="0.2">
      <c r="A23" s="28" t="s">
        <v>31</v>
      </c>
      <c r="B23" s="39">
        <v>1600</v>
      </c>
      <c r="C23" s="95">
        <v>5607</v>
      </c>
      <c r="D23" s="96">
        <v>0</v>
      </c>
      <c r="E23" s="90">
        <v>0</v>
      </c>
      <c r="F23" s="96">
        <v>4941</v>
      </c>
      <c r="G23" s="103">
        <v>17299</v>
      </c>
      <c r="H23" s="104">
        <v>557463</v>
      </c>
      <c r="I23" s="29">
        <f t="shared" ref="I23:I26" si="6">B23+F23</f>
        <v>6541</v>
      </c>
      <c r="J23" s="86">
        <f t="shared" ref="J23:J26" si="7">C23+G23</f>
        <v>22906</v>
      </c>
      <c r="K23" s="69">
        <f t="shared" ref="K23:K26" si="8">+D23+F23</f>
        <v>4941</v>
      </c>
      <c r="L23" s="81">
        <f t="shared" ref="L23:L26" si="9">+E23+H23</f>
        <v>557463</v>
      </c>
      <c r="M23" s="29">
        <f t="shared" ref="M23:M26" si="10">+B23+D23+F23</f>
        <v>6541</v>
      </c>
      <c r="N23" s="30" t="s">
        <v>32</v>
      </c>
      <c r="O23" s="24"/>
    </row>
    <row r="24" spans="1:15" s="21" customFormat="1" ht="24" customHeight="1" x14ac:dyDescent="0.2">
      <c r="A24" s="28" t="s">
        <v>33</v>
      </c>
      <c r="B24" s="39">
        <v>492</v>
      </c>
      <c r="C24" s="95">
        <v>1730</v>
      </c>
      <c r="D24" s="96">
        <v>0</v>
      </c>
      <c r="E24" s="90">
        <v>0</v>
      </c>
      <c r="F24" s="96">
        <v>821</v>
      </c>
      <c r="G24" s="103">
        <v>2878</v>
      </c>
      <c r="H24" s="104">
        <v>40345</v>
      </c>
      <c r="I24" s="29">
        <f t="shared" si="6"/>
        <v>1313</v>
      </c>
      <c r="J24" s="86">
        <f t="shared" si="7"/>
        <v>4608</v>
      </c>
      <c r="K24" s="69">
        <f t="shared" si="8"/>
        <v>821</v>
      </c>
      <c r="L24" s="81">
        <f t="shared" si="9"/>
        <v>40345</v>
      </c>
      <c r="M24" s="29">
        <f t="shared" si="10"/>
        <v>1313</v>
      </c>
      <c r="N24" s="30" t="s">
        <v>33</v>
      </c>
      <c r="O24" s="24"/>
    </row>
    <row r="25" spans="1:15" s="21" customFormat="1" ht="24" customHeight="1" x14ac:dyDescent="0.2">
      <c r="A25" s="28" t="s">
        <v>48</v>
      </c>
      <c r="B25" s="39">
        <v>4455</v>
      </c>
      <c r="C25" s="95">
        <v>15599</v>
      </c>
      <c r="D25" s="96">
        <v>0</v>
      </c>
      <c r="E25" s="90">
        <v>0</v>
      </c>
      <c r="F25" s="96">
        <v>17498</v>
      </c>
      <c r="G25" s="103">
        <v>61249</v>
      </c>
      <c r="H25" s="104">
        <v>2260758</v>
      </c>
      <c r="I25" s="29">
        <f t="shared" si="6"/>
        <v>21953</v>
      </c>
      <c r="J25" s="86">
        <f t="shared" si="7"/>
        <v>76848</v>
      </c>
      <c r="K25" s="69">
        <f t="shared" si="8"/>
        <v>17498</v>
      </c>
      <c r="L25" s="81">
        <f t="shared" si="9"/>
        <v>2260758</v>
      </c>
      <c r="M25" s="29">
        <f t="shared" si="10"/>
        <v>21953</v>
      </c>
      <c r="N25" s="30" t="s">
        <v>48</v>
      </c>
      <c r="O25" s="24"/>
    </row>
    <row r="26" spans="1:15" s="21" customFormat="1" ht="24" customHeight="1" x14ac:dyDescent="0.2">
      <c r="A26" s="31" t="s">
        <v>34</v>
      </c>
      <c r="B26" s="40">
        <v>127</v>
      </c>
      <c r="C26" s="97">
        <v>446</v>
      </c>
      <c r="D26" s="98">
        <v>0</v>
      </c>
      <c r="E26" s="91">
        <v>0</v>
      </c>
      <c r="F26" s="98">
        <v>0</v>
      </c>
      <c r="G26" s="105">
        <v>0</v>
      </c>
      <c r="H26" s="106">
        <v>0</v>
      </c>
      <c r="I26" s="32">
        <f t="shared" si="6"/>
        <v>127</v>
      </c>
      <c r="J26" s="87">
        <f t="shared" si="7"/>
        <v>446</v>
      </c>
      <c r="K26" s="71">
        <f t="shared" si="8"/>
        <v>0</v>
      </c>
      <c r="L26" s="82">
        <f t="shared" si="9"/>
        <v>0</v>
      </c>
      <c r="M26" s="32">
        <f t="shared" si="10"/>
        <v>127</v>
      </c>
      <c r="N26" s="33" t="s">
        <v>34</v>
      </c>
      <c r="O26" s="24"/>
    </row>
    <row r="27" spans="1:15" s="21" customFormat="1" ht="24" customHeight="1" thickBot="1" x14ac:dyDescent="0.25">
      <c r="A27" s="34" t="s">
        <v>35</v>
      </c>
      <c r="B27" s="41">
        <f t="shared" ref="B27:M27" si="11">SUM(B22:B26)</f>
        <v>16830</v>
      </c>
      <c r="C27" s="99">
        <f t="shared" si="11"/>
        <v>58930</v>
      </c>
      <c r="D27" s="100">
        <f t="shared" si="11"/>
        <v>0</v>
      </c>
      <c r="E27" s="92">
        <f t="shared" si="11"/>
        <v>0</v>
      </c>
      <c r="F27" s="100">
        <f t="shared" si="11"/>
        <v>128360</v>
      </c>
      <c r="G27" s="107">
        <f t="shared" si="11"/>
        <v>449282</v>
      </c>
      <c r="H27" s="108">
        <f t="shared" si="11"/>
        <v>12160691</v>
      </c>
      <c r="I27" s="41">
        <f>SUM(I22:I26)</f>
        <v>145190</v>
      </c>
      <c r="J27" s="99">
        <f t="shared" si="11"/>
        <v>508212</v>
      </c>
      <c r="K27" s="100">
        <f t="shared" si="11"/>
        <v>128360</v>
      </c>
      <c r="L27" s="92">
        <f t="shared" si="11"/>
        <v>12160691</v>
      </c>
      <c r="M27" s="41">
        <f t="shared" si="11"/>
        <v>145190</v>
      </c>
      <c r="N27" s="36" t="s">
        <v>35</v>
      </c>
      <c r="O27" s="24"/>
    </row>
    <row r="28" spans="1:15" s="21" customFormat="1" ht="24" customHeight="1" thickTop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21" customFormat="1" ht="29.25" customHeight="1" thickBot="1" x14ac:dyDescent="0.25">
      <c r="A29" s="44" t="s">
        <v>51</v>
      </c>
      <c r="M29" s="22" t="s">
        <v>29</v>
      </c>
    </row>
    <row r="30" spans="1:15" s="21" customFormat="1" ht="24" customHeight="1" thickTop="1" x14ac:dyDescent="0.2">
      <c r="A30" s="51" t="s">
        <v>36</v>
      </c>
      <c r="B30" s="234" t="s">
        <v>37</v>
      </c>
      <c r="C30" s="235"/>
      <c r="D30" s="234" t="s">
        <v>38</v>
      </c>
      <c r="E30" s="235"/>
      <c r="F30" s="234" t="s">
        <v>0</v>
      </c>
      <c r="G30" s="236"/>
      <c r="H30" s="235"/>
      <c r="I30" s="234" t="s">
        <v>39</v>
      </c>
      <c r="J30" s="236"/>
      <c r="K30" s="236"/>
      <c r="L30" s="236"/>
      <c r="M30" s="235"/>
      <c r="N30" s="52" t="s">
        <v>36</v>
      </c>
      <c r="O30" s="24"/>
    </row>
    <row r="31" spans="1:15" s="21" customFormat="1" ht="24" customHeight="1" x14ac:dyDescent="0.2">
      <c r="A31" s="55"/>
      <c r="B31" s="241" t="s">
        <v>61</v>
      </c>
      <c r="C31" s="239" t="s">
        <v>2</v>
      </c>
      <c r="D31" s="237" t="s">
        <v>61</v>
      </c>
      <c r="E31" s="243" t="s">
        <v>3</v>
      </c>
      <c r="F31" s="241" t="s">
        <v>61</v>
      </c>
      <c r="G31" s="250" t="s">
        <v>2</v>
      </c>
      <c r="H31" s="243" t="s">
        <v>3</v>
      </c>
      <c r="I31" s="245" t="s">
        <v>40</v>
      </c>
      <c r="J31" s="246"/>
      <c r="K31" s="245" t="s">
        <v>41</v>
      </c>
      <c r="L31" s="246"/>
      <c r="M31" s="247" t="s">
        <v>61</v>
      </c>
      <c r="N31" s="54"/>
      <c r="O31" s="24"/>
    </row>
    <row r="32" spans="1:15" s="21" customFormat="1" ht="24" customHeight="1" x14ac:dyDescent="0.2">
      <c r="A32" s="55"/>
      <c r="B32" s="242"/>
      <c r="C32" s="240"/>
      <c r="D32" s="238"/>
      <c r="E32" s="244"/>
      <c r="F32" s="242"/>
      <c r="G32" s="251"/>
      <c r="H32" s="244"/>
      <c r="I32" s="241" t="s">
        <v>61</v>
      </c>
      <c r="J32" s="239" t="s">
        <v>2</v>
      </c>
      <c r="K32" s="237" t="s">
        <v>61</v>
      </c>
      <c r="L32" s="243" t="s">
        <v>3</v>
      </c>
      <c r="M32" s="248"/>
      <c r="N32" s="54"/>
      <c r="O32" s="24"/>
    </row>
    <row r="33" spans="1:15" s="21" customFormat="1" ht="24" customHeight="1" x14ac:dyDescent="0.2">
      <c r="A33" s="55"/>
      <c r="B33" s="242"/>
      <c r="C33" s="240"/>
      <c r="D33" s="238"/>
      <c r="E33" s="244"/>
      <c r="F33" s="242"/>
      <c r="G33" s="251"/>
      <c r="H33" s="244"/>
      <c r="I33" s="242"/>
      <c r="J33" s="240"/>
      <c r="K33" s="238"/>
      <c r="L33" s="244"/>
      <c r="M33" s="249"/>
      <c r="N33" s="54"/>
      <c r="O33" s="24"/>
    </row>
    <row r="34" spans="1:15" s="21" customFormat="1" ht="24" customHeight="1" x14ac:dyDescent="0.2">
      <c r="A34" s="57" t="s">
        <v>42</v>
      </c>
      <c r="B34" s="56" t="s">
        <v>54</v>
      </c>
      <c r="C34" s="66" t="s">
        <v>55</v>
      </c>
      <c r="D34" s="65" t="s">
        <v>56</v>
      </c>
      <c r="E34" s="109" t="s">
        <v>57</v>
      </c>
      <c r="F34" s="56" t="s">
        <v>58</v>
      </c>
      <c r="G34" s="75" t="s">
        <v>59</v>
      </c>
      <c r="H34" s="109" t="s">
        <v>60</v>
      </c>
      <c r="I34" s="56" t="s">
        <v>43</v>
      </c>
      <c r="J34" s="84" t="s">
        <v>44</v>
      </c>
      <c r="K34" s="110" t="s">
        <v>45</v>
      </c>
      <c r="L34" s="112" t="s">
        <v>46</v>
      </c>
      <c r="M34" s="56" t="s">
        <v>47</v>
      </c>
      <c r="N34" s="56" t="s">
        <v>42</v>
      </c>
      <c r="O34" s="24"/>
    </row>
    <row r="35" spans="1:15" s="21" customFormat="1" ht="24" customHeight="1" x14ac:dyDescent="0.2">
      <c r="A35" s="25" t="s">
        <v>30</v>
      </c>
      <c r="B35" s="38">
        <f t="shared" ref="B35:C35" si="12">B9+B22</f>
        <v>39881</v>
      </c>
      <c r="C35" s="93">
        <f t="shared" si="12"/>
        <v>139585</v>
      </c>
      <c r="D35" s="94">
        <f t="shared" ref="D35:E36" si="13">D9+D22</f>
        <v>0</v>
      </c>
      <c r="E35" s="89">
        <f t="shared" si="13"/>
        <v>0</v>
      </c>
      <c r="F35" s="38">
        <f t="shared" ref="F35:M35" si="14">F9+F22</f>
        <v>479726</v>
      </c>
      <c r="G35" s="101">
        <f t="shared" si="14"/>
        <v>1679046</v>
      </c>
      <c r="H35" s="89">
        <f t="shared" si="14"/>
        <v>45033293</v>
      </c>
      <c r="I35" s="38">
        <f t="shared" si="14"/>
        <v>519607</v>
      </c>
      <c r="J35" s="93">
        <f t="shared" si="14"/>
        <v>1818631</v>
      </c>
      <c r="K35" s="94">
        <f t="shared" si="14"/>
        <v>479726</v>
      </c>
      <c r="L35" s="89">
        <f t="shared" si="14"/>
        <v>45033293</v>
      </c>
      <c r="M35" s="38">
        <f t="shared" si="14"/>
        <v>519607</v>
      </c>
      <c r="N35" s="27" t="s">
        <v>30</v>
      </c>
      <c r="O35" s="24"/>
    </row>
    <row r="36" spans="1:15" s="21" customFormat="1" ht="24" customHeight="1" x14ac:dyDescent="0.2">
      <c r="A36" s="28" t="s">
        <v>31</v>
      </c>
      <c r="B36" s="39">
        <f t="shared" ref="B36:C36" si="15">B10+B23</f>
        <v>6136</v>
      </c>
      <c r="C36" s="95">
        <f t="shared" si="15"/>
        <v>21486</v>
      </c>
      <c r="D36" s="96">
        <f t="shared" si="13"/>
        <v>0</v>
      </c>
      <c r="E36" s="90">
        <f t="shared" si="13"/>
        <v>0</v>
      </c>
      <c r="F36" s="39">
        <f t="shared" ref="F36:M36" si="16">F10+F23</f>
        <v>21000</v>
      </c>
      <c r="G36" s="103">
        <f t="shared" si="16"/>
        <v>73508</v>
      </c>
      <c r="H36" s="90">
        <f t="shared" si="16"/>
        <v>2608449</v>
      </c>
      <c r="I36" s="39">
        <f t="shared" si="16"/>
        <v>27136</v>
      </c>
      <c r="J36" s="95">
        <f t="shared" si="16"/>
        <v>94994</v>
      </c>
      <c r="K36" s="96">
        <f t="shared" si="16"/>
        <v>21000</v>
      </c>
      <c r="L36" s="90">
        <f t="shared" si="16"/>
        <v>2608449</v>
      </c>
      <c r="M36" s="39">
        <f t="shared" si="16"/>
        <v>27136</v>
      </c>
      <c r="N36" s="30" t="s">
        <v>32</v>
      </c>
      <c r="O36" s="24"/>
    </row>
    <row r="37" spans="1:15" s="21" customFormat="1" ht="24" customHeight="1" x14ac:dyDescent="0.2">
      <c r="A37" s="28" t="s">
        <v>33</v>
      </c>
      <c r="B37" s="39">
        <f t="shared" ref="B37:C37" si="17">B11+B24</f>
        <v>1296</v>
      </c>
      <c r="C37" s="95">
        <f t="shared" si="17"/>
        <v>4544</v>
      </c>
      <c r="D37" s="96">
        <f t="shared" ref="D37:E37" si="18">D11+D24</f>
        <v>0</v>
      </c>
      <c r="E37" s="90">
        <f t="shared" si="18"/>
        <v>0</v>
      </c>
      <c r="F37" s="39">
        <f t="shared" ref="F37:M37" si="19">F11+F24</f>
        <v>2144</v>
      </c>
      <c r="G37" s="103">
        <f t="shared" si="19"/>
        <v>7509</v>
      </c>
      <c r="H37" s="90">
        <f t="shared" si="19"/>
        <v>113988</v>
      </c>
      <c r="I37" s="39">
        <f t="shared" si="19"/>
        <v>3440</v>
      </c>
      <c r="J37" s="95">
        <f t="shared" si="19"/>
        <v>12053</v>
      </c>
      <c r="K37" s="96">
        <f t="shared" si="19"/>
        <v>2144</v>
      </c>
      <c r="L37" s="90">
        <f t="shared" si="19"/>
        <v>113988</v>
      </c>
      <c r="M37" s="39">
        <f t="shared" si="19"/>
        <v>3440</v>
      </c>
      <c r="N37" s="30" t="s">
        <v>33</v>
      </c>
      <c r="O37" s="24"/>
    </row>
    <row r="38" spans="1:15" s="21" customFormat="1" ht="24" customHeight="1" x14ac:dyDescent="0.2">
      <c r="A38" s="28" t="s">
        <v>48</v>
      </c>
      <c r="B38" s="39">
        <f t="shared" ref="B38:C38" si="20">B12+B25</f>
        <v>17017</v>
      </c>
      <c r="C38" s="95">
        <f t="shared" si="20"/>
        <v>59568</v>
      </c>
      <c r="D38" s="96">
        <f t="shared" ref="D38:E38" si="21">D12+D25</f>
        <v>0</v>
      </c>
      <c r="E38" s="90">
        <f t="shared" si="21"/>
        <v>0</v>
      </c>
      <c r="F38" s="39">
        <f t="shared" ref="F38:M38" si="22">F12+F25</f>
        <v>73519</v>
      </c>
      <c r="G38" s="103">
        <f t="shared" si="22"/>
        <v>257322</v>
      </c>
      <c r="H38" s="90">
        <f t="shared" si="22"/>
        <v>9759314</v>
      </c>
      <c r="I38" s="39">
        <f t="shared" si="22"/>
        <v>90536</v>
      </c>
      <c r="J38" s="95">
        <f t="shared" si="22"/>
        <v>316890</v>
      </c>
      <c r="K38" s="96">
        <f t="shared" si="22"/>
        <v>73519</v>
      </c>
      <c r="L38" s="90">
        <f t="shared" si="22"/>
        <v>9759314</v>
      </c>
      <c r="M38" s="39">
        <f t="shared" si="22"/>
        <v>90536</v>
      </c>
      <c r="N38" s="30" t="s">
        <v>48</v>
      </c>
      <c r="O38" s="24"/>
    </row>
    <row r="39" spans="1:15" s="21" customFormat="1" ht="24" customHeight="1" x14ac:dyDescent="0.2">
      <c r="A39" s="31" t="s">
        <v>34</v>
      </c>
      <c r="B39" s="40">
        <f t="shared" ref="B39:C39" si="23">B13+B26</f>
        <v>323</v>
      </c>
      <c r="C39" s="97">
        <f t="shared" si="23"/>
        <v>1133</v>
      </c>
      <c r="D39" s="98">
        <f t="shared" ref="D39:E39" si="24">D13+D26</f>
        <v>0</v>
      </c>
      <c r="E39" s="91">
        <f t="shared" si="24"/>
        <v>0</v>
      </c>
      <c r="F39" s="40">
        <f t="shared" ref="F39:M39" si="25">F13+F26</f>
        <v>0</v>
      </c>
      <c r="G39" s="105">
        <f t="shared" si="25"/>
        <v>0</v>
      </c>
      <c r="H39" s="91">
        <f t="shared" si="25"/>
        <v>0</v>
      </c>
      <c r="I39" s="40">
        <f t="shared" si="25"/>
        <v>323</v>
      </c>
      <c r="J39" s="97">
        <f t="shared" si="25"/>
        <v>1133</v>
      </c>
      <c r="K39" s="98">
        <f t="shared" si="25"/>
        <v>0</v>
      </c>
      <c r="L39" s="91">
        <f t="shared" si="25"/>
        <v>0</v>
      </c>
      <c r="M39" s="40">
        <f t="shared" si="25"/>
        <v>323</v>
      </c>
      <c r="N39" s="33" t="s">
        <v>34</v>
      </c>
      <c r="O39" s="24"/>
    </row>
    <row r="40" spans="1:15" s="21" customFormat="1" ht="24" customHeight="1" thickBot="1" x14ac:dyDescent="0.25">
      <c r="A40" s="34" t="s">
        <v>35</v>
      </c>
      <c r="B40" s="41">
        <f>B14+B27</f>
        <v>64653</v>
      </c>
      <c r="C40" s="99">
        <f t="shared" ref="C40:M40" si="26">C14+C27</f>
        <v>226316</v>
      </c>
      <c r="D40" s="100">
        <f t="shared" si="26"/>
        <v>0</v>
      </c>
      <c r="E40" s="92">
        <f t="shared" si="26"/>
        <v>0</v>
      </c>
      <c r="F40" s="41">
        <f t="shared" si="26"/>
        <v>576389</v>
      </c>
      <c r="G40" s="107">
        <f t="shared" si="26"/>
        <v>2017385</v>
      </c>
      <c r="H40" s="92">
        <f t="shared" si="26"/>
        <v>57515044</v>
      </c>
      <c r="I40" s="41">
        <f t="shared" si="26"/>
        <v>641042</v>
      </c>
      <c r="J40" s="99">
        <f t="shared" si="26"/>
        <v>2243701</v>
      </c>
      <c r="K40" s="100">
        <f t="shared" si="26"/>
        <v>576389</v>
      </c>
      <c r="L40" s="92">
        <f t="shared" si="26"/>
        <v>57515044</v>
      </c>
      <c r="M40" s="41">
        <f t="shared" si="26"/>
        <v>641042</v>
      </c>
      <c r="N40" s="36" t="s">
        <v>35</v>
      </c>
      <c r="O40" s="24"/>
    </row>
    <row r="41" spans="1:15" s="21" customFormat="1" ht="4.5" customHeight="1" thickTop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5" s="21" customFormat="1" x14ac:dyDescent="0.2"/>
    <row r="43" spans="1:15" x14ac:dyDescent="0.2"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</row>
    <row r="44" spans="1:15" x14ac:dyDescent="0.2"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</row>
    <row r="45" spans="1:15" x14ac:dyDescent="0.2"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</row>
    <row r="46" spans="1:15" x14ac:dyDescent="0.2"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</row>
    <row r="47" spans="1:15" x14ac:dyDescent="0.2"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</row>
    <row r="48" spans="1:15" x14ac:dyDescent="0.2"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</row>
    <row r="49" spans="2:2" x14ac:dyDescent="0.2">
      <c r="B49" s="208"/>
    </row>
    <row r="50" spans="2:2" x14ac:dyDescent="0.2">
      <c r="B50" s="208"/>
    </row>
  </sheetData>
  <mergeCells count="54">
    <mergeCell ref="G31:G33"/>
    <mergeCell ref="H31:H33"/>
    <mergeCell ref="M31:M33"/>
    <mergeCell ref="B5:B7"/>
    <mergeCell ref="C5:C7"/>
    <mergeCell ref="E5:E7"/>
    <mergeCell ref="D5:D7"/>
    <mergeCell ref="F5:F7"/>
    <mergeCell ref="B31:B33"/>
    <mergeCell ref="C31:C33"/>
    <mergeCell ref="D31:D33"/>
    <mergeCell ref="E31:E33"/>
    <mergeCell ref="F31:F33"/>
    <mergeCell ref="I30:M30"/>
    <mergeCell ref="G18:G20"/>
    <mergeCell ref="H18:H20"/>
    <mergeCell ref="M5:M7"/>
    <mergeCell ref="M18:M20"/>
    <mergeCell ref="K19:K20"/>
    <mergeCell ref="L19:L20"/>
    <mergeCell ref="G5:G7"/>
    <mergeCell ref="H5:H7"/>
    <mergeCell ref="I18:J18"/>
    <mergeCell ref="K18:L18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I31:J31"/>
    <mergeCell ref="K31:L31"/>
    <mergeCell ref="I19:I20"/>
    <mergeCell ref="J19:J20"/>
    <mergeCell ref="B4:C4"/>
    <mergeCell ref="D4:E4"/>
    <mergeCell ref="F4:H4"/>
    <mergeCell ref="B17:C17"/>
    <mergeCell ref="D17:E17"/>
    <mergeCell ref="F17:H17"/>
    <mergeCell ref="B30:C30"/>
    <mergeCell ref="D30:E30"/>
    <mergeCell ref="F30:H30"/>
    <mergeCell ref="B18:B20"/>
    <mergeCell ref="C18:C20"/>
    <mergeCell ref="D18:D20"/>
    <mergeCell ref="E18:E20"/>
    <mergeCell ref="F18:F20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>
    <oddHeader>&amp;R&amp;"HGｺﾞｼｯｸM,標準"&amp;11&amp;F</oddHeader>
  </headerFooter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(2)_ロ_所得者区分別（要修正）</vt:lpstr>
      <vt:lpstr>'(2)_イ_市町村別'!Print_Area</vt:lpstr>
      <vt:lpstr>'(2)_ロ_所得者区分別（要修正）'!Print_Area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2020-06-14T05:00:54Z</cp:lastPrinted>
  <dcterms:created xsi:type="dcterms:W3CDTF">1999-11-16T08:10:00Z</dcterms:created>
  <dcterms:modified xsi:type="dcterms:W3CDTF">2020-06-14T05:11:38Z</dcterms:modified>
</cp:coreProperties>
</file>