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h+TNXur0uwh6BQooYxImtCkLqOOB2g2RqpN/OyWohmiMJVjDM/AzdQ1G5k9CzODTmDj5oMKXlmtmZVez6fxJQ==" workbookSaltValue="jKnsePlUwz3we2LAQMHkd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<sst xmlns="http://schemas.openxmlformats.org/spreadsheetml/2006/main" count="228" uniqueCount="113">
  <si>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</si>
  <si>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</si>
  <si>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</si>
  <si>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</si>
  <si>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</si>
  <si>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</si>
  <si>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</si>
  <si>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</si>
  <si>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</si>
  <si>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</si>
  <si>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</si>
  <si>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</si>
  <si>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</si>
  <si>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</si>
  <si>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</si>
  <si>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</si>
  <si>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</si>
  <si>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</si>
  <si>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</si>
  <si>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</si>
  <si>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</si>
  <si>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</si>
  <si>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</si>
  <si>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</si>
  <si>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</si>
  <si>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</si>
  <si>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</si>
  <si>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</si>
  <si>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</si>
  <si>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</si>
  <si>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</si>
  <si>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</si>
  <si>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</si>
  <si>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</si>
  <si>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</si>
  <si>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</si>
  <si>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</si>
  <si>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</si>
  <si>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</si>
  <si>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</si>
  <si>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</si>
  <si>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</si>
  <si>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</si>
  <si>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</si>
  <si>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</si>
  <si>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</si>
  <si>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</si>
  <si>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</si>
  <si>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</si>
  <si>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</si>
  <si>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</si>
  <si>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</si>
  <si>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</si>
  <si>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</si>
  <si>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</si>
  <si>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</si>
  <si>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</si>
  <si>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</si>
  <si>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</si>
  <si>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</si>
  <si>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</si>
  <si>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</si>
  <si>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</si>
  <si>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</si>
  <si>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</si>
  <si>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</si>
  <si>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</si>
  <si>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</si>
  <si>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</si>
  <si>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</si>
  <si>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</si>
  <si>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</si>
  <si>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</si>
  <si>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</si>
  <si>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</si>
  <si>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</si>
  <si>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</si>
  <si>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</si>
  <si>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</si>
  <si>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</si>
  <si>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</si>
  <si>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</si>
  <si>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</si>
  <si>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</si>
  <si>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</si>
  <si>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</si>
  <si>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</si>
  <si>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</si>
  <si>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</si>
  <si>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</si>
  <si>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</si>
  <si>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</si>
  <si>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</si>
  <si>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</si>
  <si>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</si>
  <si>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</si>
  <si>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</si>
  <si>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</si>
  <si>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</si>
  <si>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</si>
  <si>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</si>
  <si>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</si>
  <si>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</si>
  <si>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</si>
  <si>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</si>
  <si>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</si>
  <si>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</si>
  <si>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</si>
  <si>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</si>
  <si>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</si>
  <si>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①類似団体平均値より高く、法定耐用年数に近い資産が多い状況である為、施設更新等の財源確保と長寿命化の取り組みが必要である。　　　　　　　　　　　　　　　　　　　　　　　　②類似団体平均値より値は低いが、今後耐用年数に達し更新時期を迎える管路が増加すること等が考えられる為、事業費の平準化を図り、計画的かつ効率的な更新に取り組む必要がある。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</si>
  <si>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phoneticPr fontId="4"/>
  </si>
  <si>
    <r>
      <rPr>
        <sz val="12"/>
        <color theme="1"/>
        <rFont val="ＭＳ ゴシック"/>
        <family val="3"/>
        <charset val="128"/>
      </rPr>
      <t xml:space="preserve">①単年度の収支は黒字であるが、更新投資等に充てる財源確保の為にも、更なる費用削減に取り組む必要がある。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⑤数値は100％を超えているが、今後更なる料金収入の確保に努めたい。　　　　　　　　　　　　　　　　　　　　　　　　　　　　⑥類似団体平均値より高くなっており、投資の効率化や維持管理費の削減等の経営改善の検討が必要である。　　　　　　　　　　　　　　　　　　　　　　　　　　　　　　　⑦全国平均値を上回る高い数値を維持しており、適切な施設規模であるといえる。　　　　　　　　　　　　　　　　　　　　　　　⑧有収率は94.29％であり、概ね効率的な収益につながっている。今後も引き続き漏水やメーター不感等といった原因を特定し、有収率をあげていく必要がある。
</t>
    </r>
    <r>
      <rPr>
        <sz val="11"/>
        <color theme="1"/>
        <rFont val="ＭＳ ゴシック"/>
        <family val="3"/>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</si>
</sst>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0.42</c:v>
                </c:pt>
                <c:pt idx="1">
                  <c:v>0.37</c:v>
                </c:pt>
                <c:pt idx="2">
                  <c:v>0.61</c:v>
                </c:pt>
                <c:pt idx="3">
                  <c:v>0.84</c:v>
                </c:pt>
                <c:pt idx="4">
                  <c:v>0.72</c:v>
                </c:pt>
              </c:numCache>
            </c:numRef>
          </c:val>
          <c:extLst xmlns:c16r2="http://schemas.microsoft.com/office/drawing/2015/06/chart">
            <c:ext xmlns:c16="http://schemas.microsoft.com/office/drawing/2014/chart" uri="{C3380CC4-5D6E-409C-BE32-E72D297353CC}">
              <c16:uniqueId val="{00000000-B0F4-4988-A3C5-1CAEB1BF114E}"/>
            </c:ext>
          </c:extLst>
        </c:ser>
        <c:dLbls>
          <c:showLegendKey val="0"/>
          <c:showVal val="0"/>
          <c:showCatName val="0"/>
          <c:showSerName val="0"/>
          <c:showPercent val="0"/>
          <c:showBubbleSize val="0"/>
        </c:dLbls>
        <c:gapWidth val="150"/>
        <c:axId val="166018432"/>
        <c:axId val="1669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B0F4-4988-A3C5-1CAEB1BF114E}"/>
            </c:ext>
          </c:extLst>
        </c:ser>
        <c:dLbls>
          <c:showLegendKey val="0"/>
          <c:showVal val="0"/>
          <c:showCatName val="0"/>
          <c:showSerName val="0"/>
          <c:showPercent val="0"/>
          <c:showBubbleSize val="0"/>
        </c:dLbls>
        <c:marker val="1"/>
        <c:smooth val="0"/>
        <c:axId val="166018432"/>
        <c:axId val="166946304"/>
      </c:lineChart>
      <c:dateAx>
        <c:axId val="166018432"/>
        <c:scaling>
          <c:orientation val="minMax"/>
        </c:scaling>
        <c:delete val="1"/>
        <c:axPos val="b"/>
        <c:numFmt formatCode="&quot;H&quot;yy" sourceLinked="1"/>
        <c:majorTickMark val="none"/>
        <c:minorTickMark val="none"/>
        <c:tickLblPos val="none"/>
        <c:crossAx val="166946304"/>
        <c:crosses val="autoZero"/>
        <c:auto val="1"/>
        <c:lblOffset val="100"/>
        <c:baseTimeUnit val="years"/>
      </c:dateAx>
      <c:valAx>
        <c:axId val="166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83.6</c:v>
                </c:pt>
                <c:pt idx="1">
                  <c:v>83.37</c:v>
                </c:pt>
                <c:pt idx="2">
                  <c:v>83.06</c:v>
                </c:pt>
                <c:pt idx="3">
                  <c:v>82.93</c:v>
                </c:pt>
                <c:pt idx="4">
                  <c:v>83.17</c:v>
                </c:pt>
              </c:numCache>
            </c:numRef>
          </c:val>
          <c:extLst xmlns:c16r2="http://schemas.microsoft.com/office/drawing/2015/06/chart">
            <c:ext xmlns:c16="http://schemas.microsoft.com/office/drawing/2014/chart" uri="{C3380CC4-5D6E-409C-BE32-E72D297353CC}">
              <c16:uniqueId val="{00000000-F660-455E-AA46-C6263C119A58}"/>
            </c:ext>
          </c:extLst>
        </c:ser>
        <c:dLbls>
          <c:showLegendKey val="0"/>
          <c:showVal val="0"/>
          <c:showCatName val="0"/>
          <c:showSerName val="0"/>
          <c:showPercent val="0"/>
          <c:showBubbleSize val="0"/>
        </c:dLbls>
        <c:gapWidth val="150"/>
        <c:axId val="91871488"/>
        <c:axId val="918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F660-455E-AA46-C6263C119A58}"/>
            </c:ext>
          </c:extLst>
        </c:ser>
        <c:dLbls>
          <c:showLegendKey val="0"/>
          <c:showVal val="0"/>
          <c:showCatName val="0"/>
          <c:showSerName val="0"/>
          <c:showPercent val="0"/>
          <c:showBubbleSize val="0"/>
        </c:dLbls>
        <c:marker val="1"/>
        <c:smooth val="0"/>
        <c:axId val="91871488"/>
        <c:axId val="91873664"/>
      </c:lineChart>
      <c:dateAx>
        <c:axId val="91871488"/>
        <c:scaling>
          <c:orientation val="minMax"/>
        </c:scaling>
        <c:delete val="1"/>
        <c:axPos val="b"/>
        <c:numFmt formatCode="&quot;H&quot;yy" sourceLinked="1"/>
        <c:majorTickMark val="none"/>
        <c:minorTickMark val="none"/>
        <c:tickLblPos val="none"/>
        <c:crossAx val="91873664"/>
        <c:crosses val="autoZero"/>
        <c:auto val="1"/>
        <c:lblOffset val="100"/>
        <c:baseTimeUnit val="years"/>
      </c:dateAx>
      <c:valAx>
        <c:axId val="91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93.18</c:v>
                </c:pt>
                <c:pt idx="1">
                  <c:v>93.69</c:v>
                </c:pt>
                <c:pt idx="2">
                  <c:v>94.17</c:v>
                </c:pt>
                <c:pt idx="3">
                  <c:v>94.19</c:v>
                </c:pt>
                <c:pt idx="4">
                  <c:v>94.29</c:v>
                </c:pt>
              </c:numCache>
            </c:numRef>
          </c:val>
          <c:extLst xmlns:c16r2="http://schemas.microsoft.com/office/drawing/2015/06/chart">
            <c:ext xmlns:c16="http://schemas.microsoft.com/office/drawing/2014/chart" uri="{C3380CC4-5D6E-409C-BE32-E72D297353CC}">
              <c16:uniqueId val="{00000000-0028-4D4D-975F-FD35DEC45199}"/>
            </c:ext>
          </c:extLst>
        </c:ser>
        <c:dLbls>
          <c:showLegendKey val="0"/>
          <c:showVal val="0"/>
          <c:showCatName val="0"/>
          <c:showSerName val="0"/>
          <c:showPercent val="0"/>
          <c:showBubbleSize val="0"/>
        </c:dLbls>
        <c:gapWidth val="150"/>
        <c:axId val="93333760"/>
        <c:axId val="9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0028-4D4D-975F-FD35DEC45199}"/>
            </c:ext>
          </c:extLst>
        </c:ser>
        <c:dLbls>
          <c:showLegendKey val="0"/>
          <c:showVal val="0"/>
          <c:showCatName val="0"/>
          <c:showSerName val="0"/>
          <c:showPercent val="0"/>
          <c:showBubbleSize val="0"/>
        </c:dLbls>
        <c:marker val="1"/>
        <c:smooth val="0"/>
        <c:axId val="93333760"/>
        <c:axId val="93340032"/>
      </c:lineChart>
      <c:dateAx>
        <c:axId val="93333760"/>
        <c:scaling>
          <c:orientation val="minMax"/>
        </c:scaling>
        <c:delete val="1"/>
        <c:axPos val="b"/>
        <c:numFmt formatCode="&quot;H&quot;yy" sourceLinked="1"/>
        <c:majorTickMark val="none"/>
        <c:minorTickMark val="none"/>
        <c:tickLblPos val="none"/>
        <c:crossAx val="93340032"/>
        <c:crosses val="autoZero"/>
        <c:auto val="1"/>
        <c:lblOffset val="100"/>
        <c:baseTimeUnit val="years"/>
      </c:dateAx>
      <c:valAx>
        <c:axId val="9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109.33</c:v>
                </c:pt>
                <c:pt idx="1">
                  <c:v>108.34</c:v>
                </c:pt>
                <c:pt idx="2">
                  <c:v>111.94</c:v>
                </c:pt>
                <c:pt idx="3">
                  <c:v>114.3</c:v>
                </c:pt>
                <c:pt idx="4">
                  <c:v>110.4</c:v>
                </c:pt>
              </c:numCache>
            </c:numRef>
          </c:val>
          <c:extLst xmlns:c16r2="http://schemas.microsoft.com/office/drawing/2015/06/chart">
            <c:ext xmlns:c16="http://schemas.microsoft.com/office/drawing/2014/chart" uri="{C3380CC4-5D6E-409C-BE32-E72D297353CC}">
              <c16:uniqueId val="{00000000-6ADA-4164-B899-D9458006E915}"/>
            </c:ext>
          </c:extLst>
        </c:ser>
        <c:dLbls>
          <c:showLegendKey val="0"/>
          <c:showVal val="0"/>
          <c:showCatName val="0"/>
          <c:showSerName val="0"/>
          <c:showPercent val="0"/>
          <c:showBubbleSize val="0"/>
        </c:dLbls>
        <c:gapWidth val="150"/>
        <c:axId val="190453632"/>
        <c:axId val="2030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6ADA-4164-B899-D9458006E915}"/>
            </c:ext>
          </c:extLst>
        </c:ser>
        <c:dLbls>
          <c:showLegendKey val="0"/>
          <c:showVal val="0"/>
          <c:showCatName val="0"/>
          <c:showSerName val="0"/>
          <c:showPercent val="0"/>
          <c:showBubbleSize val="0"/>
        </c:dLbls>
        <c:marker val="1"/>
        <c:smooth val="0"/>
        <c:axId val="190453632"/>
        <c:axId val="203071872"/>
      </c:lineChart>
      <c:dateAx>
        <c:axId val="190453632"/>
        <c:scaling>
          <c:orientation val="minMax"/>
        </c:scaling>
        <c:delete val="1"/>
        <c:axPos val="b"/>
        <c:numFmt formatCode="&quot;H&quot;yy" sourceLinked="1"/>
        <c:majorTickMark val="none"/>
        <c:minorTickMark val="none"/>
        <c:tickLblPos val="none"/>
        <c:crossAx val="203071872"/>
        <c:crosses val="autoZero"/>
        <c:auto val="1"/>
        <c:lblOffset val="100"/>
        <c:baseTimeUnit val="years"/>
      </c:dateAx>
      <c:valAx>
        <c:axId val="20307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54.43</c:v>
                </c:pt>
                <c:pt idx="1">
                  <c:v>56.14</c:v>
                </c:pt>
                <c:pt idx="2">
                  <c:v>57.59</c:v>
                </c:pt>
                <c:pt idx="3">
                  <c:v>59.12</c:v>
                </c:pt>
                <c:pt idx="4">
                  <c:v>58.72</c:v>
                </c:pt>
              </c:numCache>
            </c:numRef>
          </c:val>
          <c:extLst xmlns:c16r2="http://schemas.microsoft.com/office/drawing/2015/06/chart">
            <c:ext xmlns:c16="http://schemas.microsoft.com/office/drawing/2014/chart" uri="{C3380CC4-5D6E-409C-BE32-E72D297353CC}">
              <c16:uniqueId val="{00000000-92B7-4583-A050-22BFDCF7FE22}"/>
            </c:ext>
          </c:extLst>
        </c:ser>
        <c:dLbls>
          <c:showLegendKey val="0"/>
          <c:showVal val="0"/>
          <c:showCatName val="0"/>
          <c:showSerName val="0"/>
          <c:showPercent val="0"/>
          <c:showBubbleSize val="0"/>
        </c:dLbls>
        <c:gapWidth val="150"/>
        <c:axId val="88894464"/>
        <c:axId val="889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92B7-4583-A050-22BFDCF7FE22}"/>
            </c:ext>
          </c:extLst>
        </c:ser>
        <c:dLbls>
          <c:showLegendKey val="0"/>
          <c:showVal val="0"/>
          <c:showCatName val="0"/>
          <c:showSerName val="0"/>
          <c:showPercent val="0"/>
          <c:showBubbleSize val="0"/>
        </c:dLbls>
        <c:marker val="1"/>
        <c:smooth val="0"/>
        <c:axId val="88894464"/>
        <c:axId val="88929408"/>
      </c:lineChart>
      <c:dateAx>
        <c:axId val="88894464"/>
        <c:scaling>
          <c:orientation val="minMax"/>
        </c:scaling>
        <c:delete val="1"/>
        <c:axPos val="b"/>
        <c:numFmt formatCode="&quot;H&quot;yy" sourceLinked="1"/>
        <c:majorTickMark val="none"/>
        <c:minorTickMark val="none"/>
        <c:tickLblPos val="none"/>
        <c:crossAx val="88929408"/>
        <c:crosses val="autoZero"/>
        <c:auto val="1"/>
        <c:lblOffset val="100"/>
        <c:baseTimeUnit val="years"/>
      </c:dateAx>
      <c:valAx>
        <c:axId val="88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1.06</c:v>
                </c:pt>
                <c:pt idx="1">
                  <c:v>2.5499999999999998</c:v>
                </c:pt>
                <c:pt idx="2">
                  <c:v>2.14</c:v>
                </c:pt>
                <c:pt idx="3">
                  <c:v>2.72</c:v>
                </c:pt>
                <c:pt idx="4">
                  <c:v>2.98</c:v>
                </c:pt>
              </c:numCache>
            </c:numRef>
          </c:val>
          <c:extLst xmlns:c16r2="http://schemas.microsoft.com/office/drawing/2015/06/chart">
            <c:ext xmlns:c16="http://schemas.microsoft.com/office/drawing/2014/chart" uri="{C3380CC4-5D6E-409C-BE32-E72D297353CC}">
              <c16:uniqueId val="{00000000-95E3-4933-BBDE-6135B4E57E33}"/>
            </c:ext>
          </c:extLst>
        </c:ser>
        <c:dLbls>
          <c:showLegendKey val="0"/>
          <c:showVal val="0"/>
          <c:showCatName val="0"/>
          <c:showSerName val="0"/>
          <c:showPercent val="0"/>
          <c:showBubbleSize val="0"/>
        </c:dLbls>
        <c:gapWidth val="150"/>
        <c:axId val="90692992"/>
        <c:axId val="906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95E3-4933-BBDE-6135B4E57E33}"/>
            </c:ext>
          </c:extLst>
        </c:ser>
        <c:dLbls>
          <c:showLegendKey val="0"/>
          <c:showVal val="0"/>
          <c:showCatName val="0"/>
          <c:showSerName val="0"/>
          <c:showPercent val="0"/>
          <c:showBubbleSize val="0"/>
        </c:dLbls>
        <c:marker val="1"/>
        <c:smooth val="0"/>
        <c:axId val="90692992"/>
        <c:axId val="90695168"/>
      </c:lineChart>
      <c:dateAx>
        <c:axId val="90692992"/>
        <c:scaling>
          <c:orientation val="minMax"/>
        </c:scaling>
        <c:delete val="1"/>
        <c:axPos val="b"/>
        <c:numFmt formatCode="&quot;H&quot;yy" sourceLinked="1"/>
        <c:majorTickMark val="none"/>
        <c:minorTickMark val="none"/>
        <c:tickLblPos val="none"/>
        <c:crossAx val="90695168"/>
        <c:crosses val="autoZero"/>
        <c:auto val="1"/>
        <c:lblOffset val="100"/>
        <c:baseTimeUnit val="years"/>
      </c:dateAx>
      <c:valAx>
        <c:axId val="90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63-4244-9DCB-9534D4A94D24}"/>
            </c:ext>
          </c:extLst>
        </c:ser>
        <c:dLbls>
          <c:showLegendKey val="0"/>
          <c:showVal val="0"/>
          <c:showCatName val="0"/>
          <c:showSerName val="0"/>
          <c:showPercent val="0"/>
          <c:showBubbleSize val="0"/>
        </c:dLbls>
        <c:gapWidth val="150"/>
        <c:axId val="90927104"/>
        <c:axId val="909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DD63-4244-9DCB-9534D4A94D24}"/>
            </c:ext>
          </c:extLst>
        </c:ser>
        <c:dLbls>
          <c:showLegendKey val="0"/>
          <c:showVal val="0"/>
          <c:showCatName val="0"/>
          <c:showSerName val="0"/>
          <c:showPercent val="0"/>
          <c:showBubbleSize val="0"/>
        </c:dLbls>
        <c:marker val="1"/>
        <c:smooth val="0"/>
        <c:axId val="90927104"/>
        <c:axId val="90929024"/>
      </c:lineChart>
      <c:dateAx>
        <c:axId val="90927104"/>
        <c:scaling>
          <c:orientation val="minMax"/>
        </c:scaling>
        <c:delete val="1"/>
        <c:axPos val="b"/>
        <c:numFmt formatCode="&quot;H&quot;yy" sourceLinked="1"/>
        <c:majorTickMark val="none"/>
        <c:minorTickMark val="none"/>
        <c:tickLblPos val="none"/>
        <c:crossAx val="90929024"/>
        <c:crosses val="autoZero"/>
        <c:auto val="1"/>
        <c:lblOffset val="100"/>
        <c:baseTimeUnit val="years"/>
      </c:dateAx>
      <c:valAx>
        <c:axId val="9092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1293.05</c:v>
                </c:pt>
                <c:pt idx="1">
                  <c:v>1107.17</c:v>
                </c:pt>
                <c:pt idx="2">
                  <c:v>1320.22</c:v>
                </c:pt>
                <c:pt idx="3">
                  <c:v>1722.73</c:v>
                </c:pt>
                <c:pt idx="4">
                  <c:v>1859.7</c:v>
                </c:pt>
              </c:numCache>
            </c:numRef>
          </c:val>
          <c:extLst xmlns:c16r2="http://schemas.microsoft.com/office/drawing/2015/06/chart">
            <c:ext xmlns:c16="http://schemas.microsoft.com/office/drawing/2014/chart" uri="{C3380CC4-5D6E-409C-BE32-E72D297353CC}">
              <c16:uniqueId val="{00000000-30DE-4EA3-85C0-FFCDBD0DC7D2}"/>
            </c:ext>
          </c:extLst>
        </c:ser>
        <c:dLbls>
          <c:showLegendKey val="0"/>
          <c:showVal val="0"/>
          <c:showCatName val="0"/>
          <c:showSerName val="0"/>
          <c:showPercent val="0"/>
          <c:showBubbleSize val="0"/>
        </c:dLbls>
        <c:gapWidth val="150"/>
        <c:axId val="90944256"/>
        <c:axId val="909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30DE-4EA3-85C0-FFCDBD0DC7D2}"/>
            </c:ext>
          </c:extLst>
        </c:ser>
        <c:dLbls>
          <c:showLegendKey val="0"/>
          <c:showVal val="0"/>
          <c:showCatName val="0"/>
          <c:showSerName val="0"/>
          <c:showPercent val="0"/>
          <c:showBubbleSize val="0"/>
        </c:dLbls>
        <c:marker val="1"/>
        <c:smooth val="0"/>
        <c:axId val="90944256"/>
        <c:axId val="90946176"/>
      </c:lineChart>
      <c:dateAx>
        <c:axId val="90944256"/>
        <c:scaling>
          <c:orientation val="minMax"/>
        </c:scaling>
        <c:delete val="1"/>
        <c:axPos val="b"/>
        <c:numFmt formatCode="&quot;H&quot;yy" sourceLinked="1"/>
        <c:majorTickMark val="none"/>
        <c:minorTickMark val="none"/>
        <c:tickLblPos val="none"/>
        <c:crossAx val="90946176"/>
        <c:crosses val="autoZero"/>
        <c:auto val="1"/>
        <c:lblOffset val="100"/>
        <c:baseTimeUnit val="years"/>
      </c:dateAx>
      <c:valAx>
        <c:axId val="9094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36.44</c:v>
                </c:pt>
                <c:pt idx="1">
                  <c:v>31.52</c:v>
                </c:pt>
                <c:pt idx="2">
                  <c:v>26.73</c:v>
                </c:pt>
                <c:pt idx="3">
                  <c:v>22.4</c:v>
                </c:pt>
                <c:pt idx="4">
                  <c:v>17.72</c:v>
                </c:pt>
              </c:numCache>
            </c:numRef>
          </c:val>
          <c:extLst xmlns:c16r2="http://schemas.microsoft.com/office/drawing/2015/06/chart">
            <c:ext xmlns:c16="http://schemas.microsoft.com/office/drawing/2014/chart" uri="{C3380CC4-5D6E-409C-BE32-E72D297353CC}">
              <c16:uniqueId val="{00000000-A35F-4802-82AB-D7799515D599}"/>
            </c:ext>
          </c:extLst>
        </c:ser>
        <c:dLbls>
          <c:showLegendKey val="0"/>
          <c:showVal val="0"/>
          <c:showCatName val="0"/>
          <c:showSerName val="0"/>
          <c:showPercent val="0"/>
          <c:showBubbleSize val="0"/>
        </c:dLbls>
        <c:gapWidth val="150"/>
        <c:axId val="90961024"/>
        <c:axId val="909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A35F-4802-82AB-D7799515D599}"/>
            </c:ext>
          </c:extLst>
        </c:ser>
        <c:dLbls>
          <c:showLegendKey val="0"/>
          <c:showVal val="0"/>
          <c:showCatName val="0"/>
          <c:showSerName val="0"/>
          <c:showPercent val="0"/>
          <c:showBubbleSize val="0"/>
        </c:dLbls>
        <c:marker val="1"/>
        <c:smooth val="0"/>
        <c:axId val="90961024"/>
        <c:axId val="90962944"/>
      </c:lineChart>
      <c:dateAx>
        <c:axId val="90961024"/>
        <c:scaling>
          <c:orientation val="minMax"/>
        </c:scaling>
        <c:delete val="1"/>
        <c:axPos val="b"/>
        <c:numFmt formatCode="&quot;H&quot;yy" sourceLinked="1"/>
        <c:majorTickMark val="none"/>
        <c:minorTickMark val="none"/>
        <c:tickLblPos val="none"/>
        <c:crossAx val="90962944"/>
        <c:crosses val="autoZero"/>
        <c:auto val="1"/>
        <c:lblOffset val="100"/>
        <c:baseTimeUnit val="years"/>
      </c:dateAx>
      <c:valAx>
        <c:axId val="909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107.17</c:v>
                </c:pt>
                <c:pt idx="1">
                  <c:v>106.38</c:v>
                </c:pt>
                <c:pt idx="2">
                  <c:v>109.8</c:v>
                </c:pt>
                <c:pt idx="3">
                  <c:v>113.59</c:v>
                </c:pt>
                <c:pt idx="4">
                  <c:v>109.45</c:v>
                </c:pt>
              </c:numCache>
            </c:numRef>
          </c:val>
          <c:extLst xmlns:c16r2="http://schemas.microsoft.com/office/drawing/2015/06/chart">
            <c:ext xmlns:c16="http://schemas.microsoft.com/office/drawing/2014/chart" uri="{C3380CC4-5D6E-409C-BE32-E72D297353CC}">
              <c16:uniqueId val="{00000000-D53E-4FC9-BFF0-0EAB405C6AA5}"/>
            </c:ext>
          </c:extLst>
        </c:ser>
        <c:dLbls>
          <c:showLegendKey val="0"/>
          <c:showVal val="0"/>
          <c:showCatName val="0"/>
          <c:showSerName val="0"/>
          <c:showPercent val="0"/>
          <c:showBubbleSize val="0"/>
        </c:dLbls>
        <c:gapWidth val="150"/>
        <c:axId val="91829760"/>
        <c:axId val="918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D53E-4FC9-BFF0-0EAB405C6AA5}"/>
            </c:ext>
          </c:extLst>
        </c:ser>
        <c:dLbls>
          <c:showLegendKey val="0"/>
          <c:showVal val="0"/>
          <c:showCatName val="0"/>
          <c:showSerName val="0"/>
          <c:showPercent val="0"/>
          <c:showBubbleSize val="0"/>
        </c:dLbls>
        <c:marker val="1"/>
        <c:smooth val="0"/>
        <c:axId val="91829760"/>
        <c:axId val="91831680"/>
      </c:lineChart>
      <c:dateAx>
        <c:axId val="91829760"/>
        <c:scaling>
          <c:orientation val="minMax"/>
        </c:scaling>
        <c:delete val="1"/>
        <c:axPos val="b"/>
        <c:numFmt formatCode="&quot;H&quot;yy" sourceLinked="1"/>
        <c:majorTickMark val="none"/>
        <c:minorTickMark val="none"/>
        <c:tickLblPos val="none"/>
        <c:crossAx val="91831680"/>
        <c:crosses val="autoZero"/>
        <c:auto val="1"/>
        <c:lblOffset val="100"/>
        <c:baseTimeUnit val="years"/>
      </c:dateAx>
      <c:valAx>
        <c:axId val="918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181.21</c:v>
                </c:pt>
                <c:pt idx="1">
                  <c:v>182.73</c:v>
                </c:pt>
                <c:pt idx="2">
                  <c:v>176.99</c:v>
                </c:pt>
                <c:pt idx="3">
                  <c:v>170.9</c:v>
                </c:pt>
                <c:pt idx="4">
                  <c:v>177.19</c:v>
                </c:pt>
              </c:numCache>
            </c:numRef>
          </c:val>
          <c:extLst xmlns:c16r2="http://schemas.microsoft.com/office/drawing/2015/06/chart">
            <c:ext xmlns:c16="http://schemas.microsoft.com/office/drawing/2014/chart" uri="{C3380CC4-5D6E-409C-BE32-E72D297353CC}">
              <c16:uniqueId val="{00000000-680D-4E55-A3F8-602D6431F2D2}"/>
            </c:ext>
          </c:extLst>
        </c:ser>
        <c:dLbls>
          <c:showLegendKey val="0"/>
          <c:showVal val="0"/>
          <c:showCatName val="0"/>
          <c:showSerName val="0"/>
          <c:showPercent val="0"/>
          <c:showBubbleSize val="0"/>
        </c:dLbls>
        <c:gapWidth val="150"/>
        <c:axId val="91846528"/>
        <c:axId val="918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680D-4E55-A3F8-602D6431F2D2}"/>
            </c:ext>
          </c:extLst>
        </c:ser>
        <c:dLbls>
          <c:showLegendKey val="0"/>
          <c:showVal val="0"/>
          <c:showCatName val="0"/>
          <c:showSerName val="0"/>
          <c:showPercent val="0"/>
          <c:showBubbleSize val="0"/>
        </c:dLbls>
        <c:marker val="1"/>
        <c:smooth val="0"/>
        <c:axId val="91846528"/>
        <c:axId val="91856896"/>
      </c:lineChart>
      <c:dateAx>
        <c:axId val="91846528"/>
        <c:scaling>
          <c:orientation val="minMax"/>
        </c:scaling>
        <c:delete val="1"/>
        <c:axPos val="b"/>
        <c:numFmt formatCode="&quot;H&quot;yy" sourceLinked="1"/>
        <c:majorTickMark val="none"/>
        <c:minorTickMark val="none"/>
        <c:tickLblPos val="none"/>
        <c:crossAx val="91856896"/>
        <c:crosses val="autoZero"/>
        <c:auto val="1"/>
        <c:lblOffset val="100"/>
        <c:baseTimeUnit val="years"/>
      </c:dateAx>
      <c:valAx>
        <c:axId val="91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西原町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35451</v>
      </c>
      <c r="AM8" s="74"/>
      <c r="AN8" s="74"/>
      <c r="AO8" s="74"/>
      <c r="AP8" s="74"/>
      <c r="AQ8" s="74"/>
      <c r="AR8" s="74"/>
      <c r="AS8" s="74"/>
      <c r="AT8" s="70">
        <f>データ!$S$6</f>
        <v>15.9</v>
      </c>
      <c r="AU8" s="71"/>
      <c r="AV8" s="71"/>
      <c r="AW8" s="71"/>
      <c r="AX8" s="71"/>
      <c r="AY8" s="71"/>
      <c r="AZ8" s="71"/>
      <c r="BA8" s="71"/>
      <c r="BB8" s="73">
        <f>データ!$T$6</f>
        <v>2229.62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92.01</v>
      </c>
      <c r="J10" s="71"/>
      <c r="K10" s="71"/>
      <c r="L10" s="71"/>
      <c r="M10" s="71"/>
      <c r="N10" s="71"/>
      <c r="O10" s="72"/>
      <c r="P10" s="73">
        <f>データ!$P$6</f>
        <v>99.98</v>
      </c>
      <c r="Q10" s="73"/>
      <c r="R10" s="73"/>
      <c r="S10" s="73"/>
      <c r="T10" s="73"/>
      <c r="U10" s="73"/>
      <c r="V10" s="73"/>
      <c r="W10" s="74">
        <f>データ!$Q$6</f>
        <v>3527</v>
      </c>
      <c r="X10" s="74"/>
      <c r="Y10" s="74"/>
      <c r="Z10" s="74"/>
      <c r="AA10" s="74"/>
      <c r="AB10" s="74"/>
      <c r="AC10" s="74"/>
      <c r="AD10" s="2"/>
      <c r="AE10" s="2"/>
      <c r="AF10" s="2"/>
      <c r="AG10" s="2"/>
      <c r="AH10" s="4"/>
      <c r="AI10" s="4"/>
      <c r="AJ10" s="4"/>
      <c r="AK10" s="4"/>
      <c r="AL10" s="74">
        <f>データ!$U$6</f>
        <v>35125</v>
      </c>
      <c r="AM10" s="74"/>
      <c r="AN10" s="74"/>
      <c r="AO10" s="74"/>
      <c r="AP10" s="74"/>
      <c r="AQ10" s="74"/>
      <c r="AR10" s="74"/>
      <c r="AS10" s="74"/>
      <c r="AT10" s="70">
        <f>データ!$V$6</f>
        <v>15.9</v>
      </c>
      <c r="AU10" s="71"/>
      <c r="AV10" s="71"/>
      <c r="AW10" s="71"/>
      <c r="AX10" s="71"/>
      <c r="AY10" s="71"/>
      <c r="AZ10" s="71"/>
      <c r="BA10" s="71"/>
      <c r="BB10" s="73">
        <f>データ!$W$6</f>
        <v>2209.12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8C/SowcgAnOMfZvaBYwXbL2xN0jcVkjcofrCiwILv6X4yBWgaIH9/MKOuZHhkv/xFlirPeZ7s8U0nZc+d7jAg==" saltValue="9v2VWE8228VUaFExsv4D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92.01</v>
      </c>
      <c r="P6" s="35">
        <f t="shared" si="3"/>
        <v>99.98</v>
      </c>
      <c r="Q6" s="35">
        <f t="shared" si="3"/>
        <v>3527</v>
      </c>
      <c r="R6" s="35">
        <f t="shared" si="3"/>
        <v>35451</v>
      </c>
      <c r="S6" s="35">
        <f t="shared" si="3"/>
        <v>15.9</v>
      </c>
      <c r="T6" s="35">
        <f t="shared" si="3"/>
        <v>2229.62</v>
      </c>
      <c r="U6" s="35">
        <f t="shared" si="3"/>
        <v>35125</v>
      </c>
      <c r="V6" s="35">
        <f t="shared" si="3"/>
        <v>15.9</v>
      </c>
      <c r="W6" s="35">
        <f t="shared" si="3"/>
        <v>2209.12</v>
      </c>
      <c r="X6" s="36">
        <f>IF(X7="",NA(),X7)</f>
        <v>109.33</v>
      </c>
      <c r="Y6" s="36">
        <f t="shared" ref="Y6:AG6" si="4">IF(Y7="",NA(),Y7)</f>
        <v>108.34</v>
      </c>
      <c r="Z6" s="36">
        <f t="shared" si="4"/>
        <v>111.94</v>
      </c>
      <c r="AA6" s="36">
        <f t="shared" si="4"/>
        <v>114.3</v>
      </c>
      <c r="AB6" s="36">
        <f t="shared" si="4"/>
        <v>110.4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1293.05</v>
      </c>
      <c r="AU6" s="36">
        <f t="shared" ref="AU6:BC6" si="6">IF(AU7="",NA(),AU7)</f>
        <v>1107.17</v>
      </c>
      <c r="AV6" s="36">
        <f t="shared" si="6"/>
        <v>1320.22</v>
      </c>
      <c r="AW6" s="36">
        <f t="shared" si="6"/>
        <v>1722.73</v>
      </c>
      <c r="AX6" s="36">
        <f t="shared" si="6"/>
        <v>1859.7</v>
      </c>
      <c r="AY6" s="36">
        <f t="shared" si="6"/>
        <v>371.31</v>
      </c>
      <c r="AZ6" s="36">
        <f t="shared" si="6"/>
        <v>377.63</v>
      </c>
      <c r="BA6" s="36">
        <f t="shared" si="6"/>
        <v>357.34</v>
      </c>
      <c r="BB6" s="36">
        <f t="shared" si="6"/>
        <v>366.03</v>
      </c>
      <c r="BC6" s="36">
        <f t="shared" si="6"/>
        <v>365.18</v>
      </c>
      <c r="BD6" s="35" t="str">
        <f>IF(BD7="","",IF(BD7="-","【-】","【"&amp;SUBSTITUTE(TEXT(BD7,"#,##0.00"),"-","△")&amp;"】"))</f>
        <v>【264.97】</v>
      </c>
      <c r="BE6" s="36">
        <f>IF(BE7="",NA(),BE7)</f>
        <v>36.44</v>
      </c>
      <c r="BF6" s="36">
        <f t="shared" ref="BF6:BN6" si="7">IF(BF7="",NA(),BF7)</f>
        <v>31.52</v>
      </c>
      <c r="BG6" s="36">
        <f t="shared" si="7"/>
        <v>26.73</v>
      </c>
      <c r="BH6" s="36">
        <f t="shared" si="7"/>
        <v>22.4</v>
      </c>
      <c r="BI6" s="36">
        <f t="shared" si="7"/>
        <v>17.72</v>
      </c>
      <c r="BJ6" s="36">
        <f t="shared" si="7"/>
        <v>373.09</v>
      </c>
      <c r="BK6" s="36">
        <f t="shared" si="7"/>
        <v>364.71</v>
      </c>
      <c r="BL6" s="36">
        <f t="shared" si="7"/>
        <v>373.69</v>
      </c>
      <c r="BM6" s="36">
        <f t="shared" si="7"/>
        <v>370.12</v>
      </c>
      <c r="BN6" s="36">
        <f t="shared" si="7"/>
        <v>371.65</v>
      </c>
      <c r="BO6" s="35" t="str">
        <f>IF(BO7="","",IF(BO7="-","【-】","【"&amp;SUBSTITUTE(TEXT(BO7,"#,##0.00"),"-","△")&amp;"】"))</f>
        <v>【266.61】</v>
      </c>
      <c r="BP6" s="36">
        <f>IF(BP7="",NA(),BP7)</f>
        <v>107.17</v>
      </c>
      <c r="BQ6" s="36">
        <f t="shared" ref="BQ6:BY6" si="8">IF(BQ7="",NA(),BQ7)</f>
        <v>106.38</v>
      </c>
      <c r="BR6" s="36">
        <f t="shared" si="8"/>
        <v>109.8</v>
      </c>
      <c r="BS6" s="36">
        <f t="shared" si="8"/>
        <v>113.59</v>
      </c>
      <c r="BT6" s="36">
        <f t="shared" si="8"/>
        <v>109.45</v>
      </c>
      <c r="BU6" s="36">
        <f t="shared" si="8"/>
        <v>99.99</v>
      </c>
      <c r="BV6" s="36">
        <f t="shared" si="8"/>
        <v>100.65</v>
      </c>
      <c r="BW6" s="36">
        <f t="shared" si="8"/>
        <v>99.87</v>
      </c>
      <c r="BX6" s="36">
        <f t="shared" si="8"/>
        <v>100.42</v>
      </c>
      <c r="BY6" s="36">
        <f t="shared" si="8"/>
        <v>98.77</v>
      </c>
      <c r="BZ6" s="35" t="str">
        <f>IF(BZ7="","",IF(BZ7="-","【-】","【"&amp;SUBSTITUTE(TEXT(BZ7,"#,##0.00"),"-","△")&amp;"】"))</f>
        <v>【103.24】</v>
      </c>
      <c r="CA6" s="36">
        <f>IF(CA7="",NA(),CA7)</f>
        <v>181.21</v>
      </c>
      <c r="CB6" s="36">
        <f t="shared" ref="CB6:CJ6" si="9">IF(CB7="",NA(),CB7)</f>
        <v>182.73</v>
      </c>
      <c r="CC6" s="36">
        <f t="shared" si="9"/>
        <v>176.99</v>
      </c>
      <c r="CD6" s="36">
        <f t="shared" si="9"/>
        <v>170.9</v>
      </c>
      <c r="CE6" s="36">
        <f t="shared" si="9"/>
        <v>177.19</v>
      </c>
      <c r="CF6" s="36">
        <f t="shared" si="9"/>
        <v>171.15</v>
      </c>
      <c r="CG6" s="36">
        <f t="shared" si="9"/>
        <v>170.19</v>
      </c>
      <c r="CH6" s="36">
        <f t="shared" si="9"/>
        <v>171.81</v>
      </c>
      <c r="CI6" s="36">
        <f t="shared" si="9"/>
        <v>171.67</v>
      </c>
      <c r="CJ6" s="36">
        <f t="shared" si="9"/>
        <v>173.67</v>
      </c>
      <c r="CK6" s="35" t="str">
        <f>IF(CK7="","",IF(CK7="-","【-】","【"&amp;SUBSTITUTE(TEXT(CK7,"#,##0.00"),"-","△")&amp;"】"))</f>
        <v>【168.38】</v>
      </c>
      <c r="CL6" s="36">
        <f>IF(CL7="",NA(),CL7)</f>
        <v>83.6</v>
      </c>
      <c r="CM6" s="36">
        <f t="shared" ref="CM6:CU6" si="10">IF(CM7="",NA(),CM7)</f>
        <v>83.37</v>
      </c>
      <c r="CN6" s="36">
        <f t="shared" si="10"/>
        <v>83.06</v>
      </c>
      <c r="CO6" s="36">
        <f t="shared" si="10"/>
        <v>82.93</v>
      </c>
      <c r="CP6" s="36">
        <f t="shared" si="10"/>
        <v>83.17</v>
      </c>
      <c r="CQ6" s="36">
        <f t="shared" si="10"/>
        <v>58.53</v>
      </c>
      <c r="CR6" s="36">
        <f t="shared" si="10"/>
        <v>59.01</v>
      </c>
      <c r="CS6" s="36">
        <f t="shared" si="10"/>
        <v>60.03</v>
      </c>
      <c r="CT6" s="36">
        <f t="shared" si="10"/>
        <v>59.74</v>
      </c>
      <c r="CU6" s="36">
        <f t="shared" si="10"/>
        <v>59.67</v>
      </c>
      <c r="CV6" s="35" t="str">
        <f>IF(CV7="","",IF(CV7="-","【-】","【"&amp;SUBSTITUTE(TEXT(CV7,"#,##0.00"),"-","△")&amp;"】"))</f>
        <v>【60.00】</v>
      </c>
      <c r="CW6" s="36">
        <f>IF(CW7="",NA(),CW7)</f>
        <v>93.18</v>
      </c>
      <c r="CX6" s="36">
        <f t="shared" ref="CX6:DF6" si="11">IF(CX7="",NA(),CX7)</f>
        <v>93.69</v>
      </c>
      <c r="CY6" s="36">
        <f t="shared" si="11"/>
        <v>94.17</v>
      </c>
      <c r="CZ6" s="36">
        <f t="shared" si="11"/>
        <v>94.19</v>
      </c>
      <c r="DA6" s="36">
        <f t="shared" si="11"/>
        <v>94.29</v>
      </c>
      <c r="DB6" s="36">
        <f t="shared" si="11"/>
        <v>85.26</v>
      </c>
      <c r="DC6" s="36">
        <f t="shared" si="11"/>
        <v>85.37</v>
      </c>
      <c r="DD6" s="36">
        <f t="shared" si="11"/>
        <v>84.81</v>
      </c>
      <c r="DE6" s="36">
        <f t="shared" si="11"/>
        <v>84.8</v>
      </c>
      <c r="DF6" s="36">
        <f t="shared" si="11"/>
        <v>84.6</v>
      </c>
      <c r="DG6" s="35" t="str">
        <f>IF(DG7="","",IF(DG7="-","【-】","【"&amp;SUBSTITUTE(TEXT(DG7,"#,##0.00"),"-","△")&amp;"】"))</f>
        <v>【89.80】</v>
      </c>
      <c r="DH6" s="36">
        <f>IF(DH7="",NA(),DH7)</f>
        <v>54.43</v>
      </c>
      <c r="DI6" s="36">
        <f t="shared" ref="DI6:DQ6" si="12">IF(DI7="",NA(),DI7)</f>
        <v>56.14</v>
      </c>
      <c r="DJ6" s="36">
        <f t="shared" si="12"/>
        <v>57.59</v>
      </c>
      <c r="DK6" s="36">
        <f t="shared" si="12"/>
        <v>59.12</v>
      </c>
      <c r="DL6" s="36">
        <f t="shared" si="12"/>
        <v>58.72</v>
      </c>
      <c r="DM6" s="36">
        <f t="shared" si="12"/>
        <v>45.75</v>
      </c>
      <c r="DN6" s="36">
        <f t="shared" si="12"/>
        <v>46.9</v>
      </c>
      <c r="DO6" s="36">
        <f t="shared" si="12"/>
        <v>47.28</v>
      </c>
      <c r="DP6" s="36">
        <f t="shared" si="12"/>
        <v>47.66</v>
      </c>
      <c r="DQ6" s="36">
        <f t="shared" si="12"/>
        <v>48.17</v>
      </c>
      <c r="DR6" s="35" t="str">
        <f>IF(DR7="","",IF(DR7="-","【-】","【"&amp;SUBSTITUTE(TEXT(DR7,"#,##0.00"),"-","△")&amp;"】"))</f>
        <v>【49.59】</v>
      </c>
      <c r="DS6" s="36">
        <f>IF(DS7="",NA(),DS7)</f>
        <v>1.06</v>
      </c>
      <c r="DT6" s="36">
        <f t="shared" ref="DT6:EB6" si="13">IF(DT7="",NA(),DT7)</f>
        <v>2.5499999999999998</v>
      </c>
      <c r="DU6" s="36">
        <f t="shared" si="13"/>
        <v>2.14</v>
      </c>
      <c r="DV6" s="36">
        <f t="shared" si="13"/>
        <v>2.72</v>
      </c>
      <c r="DW6" s="36">
        <f t="shared" si="13"/>
        <v>2.98</v>
      </c>
      <c r="DX6" s="36">
        <f t="shared" si="13"/>
        <v>10.54</v>
      </c>
      <c r="DY6" s="36">
        <f t="shared" si="13"/>
        <v>12.03</v>
      </c>
      <c r="DZ6" s="36">
        <f t="shared" si="13"/>
        <v>12.19</v>
      </c>
      <c r="EA6" s="36">
        <f t="shared" si="13"/>
        <v>15.1</v>
      </c>
      <c r="EB6" s="36">
        <f t="shared" si="13"/>
        <v>17.12</v>
      </c>
      <c r="EC6" s="35" t="str">
        <f>IF(EC7="","",IF(EC7="-","【-】","【"&amp;SUBSTITUTE(TEXT(EC7,"#,##0.00"),"-","△")&amp;"】"))</f>
        <v>【19.44】</v>
      </c>
      <c r="ED6" s="36">
        <f>IF(ED7="",NA(),ED7)</f>
        <v>0.42</v>
      </c>
      <c r="EE6" s="36">
        <f t="shared" ref="EE6:EM6" si="14">IF(EE7="",NA(),EE7)</f>
        <v>0.37</v>
      </c>
      <c r="EF6" s="36">
        <f t="shared" si="14"/>
        <v>0.61</v>
      </c>
      <c r="EG6" s="36">
        <f t="shared" si="14"/>
        <v>0.84</v>
      </c>
      <c r="EH6" s="36">
        <f t="shared" si="14"/>
        <v>0.72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473294</v>
      </c>
      <c r="D7" s="38">
        <v>46</v>
      </c>
      <c r="E7" s="38">
        <v>1</v>
      </c>
      <c r="F7" s="38">
        <v>0</v>
      </c>
      <c r="G7" s="38">
        <v>1</v>
      </c>
      <c r="H7" s="38" t="s">
        <v>93</v>
      </c>
      <c r="I7" s="38" t="s">
        <v>94</v>
      </c>
      <c r="J7" s="38" t="s">
        <v>95</v>
      </c>
      <c r="K7" s="38" t="s">
        <v>96</v>
      </c>
      <c r="L7" s="38" t="s">
        <v>97</v>
      </c>
      <c r="M7" s="38" t="s">
        <v>98</v>
      </c>
      <c r="N7" s="39" t="s">
        <v>99</v>
      </c>
      <c r="O7" s="39">
        <v>92.01</v>
      </c>
      <c r="P7" s="39">
        <v>99.98</v>
      </c>
      <c r="Q7" s="39">
        <v>3527</v>
      </c>
      <c r="R7" s="39">
        <v>35451</v>
      </c>
      <c r="S7" s="39">
        <v>15.9</v>
      </c>
      <c r="T7" s="39">
        <v>2229.62</v>
      </c>
      <c r="U7" s="39">
        <v>35125</v>
      </c>
      <c r="V7" s="39">
        <v>15.9</v>
      </c>
      <c r="W7" s="39">
        <v>2209.12</v>
      </c>
      <c r="X7" s="39">
        <v>109.33</v>
      </c>
      <c r="Y7" s="39">
        <v>108.34</v>
      </c>
      <c r="Z7" s="39">
        <v>111.94</v>
      </c>
      <c r="AA7" s="39">
        <v>114.3</v>
      </c>
      <c r="AB7" s="39">
        <v>110.4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1293.05</v>
      </c>
      <c r="AU7" s="39">
        <v>1107.17</v>
      </c>
      <c r="AV7" s="39">
        <v>1320.22</v>
      </c>
      <c r="AW7" s="39">
        <v>1722.73</v>
      </c>
      <c r="AX7" s="39">
        <v>1859.7</v>
      </c>
      <c r="AY7" s="39">
        <v>371.31</v>
      </c>
      <c r="AZ7" s="39">
        <v>377.63</v>
      </c>
      <c r="BA7" s="39">
        <v>357.34</v>
      </c>
      <c r="BB7" s="39">
        <v>366.03</v>
      </c>
      <c r="BC7" s="39">
        <v>365.18</v>
      </c>
      <c r="BD7" s="39">
        <v>264.97000000000003</v>
      </c>
      <c r="BE7" s="39">
        <v>36.44</v>
      </c>
      <c r="BF7" s="39">
        <v>31.52</v>
      </c>
      <c r="BG7" s="39">
        <v>26.73</v>
      </c>
      <c r="BH7" s="39">
        <v>22.4</v>
      </c>
      <c r="BI7" s="39">
        <v>17.72</v>
      </c>
      <c r="BJ7" s="39">
        <v>373.09</v>
      </c>
      <c r="BK7" s="39">
        <v>364.71</v>
      </c>
      <c r="BL7" s="39">
        <v>373.69</v>
      </c>
      <c r="BM7" s="39">
        <v>370.12</v>
      </c>
      <c r="BN7" s="39">
        <v>371.65</v>
      </c>
      <c r="BO7" s="39">
        <v>266.61</v>
      </c>
      <c r="BP7" s="39">
        <v>107.17</v>
      </c>
      <c r="BQ7" s="39">
        <v>106.38</v>
      </c>
      <c r="BR7" s="39">
        <v>109.8</v>
      </c>
      <c r="BS7" s="39">
        <v>113.59</v>
      </c>
      <c r="BT7" s="39">
        <v>109.45</v>
      </c>
      <c r="BU7" s="39">
        <v>99.99</v>
      </c>
      <c r="BV7" s="39">
        <v>100.65</v>
      </c>
      <c r="BW7" s="39">
        <v>99.87</v>
      </c>
      <c r="BX7" s="39">
        <v>100.42</v>
      </c>
      <c r="BY7" s="39">
        <v>98.77</v>
      </c>
      <c r="BZ7" s="39">
        <v>103.24</v>
      </c>
      <c r="CA7" s="39">
        <v>181.21</v>
      </c>
      <c r="CB7" s="39">
        <v>182.73</v>
      </c>
      <c r="CC7" s="39">
        <v>176.99</v>
      </c>
      <c r="CD7" s="39">
        <v>170.9</v>
      </c>
      <c r="CE7" s="39">
        <v>177.19</v>
      </c>
      <c r="CF7" s="39">
        <v>171.15</v>
      </c>
      <c r="CG7" s="39">
        <v>170.19</v>
      </c>
      <c r="CH7" s="39">
        <v>171.81</v>
      </c>
      <c r="CI7" s="39">
        <v>171.67</v>
      </c>
      <c r="CJ7" s="39">
        <v>173.67</v>
      </c>
      <c r="CK7" s="39">
        <v>168.38</v>
      </c>
      <c r="CL7" s="39">
        <v>83.6</v>
      </c>
      <c r="CM7" s="39">
        <v>83.37</v>
      </c>
      <c r="CN7" s="39">
        <v>83.06</v>
      </c>
      <c r="CO7" s="39">
        <v>82.93</v>
      </c>
      <c r="CP7" s="39">
        <v>83.17</v>
      </c>
      <c r="CQ7" s="39">
        <v>58.53</v>
      </c>
      <c r="CR7" s="39">
        <v>59.01</v>
      </c>
      <c r="CS7" s="39">
        <v>60.03</v>
      </c>
      <c r="CT7" s="39">
        <v>59.74</v>
      </c>
      <c r="CU7" s="39">
        <v>59.67</v>
      </c>
      <c r="CV7" s="39">
        <v>60</v>
      </c>
      <c r="CW7" s="39">
        <v>93.18</v>
      </c>
      <c r="CX7" s="39">
        <v>93.69</v>
      </c>
      <c r="CY7" s="39">
        <v>94.17</v>
      </c>
      <c r="CZ7" s="39">
        <v>94.19</v>
      </c>
      <c r="DA7" s="39">
        <v>94.29</v>
      </c>
      <c r="DB7" s="39">
        <v>85.26</v>
      </c>
      <c r="DC7" s="39">
        <v>85.37</v>
      </c>
      <c r="DD7" s="39">
        <v>84.81</v>
      </c>
      <c r="DE7" s="39">
        <v>84.8</v>
      </c>
      <c r="DF7" s="39">
        <v>84.6</v>
      </c>
      <c r="DG7" s="39">
        <v>89.8</v>
      </c>
      <c r="DH7" s="39">
        <v>54.43</v>
      </c>
      <c r="DI7" s="39">
        <v>56.14</v>
      </c>
      <c r="DJ7" s="39">
        <v>57.59</v>
      </c>
      <c r="DK7" s="39">
        <v>59.12</v>
      </c>
      <c r="DL7" s="39">
        <v>58.72</v>
      </c>
      <c r="DM7" s="39">
        <v>45.75</v>
      </c>
      <c r="DN7" s="39">
        <v>46.9</v>
      </c>
      <c r="DO7" s="39">
        <v>47.28</v>
      </c>
      <c r="DP7" s="39">
        <v>47.66</v>
      </c>
      <c r="DQ7" s="39">
        <v>48.17</v>
      </c>
      <c r="DR7" s="39">
        <v>49.59</v>
      </c>
      <c r="DS7" s="39">
        <v>1.06</v>
      </c>
      <c r="DT7" s="39">
        <v>2.5499999999999998</v>
      </c>
      <c r="DU7" s="39">
        <v>2.14</v>
      </c>
      <c r="DV7" s="39">
        <v>2.72</v>
      </c>
      <c r="DW7" s="39">
        <v>2.98</v>
      </c>
      <c r="DX7" s="39">
        <v>10.54</v>
      </c>
      <c r="DY7" s="39">
        <v>12.03</v>
      </c>
      <c r="DZ7" s="39">
        <v>12.19</v>
      </c>
      <c r="EA7" s="39">
        <v>15.1</v>
      </c>
      <c r="EB7" s="39">
        <v>17.12</v>
      </c>
      <c r="EC7" s="39">
        <v>19.440000000000001</v>
      </c>
      <c r="ED7" s="39">
        <v>0.42</v>
      </c>
      <c r="EE7" s="39">
        <v>0.37</v>
      </c>
      <c r="EF7" s="39">
        <v>0.61</v>
      </c>
      <c r="EG7" s="39">
        <v>0.84</v>
      </c>
      <c r="EH7" s="39">
        <v>0.72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新川 智子</cp:lastModifiedBy>
  <cp:lastPrinted>2021-01-22T04:18:44Z</cp:lastPrinted>
  <dcterms:created xsi:type="dcterms:W3CDTF">2020-12-04T02:17:26Z</dcterms:created>
  <dcterms:modified xsi:type="dcterms:W3CDTF">2021-01-22T04:22:32Z</dcterms:modified>
</cp:coreProperties>
</file>