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200.25\data\新共有フォルダ\共有フォルダ\上下水道課\03　総務係\経理業務\経理・総務関係\【研修・調査関係】\経営比較分析\R2\"/>
    </mc:Choice>
  </mc:AlternateContent>
  <workbookProtection workbookAlgorithmName="SHA-512" workbookHashValue="7UCvP3Ah6WCn6Y2pOS9vbBUAfsPFVPuDCUIC8D4FLTqdMCjAZilsfFVYpXLGLH9ulWXDX8rCtrLQfg7CixNAew==" workbookSaltValue="RnhHhX93ng8YkK+J9nekjg==" workbookSpinCount="100000" lockStructure="1"/>
  <bookViews>
    <workbookView xWindow="0" yWindow="0" windowWidth="20490" windowHeight="771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<sst xmlns="http://schemas.openxmlformats.org/spreadsheetml/2006/main" count="248" uniqueCount="134">
  <si>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</si>
  <si>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</si>
  <si>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</si>
  <si>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</si>
  <si>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</si>
  <si>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</si>
  <si>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</si>
  <si>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</si>
  <si>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</si>
  <si>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</si>
  <si>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</si>
  <si>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</si>
  <si>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</si>
  <si>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</si>
  <si>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</si>
  <si>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</si>
  <si>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</si>
  <si>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</si>
  <si>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</si>
  <si>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</si>
  <si>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</si>
  <si>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</si>
  <si>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</si>
  <si>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</si>
  <si>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</si>
  <si>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</si>
  <si>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</si>
  <si>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</si>
  <si>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</si>
  <si>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</si>
  <si>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</si>
  <si>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</si>
  <si>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</si>
  <si>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</si>
  <si>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</si>
  <si>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</si>
  <si>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</si>
  <si>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</si>
  <si>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</si>
  <si>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</si>
  <si>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</si>
  <si>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</si>
  <si>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</si>
  <si>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</si>
  <si>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</si>
  <si>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</si>
  <si>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</si>
  <si>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</si>
  <si>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</si>
  <si>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</si>
  <si>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</si>
  <si>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</si>
  <si>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</si>
  <si>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</si>
  <si>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</si>
  <si>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</si>
  <si>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</si>
  <si>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</si>
  <si>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</si>
  <si>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</si>
  <si>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</si>
  <si>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</si>
  <si>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</si>
  <si>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</si>
  <si>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</si>
  <si>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</si>
  <si>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</si>
  <si>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</si>
  <si>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</si>
  <si>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</si>
  <si>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</si>
  <si>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</si>
  <si>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</si>
  <si>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</si>
  <si>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</si>
  <si>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</si>
  <si>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</si>
  <si>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</si>
  <si>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</si>
  <si>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</si>
  <si>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</si>
  <si>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</si>
  <si>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</si>
  <si>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</si>
  <si>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</si>
  <si>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</si>
  <si>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</si>
  <si>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</si>
  <si>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</si>
  <si>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</si>
  <si>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</si>
  <si>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</si>
  <si>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北中城村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</si>
  <si>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</si>
  <si>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</si>
  <si>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</si>
  <si>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</si>
  <si>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</si>
  <si>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</si>
  <si>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</si>
  <si>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</si>
  <si>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</si>
  <si>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</si>
  <si>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</si>
  <si>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</si>
  <si>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</si>
  <si>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</si>
  <si>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</si>
  <si>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</si>
  <si>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</si>
  <si>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</si>
  <si>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①数値は100％を超えているが年々減少傾向に</t>
    <rPh sb="1" eb="3">
      <t>スウチ</t>
    </rPh>
    <rPh sb="9" eb="10">
      <t>コ</t>
    </rPh>
    <rPh sb="15" eb="17">
      <t>ネンネン</t>
    </rPh>
    <rPh sb="17" eb="19">
      <t>ゲンショウ</t>
    </rPh>
    <rPh sb="19" eb="21">
      <t>ケイコウ</t>
    </rPh>
    <phoneticPr fontId="4"/>
  </si>
  <si>
    <t>る。</t>
  </si>
  <si>
    <t>あるため、引き続き費用削減に努める必要があ</t>
    <rPh sb="14" eb="15">
      <t>ツト</t>
    </rPh>
    <rPh sb="17" eb="19">
      <t>ヒツヨウ</t>
    </rPh>
    <phoneticPr fontId="4"/>
  </si>
  <si>
    <t>②営業収益に対する累積欠損金は経年発生して</t>
    <rPh sb="1" eb="3">
      <t>エイギョウ</t>
    </rPh>
    <rPh sb="3" eb="5">
      <t>シュウエキ</t>
    </rPh>
    <rPh sb="6" eb="7">
      <t>タイ</t>
    </rPh>
    <rPh sb="9" eb="11">
      <t>ルイセキ</t>
    </rPh>
    <rPh sb="11" eb="14">
      <t>ケッソンキン</t>
    </rPh>
    <rPh sb="15" eb="17">
      <t>ケイネン</t>
    </rPh>
    <rPh sb="17" eb="19">
      <t>ハッセイ</t>
    </rPh>
    <phoneticPr fontId="4"/>
  </si>
  <si>
    <t>いない。</t>
    <phoneticPr fontId="4"/>
  </si>
  <si>
    <t>③前年度に比べやや減少しているが、短期的な</t>
    <rPh sb="1" eb="4">
      <t>ゼンネンド</t>
    </rPh>
    <rPh sb="5" eb="6">
      <t>クラ</t>
    </rPh>
    <rPh sb="9" eb="11">
      <t>ゲンショウ</t>
    </rPh>
    <rPh sb="17" eb="20">
      <t>タンキテキ</t>
    </rPh>
    <phoneticPr fontId="4"/>
  </si>
  <si>
    <t>債務に対する支払能力は確保されている。</t>
    <rPh sb="0" eb="2">
      <t>サイム</t>
    </rPh>
    <rPh sb="3" eb="4">
      <t>タイ</t>
    </rPh>
    <rPh sb="6" eb="8">
      <t>シハライ</t>
    </rPh>
    <rPh sb="8" eb="10">
      <t>ノウリョク</t>
    </rPh>
    <rPh sb="11" eb="13">
      <t>カクホ</t>
    </rPh>
    <phoneticPr fontId="4"/>
  </si>
  <si>
    <t>④経年低い数値を示しているが、今後、管路更</t>
    <rPh sb="1" eb="3">
      <t>ケイネン</t>
    </rPh>
    <rPh sb="3" eb="4">
      <t>ヒク</t>
    </rPh>
    <rPh sb="5" eb="7">
      <t>スウチ</t>
    </rPh>
    <rPh sb="8" eb="9">
      <t>シメ</t>
    </rPh>
    <rPh sb="15" eb="17">
      <t>コンゴ</t>
    </rPh>
    <rPh sb="18" eb="20">
      <t>カンロ</t>
    </rPh>
    <rPh sb="20" eb="21">
      <t>サラ</t>
    </rPh>
    <phoneticPr fontId="4"/>
  </si>
  <si>
    <t>新や耐震化による投資が見込まれるため、企業</t>
    <rPh sb="0" eb="1">
      <t>シン</t>
    </rPh>
    <rPh sb="2" eb="4">
      <t>タイシン</t>
    </rPh>
    <rPh sb="4" eb="5">
      <t>カ</t>
    </rPh>
    <rPh sb="8" eb="10">
      <t>トウシ</t>
    </rPh>
    <rPh sb="11" eb="13">
      <t>ミコ</t>
    </rPh>
    <rPh sb="19" eb="21">
      <t>キギョウ</t>
    </rPh>
    <phoneticPr fontId="4"/>
  </si>
  <si>
    <t>債の増加が想定される。</t>
    <rPh sb="0" eb="1">
      <t>サイ</t>
    </rPh>
    <rPh sb="2" eb="4">
      <t>ゾウカ</t>
    </rPh>
    <rPh sb="5" eb="7">
      <t>ソウテイ</t>
    </rPh>
    <phoneticPr fontId="4"/>
  </si>
  <si>
    <t>⑤数値が年々減少しているため、費用削減に取</t>
    <rPh sb="1" eb="3">
      <t>スウチ</t>
    </rPh>
    <rPh sb="4" eb="6">
      <t>ネンネン</t>
    </rPh>
    <rPh sb="6" eb="8">
      <t>ゲンショウ</t>
    </rPh>
    <rPh sb="15" eb="17">
      <t>ヒヨウ</t>
    </rPh>
    <rPh sb="17" eb="19">
      <t>サクゲン</t>
    </rPh>
    <rPh sb="20" eb="21">
      <t>ト</t>
    </rPh>
    <phoneticPr fontId="4"/>
  </si>
  <si>
    <t>⑥数値が類似団体平均値及び全国平均を上回っ</t>
    <rPh sb="1" eb="3">
      <t>スウチ</t>
    </rPh>
    <rPh sb="4" eb="6">
      <t>ルイジ</t>
    </rPh>
    <rPh sb="6" eb="8">
      <t>ダンタイ</t>
    </rPh>
    <rPh sb="8" eb="11">
      <t>ヘイキンチ</t>
    </rPh>
    <rPh sb="11" eb="12">
      <t>オヨ</t>
    </rPh>
    <rPh sb="13" eb="15">
      <t>ゼンコク</t>
    </rPh>
    <rPh sb="15" eb="17">
      <t>ヘイキン</t>
    </rPh>
    <rPh sb="18" eb="20">
      <t>ウワマワ</t>
    </rPh>
    <phoneticPr fontId="4"/>
  </si>
  <si>
    <t>⑦類似団体平均値及び全国平均と比較して高い</t>
    <rPh sb="1" eb="3">
      <t>ルイジ</t>
    </rPh>
    <rPh sb="3" eb="5">
      <t>ダンタイ</t>
    </rPh>
    <rPh sb="5" eb="8">
      <t>ヘイキンチ</t>
    </rPh>
    <rPh sb="8" eb="9">
      <t>オヨ</t>
    </rPh>
    <rPh sb="10" eb="12">
      <t>ゼンコク</t>
    </rPh>
    <rPh sb="12" eb="14">
      <t>ヘイキン</t>
    </rPh>
    <rPh sb="15" eb="17">
      <t>ヒカク</t>
    </rPh>
    <rPh sb="19" eb="20">
      <t>タカ</t>
    </rPh>
    <phoneticPr fontId="4"/>
  </si>
  <si>
    <t>数値であることから、水道施設の効率性は適正</t>
    <rPh sb="0" eb="2">
      <t>スウチ</t>
    </rPh>
    <rPh sb="10" eb="12">
      <t>スイドウ</t>
    </rPh>
    <rPh sb="12" eb="14">
      <t>シセツ</t>
    </rPh>
    <rPh sb="15" eb="18">
      <t>コウリツセイ</t>
    </rPh>
    <rPh sb="19" eb="21">
      <t>テキセイ</t>
    </rPh>
    <phoneticPr fontId="4"/>
  </si>
  <si>
    <t>である。</t>
  </si>
  <si>
    <t>⑧数値が年々減少傾向にあるが、類似団体平均</t>
    <rPh sb="1" eb="3">
      <t>スウチ</t>
    </rPh>
    <rPh sb="4" eb="6">
      <t>ネンネン</t>
    </rPh>
    <rPh sb="6" eb="8">
      <t>ゲンショウ</t>
    </rPh>
    <rPh sb="8" eb="10">
      <t>ケイコウ</t>
    </rPh>
    <rPh sb="15" eb="17">
      <t>ルイジ</t>
    </rPh>
    <rPh sb="17" eb="19">
      <t>ダンタイ</t>
    </rPh>
    <rPh sb="19" eb="21">
      <t>ヘイキン</t>
    </rPh>
    <phoneticPr fontId="4"/>
  </si>
  <si>
    <t>値及び全国平均と比較して高い数値であること</t>
    <rPh sb="0" eb="1">
      <t>チ</t>
    </rPh>
    <rPh sb="1" eb="2">
      <t>オヨ</t>
    </rPh>
    <rPh sb="3" eb="5">
      <t>ゼンコク</t>
    </rPh>
    <rPh sb="5" eb="7">
      <t>ヘイキン</t>
    </rPh>
    <rPh sb="8" eb="10">
      <t>ヒカク</t>
    </rPh>
    <rPh sb="12" eb="13">
      <t>タカ</t>
    </rPh>
    <rPh sb="14" eb="16">
      <t>スウチ</t>
    </rPh>
    <phoneticPr fontId="4"/>
  </si>
  <si>
    <t>①数値が年々増加傾向にあり、類似団体平均値
及び全国平均と比較して高い数値であることか
ら、資産の老朽化が進展している。
②類似団体平均値及び全国平均と比較して低い
数値である。今後、更新が必要な管路が増加す
ることから計画的に管路更新を進める必要があ
る。
③前年度に比べ数値が減少している。今後、更
新が必要な管路が増加することから計画的に管
路更新を進める必要がある。</t>
    <rPh sb="1" eb="3">
      <t>スウチ</t>
    </rPh>
    <rPh sb="4" eb="6">
      <t>ネンネン</t>
    </rPh>
    <rPh sb="6" eb="8">
      <t>ゾウカ</t>
    </rPh>
    <rPh sb="8" eb="10">
      <t>ケイコウ</t>
    </rPh>
    <rPh sb="14" eb="16">
      <t>ルイジ</t>
    </rPh>
    <rPh sb="16" eb="18">
      <t>ダンタイ</t>
    </rPh>
    <rPh sb="18" eb="21">
      <t>ヘイキンチ</t>
    </rPh>
    <rPh sb="22" eb="23">
      <t>オヨ</t>
    </rPh>
    <rPh sb="24" eb="26">
      <t>ゼンコク</t>
    </rPh>
    <rPh sb="26" eb="28">
      <t>ヘイキン</t>
    </rPh>
    <rPh sb="29" eb="31">
      <t>ヒカク</t>
    </rPh>
    <rPh sb="33" eb="34">
      <t>タカ</t>
    </rPh>
    <rPh sb="35" eb="37">
      <t>スウチ</t>
    </rPh>
    <rPh sb="46" eb="48">
      <t>シサン</t>
    </rPh>
    <rPh sb="49" eb="52">
      <t>ロウキュウカ</t>
    </rPh>
    <rPh sb="53" eb="55">
      <t>シンテン</t>
    </rPh>
    <rPh sb="62" eb="64">
      <t>ルイジ</t>
    </rPh>
    <rPh sb="64" eb="66">
      <t>ダンタイ</t>
    </rPh>
    <rPh sb="66" eb="69">
      <t>ヘイキンチ</t>
    </rPh>
    <rPh sb="69" eb="70">
      <t>オヨ</t>
    </rPh>
    <rPh sb="71" eb="73">
      <t>ゼンコク</t>
    </rPh>
    <rPh sb="73" eb="75">
      <t>ヘイキン</t>
    </rPh>
    <rPh sb="76" eb="78">
      <t>ヒカク</t>
    </rPh>
    <rPh sb="80" eb="81">
      <t>ヒク</t>
    </rPh>
    <rPh sb="83" eb="85">
      <t>スウチ</t>
    </rPh>
    <rPh sb="89" eb="91">
      <t>コンゴ</t>
    </rPh>
    <rPh sb="92" eb="94">
      <t>コウシン</t>
    </rPh>
    <rPh sb="95" eb="97">
      <t>ヒツヨウ</t>
    </rPh>
    <rPh sb="98" eb="100">
      <t>カンロ</t>
    </rPh>
    <rPh sb="101" eb="103">
      <t>ゾウカ</t>
    </rPh>
    <rPh sb="110" eb="113">
      <t>ケイカクテキ</t>
    </rPh>
    <rPh sb="114" eb="116">
      <t>カンロ</t>
    </rPh>
    <rPh sb="116" eb="118">
      <t>コウシン</t>
    </rPh>
    <rPh sb="119" eb="120">
      <t>スス</t>
    </rPh>
    <rPh sb="122" eb="124">
      <t>ヒツヨウ</t>
    </rPh>
    <rPh sb="131" eb="134">
      <t>ゼンネンド</t>
    </rPh>
    <rPh sb="135" eb="136">
      <t>クラ</t>
    </rPh>
    <rPh sb="137" eb="139">
      <t>スウチ</t>
    </rPh>
    <rPh sb="140" eb="142">
      <t>ゲンショウ</t>
    </rPh>
    <rPh sb="147" eb="149">
      <t>コンゴ</t>
    </rPh>
    <phoneticPr fontId="4"/>
  </si>
  <si>
    <t>現在、経営の健全性・効率性については概ね確
保されているが、引き続き費用削減に取り組み
健全経営の維持に努める。
今後、更新が必要な管路が増加することから計
画的に管路更新を進める必要がある。</t>
    <rPh sb="0" eb="2">
      <t>ゲンザイ</t>
    </rPh>
    <rPh sb="3" eb="5">
      <t>ケイエイ</t>
    </rPh>
    <rPh sb="6" eb="9">
      <t>ケンゼンセイ</t>
    </rPh>
    <rPh sb="10" eb="13">
      <t>コウリツセイ</t>
    </rPh>
    <rPh sb="18" eb="19">
      <t>オオム</t>
    </rPh>
    <rPh sb="20" eb="21">
      <t>アキラ</t>
    </rPh>
    <rPh sb="22" eb="23">
      <t>ホ</t>
    </rPh>
    <rPh sb="30" eb="31">
      <t>ヒ</t>
    </rPh>
    <rPh sb="32" eb="33">
      <t>ツヅ</t>
    </rPh>
    <rPh sb="34" eb="36">
      <t>ヒヨウ</t>
    </rPh>
    <rPh sb="36" eb="38">
      <t>サクゲン</t>
    </rPh>
    <rPh sb="39" eb="40">
      <t>ト</t>
    </rPh>
    <rPh sb="41" eb="42">
      <t>ク</t>
    </rPh>
    <rPh sb="44" eb="46">
      <t>ケンゼン</t>
    </rPh>
    <rPh sb="46" eb="48">
      <t>ケイエイ</t>
    </rPh>
    <rPh sb="49" eb="51">
      <t>イジ</t>
    </rPh>
    <rPh sb="52" eb="53">
      <t>ツト</t>
    </rPh>
    <rPh sb="57" eb="59">
      <t>コンゴ</t>
    </rPh>
    <rPh sb="60" eb="62">
      <t>コウシン</t>
    </rPh>
    <rPh sb="63" eb="65">
      <t>ヒツヨウ</t>
    </rPh>
    <rPh sb="66" eb="68">
      <t>カンロ</t>
    </rPh>
    <rPh sb="69" eb="71">
      <t>ゾウカ</t>
    </rPh>
    <rPh sb="77" eb="78">
      <t>ケイ</t>
    </rPh>
    <rPh sb="79" eb="80">
      <t>ガ</t>
    </rPh>
    <rPh sb="80" eb="81">
      <t>テキ</t>
    </rPh>
    <rPh sb="82" eb="84">
      <t>カンロ</t>
    </rPh>
    <rPh sb="84" eb="86">
      <t>コウシン</t>
    </rPh>
    <rPh sb="87" eb="88">
      <t>スス</t>
    </rPh>
    <rPh sb="90" eb="92">
      <t>ヒツヨウ</t>
    </rPh>
    <phoneticPr fontId="4"/>
  </si>
  <si>
    <t>ているため、費用削減等経営改善の検討が必要</t>
    <rPh sb="6" eb="8">
      <t>ヒヨウ</t>
    </rPh>
    <rPh sb="8" eb="11">
      <t>サクゲントウ</t>
    </rPh>
    <rPh sb="11" eb="13">
      <t>ケイエイ</t>
    </rPh>
    <rPh sb="13" eb="15">
      <t>カイゼン</t>
    </rPh>
    <rPh sb="16" eb="18">
      <t>ケントウ</t>
    </rPh>
    <rPh sb="19" eb="21">
      <t>ヒツヨウ</t>
    </rPh>
    <phoneticPr fontId="4"/>
  </si>
  <si>
    <t>である。</t>
    <phoneticPr fontId="4"/>
  </si>
  <si>
    <t>り組み適切な料金水準を維持するよう努める。</t>
    <rPh sb="1" eb="2">
      <t>クミ</t>
    </rPh>
    <rPh sb="3" eb="5">
      <t>テキセツ</t>
    </rPh>
    <rPh sb="6" eb="8">
      <t>リョウキン</t>
    </rPh>
    <rPh sb="8" eb="10">
      <t>スイジュン</t>
    </rPh>
    <rPh sb="11" eb="13">
      <t>イジ</t>
    </rPh>
    <rPh sb="17" eb="18">
      <t>ツト</t>
    </rPh>
    <phoneticPr fontId="4"/>
  </si>
  <si>
    <t>から、概ね安定した供給ができている。</t>
    <rPh sb="3" eb="4">
      <t>オオム</t>
    </rPh>
    <rPh sb="5" eb="7">
      <t>アンテイ</t>
    </rPh>
    <rPh sb="9" eb="11">
      <t>キョウキュウ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</si>
</sst>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 formatCode="#,##0.00;&quot;△&quot;#,##0.00">
                  <c:v>0</c:v>
                </c:pt>
                <c:pt idx="3">
                  <c:v>2.95</c:v>
                </c:pt>
                <c:pt idx="4">
                  <c:v>0.31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7-4D08-AE5E-A00E2DF1E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99952"/>
        <c:axId val="10770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0.71</c:v>
                </c:pt>
                <c:pt idx="2">
                  <c:v>0.54</c:v>
                </c:pt>
                <c:pt idx="3">
                  <c:v>0.5</c:v>
                </c:pt>
                <c:pt idx="4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77-4D08-AE5E-A00E2DF1E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99952"/>
        <c:axId val="107701520"/>
      </c:lineChart>
      <c:dateAx>
        <c:axId val="107699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701520"/>
        <c:crosses val="autoZero"/>
        <c:auto val="1"/>
        <c:lblOffset val="100"/>
        <c:baseTimeUnit val="years"/>
      </c:dateAx>
      <c:valAx>
        <c:axId val="10770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69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68.53</c:v>
                </c:pt>
                <c:pt idx="2">
                  <c:v>68.86</c:v>
                </c:pt>
                <c:pt idx="3">
                  <c:v>69.430000000000007</c:v>
                </c:pt>
                <c:pt idx="4">
                  <c:v>70.09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03-4672-9599-F6FD9157C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954400"/>
        <c:axId val="28295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54.77</c:v>
                </c:pt>
                <c:pt idx="1">
                  <c:v>54.92</c:v>
                </c:pt>
                <c:pt idx="2">
                  <c:v>55.63</c:v>
                </c:pt>
                <c:pt idx="3">
                  <c:v>55.03</c:v>
                </c:pt>
                <c:pt idx="4">
                  <c:v>55.14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03-4672-9599-F6FD9157C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954400"/>
        <c:axId val="282954792"/>
      </c:lineChart>
      <c:dateAx>
        <c:axId val="282954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82954792"/>
        <c:crosses val="autoZero"/>
        <c:auto val="1"/>
        <c:lblOffset val="100"/>
        <c:baseTimeUnit val="years"/>
      </c:dateAx>
      <c:valAx>
        <c:axId val="28295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295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95.74</c:v>
                </c:pt>
                <c:pt idx="1">
                  <c:v>95.66</c:v>
                </c:pt>
                <c:pt idx="2">
                  <c:v>95.09</c:v>
                </c:pt>
                <c:pt idx="3">
                  <c:v>94.64</c:v>
                </c:pt>
                <c:pt idx="4">
                  <c:v>93.51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7-441E-856E-8ECA560B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009016"/>
        <c:axId val="28300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82.89</c:v>
                </c:pt>
                <c:pt idx="1">
                  <c:v>82.66</c:v>
                </c:pt>
                <c:pt idx="2">
                  <c:v>82.04</c:v>
                </c:pt>
                <c:pt idx="3">
                  <c:v>81.900000000000006</c:v>
                </c:pt>
                <c:pt idx="4">
                  <c:v>81.39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17-441E-856E-8ECA560B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009016"/>
        <c:axId val="283009408"/>
      </c:lineChart>
      <c:dateAx>
        <c:axId val="283009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83009408"/>
        <c:crosses val="autoZero"/>
        <c:auto val="1"/>
        <c:lblOffset val="100"/>
        <c:baseTimeUnit val="years"/>
      </c:dateAx>
      <c:valAx>
        <c:axId val="28300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300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114.84</c:v>
                </c:pt>
                <c:pt idx="1">
                  <c:v>113.43</c:v>
                </c:pt>
                <c:pt idx="2">
                  <c:v>112.27</c:v>
                </c:pt>
                <c:pt idx="3">
                  <c:v>104.4</c:v>
                </c:pt>
                <c:pt idx="4">
                  <c:v>104.05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19-404A-BB18-7868AB0C5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02696"/>
        <c:axId val="10770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111.21</c:v>
                </c:pt>
                <c:pt idx="1">
                  <c:v>111.71</c:v>
                </c:pt>
                <c:pt idx="2">
                  <c:v>110.05</c:v>
                </c:pt>
                <c:pt idx="3">
                  <c:v>108.87</c:v>
                </c:pt>
                <c:pt idx="4">
                  <c:v>108.61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19-404A-BB18-7868AB0C5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02696"/>
        <c:axId val="107703088"/>
      </c:lineChart>
      <c:dateAx>
        <c:axId val="107702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703088"/>
        <c:crosses val="autoZero"/>
        <c:auto val="1"/>
        <c:lblOffset val="100"/>
        <c:baseTimeUnit val="years"/>
      </c:dateAx>
      <c:valAx>
        <c:axId val="10770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02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48.88</c:v>
                </c:pt>
                <c:pt idx="1">
                  <c:v>50.38</c:v>
                </c:pt>
                <c:pt idx="2">
                  <c:v>52.31</c:v>
                </c:pt>
                <c:pt idx="3">
                  <c:v>52.65</c:v>
                </c:pt>
                <c:pt idx="4">
                  <c:v>53.8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41-43D2-BBC0-BD1CE1BB5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04264"/>
        <c:axId val="20126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47.46</c:v>
                </c:pt>
                <c:pt idx="1">
                  <c:v>48.49</c:v>
                </c:pt>
                <c:pt idx="2">
                  <c:v>48.05</c:v>
                </c:pt>
                <c:pt idx="3">
                  <c:v>48.87</c:v>
                </c:pt>
                <c:pt idx="4">
                  <c:v>49.92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41-43D2-BBC0-BD1CE1BB5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04264"/>
        <c:axId val="201268496"/>
      </c:lineChart>
      <c:dateAx>
        <c:axId val="107704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1268496"/>
        <c:crosses val="autoZero"/>
        <c:auto val="1"/>
        <c:lblOffset val="100"/>
        <c:baseTimeUnit val="years"/>
      </c:dateAx>
      <c:valAx>
        <c:axId val="20126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04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1.01</c:v>
                </c:pt>
                <c:pt idx="4">
                  <c:v>1.01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E8-4BE0-8ADE-8DCB683FD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271240"/>
        <c:axId val="20127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12.79</c:v>
                </c:pt>
                <c:pt idx="2">
                  <c:v>13.39</c:v>
                </c:pt>
                <c:pt idx="3">
                  <c:v>14.85</c:v>
                </c:pt>
                <c:pt idx="4">
                  <c:v>16.88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E8-4BE0-8ADE-8DCB683FD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271240"/>
        <c:axId val="201271632"/>
      </c:lineChart>
      <c:dateAx>
        <c:axId val="201271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1271632"/>
        <c:crosses val="autoZero"/>
        <c:auto val="1"/>
        <c:lblOffset val="100"/>
        <c:baseTimeUnit val="years"/>
      </c:dateAx>
      <c:valAx>
        <c:axId val="20127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271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3-4A40-9BC9-A5F2B4A92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652312"/>
        <c:axId val="28265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1.93</c:v>
                </c:pt>
                <c:pt idx="1">
                  <c:v>1.72</c:v>
                </c:pt>
                <c:pt idx="2">
                  <c:v>2.64</c:v>
                </c:pt>
                <c:pt idx="3">
                  <c:v>3.16</c:v>
                </c:pt>
                <c:pt idx="4">
                  <c:v>3.59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33-4A40-9BC9-A5F2B4A92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52312"/>
        <c:axId val="282652704"/>
      </c:lineChart>
      <c:dateAx>
        <c:axId val="282652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82652704"/>
        <c:crosses val="autoZero"/>
        <c:auto val="1"/>
        <c:lblOffset val="100"/>
        <c:baseTimeUnit val="years"/>
      </c:dateAx>
      <c:valAx>
        <c:axId val="28265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2652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997.49</c:v>
                </c:pt>
                <c:pt idx="1">
                  <c:v>869.45</c:v>
                </c:pt>
                <c:pt idx="2">
                  <c:v>1453.1</c:v>
                </c:pt>
                <c:pt idx="3">
                  <c:v>911.56</c:v>
                </c:pt>
                <c:pt idx="4">
                  <c:v>844.46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51-44B7-8F6F-7B6B95AC3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651920"/>
        <c:axId val="282653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391.54</c:v>
                </c:pt>
                <c:pt idx="1">
                  <c:v>384.34</c:v>
                </c:pt>
                <c:pt idx="2">
                  <c:v>359.47</c:v>
                </c:pt>
                <c:pt idx="3">
                  <c:v>369.69</c:v>
                </c:pt>
                <c:pt idx="4">
                  <c:v>379.08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51-44B7-8F6F-7B6B95AC3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51920"/>
        <c:axId val="282653880"/>
      </c:lineChart>
      <c:dateAx>
        <c:axId val="28265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82653880"/>
        <c:crosses val="autoZero"/>
        <c:auto val="1"/>
        <c:lblOffset val="100"/>
        <c:baseTimeUnit val="years"/>
      </c:dateAx>
      <c:valAx>
        <c:axId val="28265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265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29.28</c:v>
                </c:pt>
                <c:pt idx="1">
                  <c:v>27.62</c:v>
                </c:pt>
                <c:pt idx="2">
                  <c:v>25.96</c:v>
                </c:pt>
                <c:pt idx="3">
                  <c:v>24.05</c:v>
                </c:pt>
                <c:pt idx="4">
                  <c:v>21.8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A1-425A-A5E7-E4738BC97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655056"/>
        <c:axId val="20127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386.97</c:v>
                </c:pt>
                <c:pt idx="1">
                  <c:v>380.58</c:v>
                </c:pt>
                <c:pt idx="2">
                  <c:v>401.79</c:v>
                </c:pt>
                <c:pt idx="3">
                  <c:v>402.99</c:v>
                </c:pt>
                <c:pt idx="4">
                  <c:v>398.98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A1-425A-A5E7-E4738BC97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55056"/>
        <c:axId val="201270848"/>
      </c:lineChart>
      <c:dateAx>
        <c:axId val="282655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1270848"/>
        <c:crosses val="autoZero"/>
        <c:auto val="1"/>
        <c:lblOffset val="100"/>
        <c:baseTimeUnit val="years"/>
      </c:dateAx>
      <c:valAx>
        <c:axId val="201270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265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111.54</c:v>
                </c:pt>
                <c:pt idx="1">
                  <c:v>110.61</c:v>
                </c:pt>
                <c:pt idx="2">
                  <c:v>109.33</c:v>
                </c:pt>
                <c:pt idx="3">
                  <c:v>101.08</c:v>
                </c:pt>
                <c:pt idx="4">
                  <c:v>100.63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05-4C1E-94AE-E8D2A2B5B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269672"/>
        <c:axId val="28295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102.38</c:v>
                </c:pt>
                <c:pt idx="2">
                  <c:v>100.12</c:v>
                </c:pt>
                <c:pt idx="3">
                  <c:v>98.66</c:v>
                </c:pt>
                <c:pt idx="4">
                  <c:v>98.64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05-4C1E-94AE-E8D2A2B5B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269672"/>
        <c:axId val="282951656"/>
      </c:lineChart>
      <c:dateAx>
        <c:axId val="201269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82951656"/>
        <c:crosses val="autoZero"/>
        <c:auto val="1"/>
        <c:lblOffset val="100"/>
        <c:baseTimeUnit val="years"/>
      </c:dateAx>
      <c:valAx>
        <c:axId val="28295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269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176.02</c:v>
                </c:pt>
                <c:pt idx="1">
                  <c:v>176.01</c:v>
                </c:pt>
                <c:pt idx="2">
                  <c:v>177.42</c:v>
                </c:pt>
                <c:pt idx="3">
                  <c:v>191.54</c:v>
                </c:pt>
                <c:pt idx="4">
                  <c:v>193.42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B9-494B-9562-D4E07033C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952832"/>
        <c:axId val="28295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168.2</c:v>
                </c:pt>
                <c:pt idx="1">
                  <c:v>168.67</c:v>
                </c:pt>
                <c:pt idx="2">
                  <c:v>174.97</c:v>
                </c:pt>
                <c:pt idx="3">
                  <c:v>178.59</c:v>
                </c:pt>
                <c:pt idx="4">
                  <c:v>178.92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B9-494B-9562-D4E07033C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952832"/>
        <c:axId val="282953224"/>
      </c:lineChart>
      <c:dateAx>
        <c:axId val="282952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82953224"/>
        <c:crosses val="autoZero"/>
        <c:auto val="1"/>
        <c:lblOffset val="100"/>
        <c:baseTimeUnit val="years"/>
      </c:dateAx>
      <c:valAx>
        <c:axId val="28295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295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31" zoomScaleNormal="100" workbookViewId="0">
      <selection activeCell="BL37" sqref="BL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</row>
    <row r="3" spans="1:78" ht="9.75" customHeight="1" x14ac:dyDescent="0.15">
      <c r="A3" s="2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</row>
    <row r="4" spans="1:78" ht="9.75" customHeight="1" x14ac:dyDescent="0.15">
      <c r="A4" s="2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9" t="str">
        <f>データ!H6</f>
        <v>沖縄県　北中城村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/>
      <c r="AE6" s="50"/>
      <c r="AF6" s="50"/>
      <c r="AG6" s="50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2"/>
      <c r="D7" s="52"/>
      <c r="E7" s="52"/>
      <c r="F7" s="52"/>
      <c r="G7" s="52"/>
      <c r="H7" s="52"/>
      <c r="I7" s="51" t="s">
        <v>2</v>
      </c>
      <c r="J7" s="52"/>
      <c r="K7" s="52"/>
      <c r="L7" s="52"/>
      <c r="M7" s="52"/>
      <c r="N7" s="52"/>
      <c r="O7" s="53"/>
      <c r="P7" s="54" t="s">
        <v>3</v>
      </c>
      <c r="Q7" s="54"/>
      <c r="R7" s="54"/>
      <c r="S7" s="54"/>
      <c r="T7" s="54"/>
      <c r="U7" s="54"/>
      <c r="V7" s="54"/>
      <c r="W7" s="54" t="s">
        <v>4</v>
      </c>
      <c r="X7" s="54"/>
      <c r="Y7" s="54"/>
      <c r="Z7" s="54"/>
      <c r="AA7" s="54"/>
      <c r="AB7" s="54"/>
      <c r="AC7" s="54"/>
      <c r="AD7" s="54" t="s">
        <v>5</v>
      </c>
      <c r="AE7" s="54"/>
      <c r="AF7" s="54"/>
      <c r="AG7" s="54"/>
      <c r="AH7" s="54"/>
      <c r="AI7" s="54"/>
      <c r="AJ7" s="54"/>
      <c r="AK7" s="4"/>
      <c r="AL7" s="54" t="s">
        <v>6</v>
      </c>
      <c r="AM7" s="54"/>
      <c r="AN7" s="54"/>
      <c r="AO7" s="54"/>
      <c r="AP7" s="54"/>
      <c r="AQ7" s="54"/>
      <c r="AR7" s="54"/>
      <c r="AS7" s="54"/>
      <c r="AT7" s="51" t="s">
        <v>7</v>
      </c>
      <c r="AU7" s="52"/>
      <c r="AV7" s="52"/>
      <c r="AW7" s="52"/>
      <c r="AX7" s="52"/>
      <c r="AY7" s="52"/>
      <c r="AZ7" s="52"/>
      <c r="BA7" s="52"/>
      <c r="BB7" s="54" t="s">
        <v>8</v>
      </c>
      <c r="BC7" s="54"/>
      <c r="BD7" s="54"/>
      <c r="BE7" s="54"/>
      <c r="BF7" s="54"/>
      <c r="BG7" s="54"/>
      <c r="BH7" s="54"/>
      <c r="BI7" s="54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60" t="str">
        <f>データ!$I$6</f>
        <v>法適用</v>
      </c>
      <c r="C8" s="61"/>
      <c r="D8" s="61"/>
      <c r="E8" s="61"/>
      <c r="F8" s="61"/>
      <c r="G8" s="61"/>
      <c r="H8" s="61"/>
      <c r="I8" s="60" t="str">
        <f>データ!$J$6</f>
        <v>水道事業</v>
      </c>
      <c r="J8" s="61"/>
      <c r="K8" s="61"/>
      <c r="L8" s="61"/>
      <c r="M8" s="61"/>
      <c r="N8" s="61"/>
      <c r="O8" s="62"/>
      <c r="P8" s="63" t="str">
        <f>データ!$K$6</f>
        <v>末端給水事業</v>
      </c>
      <c r="Q8" s="63"/>
      <c r="R8" s="63"/>
      <c r="S8" s="63"/>
      <c r="T8" s="63"/>
      <c r="U8" s="63"/>
      <c r="V8" s="63"/>
      <c r="W8" s="63" t="str">
        <f>データ!$L$6</f>
        <v>A6</v>
      </c>
      <c r="X8" s="63"/>
      <c r="Y8" s="63"/>
      <c r="Z8" s="63"/>
      <c r="AA8" s="63"/>
      <c r="AB8" s="63"/>
      <c r="AC8" s="63"/>
      <c r="AD8" s="63" t="str">
        <f>データ!$M$6</f>
        <v>非設置</v>
      </c>
      <c r="AE8" s="63"/>
      <c r="AF8" s="63"/>
      <c r="AG8" s="63"/>
      <c r="AH8" s="63"/>
      <c r="AI8" s="63"/>
      <c r="AJ8" s="63"/>
      <c r="AK8" s="4"/>
      <c r="AL8" s="64">
        <f>データ!$R$6</f>
        <v>17510</v>
      </c>
      <c r="AM8" s="64"/>
      <c r="AN8" s="64"/>
      <c r="AO8" s="64"/>
      <c r="AP8" s="64"/>
      <c r="AQ8" s="64"/>
      <c r="AR8" s="64"/>
      <c r="AS8" s="64"/>
      <c r="AT8" s="55">
        <f>データ!$S$6</f>
        <v>11.54</v>
      </c>
      <c r="AU8" s="56"/>
      <c r="AV8" s="56"/>
      <c r="AW8" s="56"/>
      <c r="AX8" s="56"/>
      <c r="AY8" s="56"/>
      <c r="AZ8" s="56"/>
      <c r="BA8" s="56"/>
      <c r="BB8" s="57">
        <f>データ!$T$6</f>
        <v>1517.33</v>
      </c>
      <c r="BC8" s="57"/>
      <c r="BD8" s="57"/>
      <c r="BE8" s="57"/>
      <c r="BF8" s="57"/>
      <c r="BG8" s="57"/>
      <c r="BH8" s="57"/>
      <c r="BI8" s="57"/>
      <c r="BJ8" s="3"/>
      <c r="BK8" s="3"/>
      <c r="BL8" s="58" t="s">
        <v>10</v>
      </c>
      <c r="BM8" s="59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51" t="s">
        <v>12</v>
      </c>
      <c r="C9" s="52"/>
      <c r="D9" s="52"/>
      <c r="E9" s="52"/>
      <c r="F9" s="52"/>
      <c r="G9" s="52"/>
      <c r="H9" s="52"/>
      <c r="I9" s="51" t="s">
        <v>13</v>
      </c>
      <c r="J9" s="52"/>
      <c r="K9" s="52"/>
      <c r="L9" s="52"/>
      <c r="M9" s="52"/>
      <c r="N9" s="52"/>
      <c r="O9" s="53"/>
      <c r="P9" s="54" t="s">
        <v>14</v>
      </c>
      <c r="Q9" s="54"/>
      <c r="R9" s="54"/>
      <c r="S9" s="54"/>
      <c r="T9" s="54"/>
      <c r="U9" s="54"/>
      <c r="V9" s="54"/>
      <c r="W9" s="54" t="s">
        <v>15</v>
      </c>
      <c r="X9" s="54"/>
      <c r="Y9" s="54"/>
      <c r="Z9" s="54"/>
      <c r="AA9" s="54"/>
      <c r="AB9" s="54"/>
      <c r="AC9" s="54"/>
      <c r="AD9" s="2"/>
      <c r="AE9" s="2"/>
      <c r="AF9" s="2"/>
      <c r="AG9" s="2"/>
      <c r="AH9" s="4"/>
      <c r="AI9" s="4"/>
      <c r="AJ9" s="4"/>
      <c r="AK9" s="4"/>
      <c r="AL9" s="54" t="s">
        <v>16</v>
      </c>
      <c r="AM9" s="54"/>
      <c r="AN9" s="54"/>
      <c r="AO9" s="54"/>
      <c r="AP9" s="54"/>
      <c r="AQ9" s="54"/>
      <c r="AR9" s="54"/>
      <c r="AS9" s="54"/>
      <c r="AT9" s="51" t="s">
        <v>17</v>
      </c>
      <c r="AU9" s="52"/>
      <c r="AV9" s="52"/>
      <c r="AW9" s="52"/>
      <c r="AX9" s="52"/>
      <c r="AY9" s="52"/>
      <c r="AZ9" s="52"/>
      <c r="BA9" s="52"/>
      <c r="BB9" s="54" t="s">
        <v>18</v>
      </c>
      <c r="BC9" s="54"/>
      <c r="BD9" s="54"/>
      <c r="BE9" s="54"/>
      <c r="BF9" s="54"/>
      <c r="BG9" s="54"/>
      <c r="BH9" s="54"/>
      <c r="BI9" s="54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93.31</v>
      </c>
      <c r="J10" s="56"/>
      <c r="K10" s="56"/>
      <c r="L10" s="56"/>
      <c r="M10" s="56"/>
      <c r="N10" s="56"/>
      <c r="O10" s="67"/>
      <c r="P10" s="57">
        <f>データ!$P$6</f>
        <v>100</v>
      </c>
      <c r="Q10" s="57"/>
      <c r="R10" s="57"/>
      <c r="S10" s="57"/>
      <c r="T10" s="57"/>
      <c r="U10" s="57"/>
      <c r="V10" s="57"/>
      <c r="W10" s="64">
        <f>データ!$Q$6</f>
        <v>3201</v>
      </c>
      <c r="X10" s="64"/>
      <c r="Y10" s="64"/>
      <c r="Z10" s="64"/>
      <c r="AA10" s="64"/>
      <c r="AB10" s="64"/>
      <c r="AC10" s="64"/>
      <c r="AD10" s="2"/>
      <c r="AE10" s="2"/>
      <c r="AF10" s="2"/>
      <c r="AG10" s="2"/>
      <c r="AH10" s="4"/>
      <c r="AI10" s="4"/>
      <c r="AJ10" s="4"/>
      <c r="AK10" s="4"/>
      <c r="AL10" s="64">
        <f>データ!$U$6</f>
        <v>17577</v>
      </c>
      <c r="AM10" s="64"/>
      <c r="AN10" s="64"/>
      <c r="AO10" s="64"/>
      <c r="AP10" s="64"/>
      <c r="AQ10" s="64"/>
      <c r="AR10" s="64"/>
      <c r="AS10" s="64"/>
      <c r="AT10" s="55">
        <f>データ!$V$6</f>
        <v>11.54</v>
      </c>
      <c r="AU10" s="56"/>
      <c r="AV10" s="56"/>
      <c r="AW10" s="56"/>
      <c r="AX10" s="56"/>
      <c r="AY10" s="56"/>
      <c r="AZ10" s="56"/>
      <c r="BA10" s="56"/>
      <c r="BB10" s="57">
        <f>データ!$W$6</f>
        <v>1523.14</v>
      </c>
      <c r="BC10" s="57"/>
      <c r="BD10" s="57"/>
      <c r="BE10" s="57"/>
      <c r="BF10" s="57"/>
      <c r="BG10" s="57"/>
      <c r="BH10" s="57"/>
      <c r="BI10" s="57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82" t="s">
        <v>23</v>
      </c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</row>
    <row r="14" spans="1:78" ht="13.5" customHeight="1" x14ac:dyDescent="0.15">
      <c r="A14" s="2"/>
      <c r="B14" s="84" t="s">
        <v>24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6"/>
      <c r="BK14" s="2"/>
      <c r="BL14" s="70" t="s">
        <v>25</v>
      </c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2"/>
    </row>
    <row r="15" spans="1:78" ht="13.5" customHeight="1" x14ac:dyDescent="0.15">
      <c r="A15" s="2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9"/>
      <c r="BK15" s="2"/>
      <c r="BL15" s="73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5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5" t="s">
        <v>111</v>
      </c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7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5" t="s">
        <v>113</v>
      </c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7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5" t="s">
        <v>112</v>
      </c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7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5" t="s">
        <v>114</v>
      </c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7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5" t="s">
        <v>115</v>
      </c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7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5" t="s">
        <v>116</v>
      </c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7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5" t="s">
        <v>117</v>
      </c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7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5" t="s">
        <v>118</v>
      </c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7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5" t="s">
        <v>119</v>
      </c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7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5" t="s">
        <v>120</v>
      </c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7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5" t="s">
        <v>121</v>
      </c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7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5" t="s">
        <v>132</v>
      </c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7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5" t="s">
        <v>122</v>
      </c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7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5" t="s">
        <v>130</v>
      </c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7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5" t="s">
        <v>131</v>
      </c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7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5" t="s">
        <v>123</v>
      </c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5" t="s">
        <v>124</v>
      </c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5" t="s">
        <v>125</v>
      </c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5" t="s">
        <v>126</v>
      </c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5" t="s">
        <v>127</v>
      </c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5" t="s">
        <v>133</v>
      </c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5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5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5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7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5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7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5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7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5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7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5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7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0" t="s">
        <v>26</v>
      </c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2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3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5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6" t="s">
        <v>128</v>
      </c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92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92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92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92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92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92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92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92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1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92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1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92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92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92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1"/>
    </row>
    <row r="60" spans="1:78" ht="13.5" customHeight="1" x14ac:dyDescent="0.15">
      <c r="A60" s="2"/>
      <c r="B60" s="87" t="s">
        <v>27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9"/>
      <c r="BK60" s="2"/>
      <c r="BL60" s="92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1"/>
    </row>
    <row r="61" spans="1:78" ht="13.5" customHeight="1" x14ac:dyDescent="0.15">
      <c r="A61" s="2"/>
      <c r="B61" s="87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9"/>
      <c r="BK61" s="2"/>
      <c r="BL61" s="92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92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92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0" t="s">
        <v>28</v>
      </c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2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3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5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6" t="s">
        <v>129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71c4Q6KpVt3E9C9QT8xASpd3wGHAprbWoEPW5/lAZuiENgKwBBihslcZ7j3JgULv3FCmKEViNnGF08p3Kj7uJQ==" saltValue="jqBvts4KAznoY58yFJHa+g==" spinCount="100000" sheet="1" objects="1" scenarios="1" formatCells="0" formatColumns="0" formatRows="0"/>
  <mergeCells count="43">
    <mergeCell ref="BL64:BZ65"/>
    <mergeCell ref="BL66:BZ82"/>
    <mergeCell ref="BL11:BZ13"/>
    <mergeCell ref="B14:BJ15"/>
    <mergeCell ref="BL14:BZ15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4" t="s">
        <v>50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100" t="s">
        <v>51</v>
      </c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 t="s">
        <v>27</v>
      </c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7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  <c r="X4" s="93" t="s">
        <v>53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 t="s">
        <v>54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 t="s">
        <v>55</v>
      </c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 t="s">
        <v>56</v>
      </c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 t="s">
        <v>57</v>
      </c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 t="s">
        <v>58</v>
      </c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 t="s">
        <v>59</v>
      </c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 t="s">
        <v>60</v>
      </c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 t="s">
        <v>61</v>
      </c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 t="s">
        <v>62</v>
      </c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 t="s">
        <v>63</v>
      </c>
      <c r="EE4" s="93"/>
      <c r="EF4" s="93"/>
      <c r="EG4" s="93"/>
      <c r="EH4" s="93"/>
      <c r="EI4" s="93"/>
      <c r="EJ4" s="93"/>
      <c r="EK4" s="93"/>
      <c r="EL4" s="93"/>
      <c r="EM4" s="93"/>
      <c r="EN4" s="93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473278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沖縄県　北中城村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93.31</v>
      </c>
      <c r="P6" s="35">
        <f t="shared" si="3"/>
        <v>100</v>
      </c>
      <c r="Q6" s="35">
        <f t="shared" si="3"/>
        <v>3201</v>
      </c>
      <c r="R6" s="35">
        <f t="shared" si="3"/>
        <v>17510</v>
      </c>
      <c r="S6" s="35">
        <f t="shared" si="3"/>
        <v>11.54</v>
      </c>
      <c r="T6" s="35">
        <f t="shared" si="3"/>
        <v>1517.33</v>
      </c>
      <c r="U6" s="35">
        <f t="shared" si="3"/>
        <v>17577</v>
      </c>
      <c r="V6" s="35">
        <f t="shared" si="3"/>
        <v>11.54</v>
      </c>
      <c r="W6" s="35">
        <f t="shared" si="3"/>
        <v>1523.14</v>
      </c>
      <c r="X6" s="36">
        <f>IF(X7="",NA(),X7)</f>
        <v>114.84</v>
      </c>
      <c r="Y6" s="36">
        <f t="shared" ref="Y6:AG6" si="4">IF(Y7="",NA(),Y7)</f>
        <v>113.43</v>
      </c>
      <c r="Z6" s="36">
        <f t="shared" si="4"/>
        <v>112.27</v>
      </c>
      <c r="AA6" s="36">
        <f t="shared" si="4"/>
        <v>104.4</v>
      </c>
      <c r="AB6" s="36">
        <f t="shared" si="4"/>
        <v>104.05</v>
      </c>
      <c r="AC6" s="36">
        <f t="shared" si="4"/>
        <v>111.21</v>
      </c>
      <c r="AD6" s="36">
        <f t="shared" si="4"/>
        <v>111.71</v>
      </c>
      <c r="AE6" s="36">
        <f t="shared" si="4"/>
        <v>110.05</v>
      </c>
      <c r="AF6" s="36">
        <f t="shared" si="4"/>
        <v>108.87</v>
      </c>
      <c r="AG6" s="36">
        <f t="shared" si="4"/>
        <v>108.61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1.93</v>
      </c>
      <c r="AO6" s="36">
        <f t="shared" si="5"/>
        <v>1.72</v>
      </c>
      <c r="AP6" s="36">
        <f t="shared" si="5"/>
        <v>2.64</v>
      </c>
      <c r="AQ6" s="36">
        <f t="shared" si="5"/>
        <v>3.16</v>
      </c>
      <c r="AR6" s="36">
        <f t="shared" si="5"/>
        <v>3.59</v>
      </c>
      <c r="AS6" s="35" t="str">
        <f>IF(AS7="","",IF(AS7="-","【-】","【"&amp;SUBSTITUTE(TEXT(AS7,"#,##0.00"),"-","△")&amp;"】"))</f>
        <v>【1.08】</v>
      </c>
      <c r="AT6" s="36">
        <f>IF(AT7="",NA(),AT7)</f>
        <v>997.49</v>
      </c>
      <c r="AU6" s="36">
        <f t="shared" ref="AU6:BC6" si="6">IF(AU7="",NA(),AU7)</f>
        <v>869.45</v>
      </c>
      <c r="AV6" s="36">
        <f t="shared" si="6"/>
        <v>1453.1</v>
      </c>
      <c r="AW6" s="36">
        <f t="shared" si="6"/>
        <v>911.56</v>
      </c>
      <c r="AX6" s="36">
        <f t="shared" si="6"/>
        <v>844.46</v>
      </c>
      <c r="AY6" s="36">
        <f t="shared" si="6"/>
        <v>391.54</v>
      </c>
      <c r="AZ6" s="36">
        <f t="shared" si="6"/>
        <v>384.34</v>
      </c>
      <c r="BA6" s="36">
        <f t="shared" si="6"/>
        <v>359.47</v>
      </c>
      <c r="BB6" s="36">
        <f t="shared" si="6"/>
        <v>369.69</v>
      </c>
      <c r="BC6" s="36">
        <f t="shared" si="6"/>
        <v>379.08</v>
      </c>
      <c r="BD6" s="35" t="str">
        <f>IF(BD7="","",IF(BD7="-","【-】","【"&amp;SUBSTITUTE(TEXT(BD7,"#,##0.00"),"-","△")&amp;"】"))</f>
        <v>【264.97】</v>
      </c>
      <c r="BE6" s="36">
        <f>IF(BE7="",NA(),BE7)</f>
        <v>29.28</v>
      </c>
      <c r="BF6" s="36">
        <f t="shared" ref="BF6:BN6" si="7">IF(BF7="",NA(),BF7)</f>
        <v>27.62</v>
      </c>
      <c r="BG6" s="36">
        <f t="shared" si="7"/>
        <v>25.96</v>
      </c>
      <c r="BH6" s="36">
        <f t="shared" si="7"/>
        <v>24.05</v>
      </c>
      <c r="BI6" s="36">
        <f t="shared" si="7"/>
        <v>21.8</v>
      </c>
      <c r="BJ6" s="36">
        <f t="shared" si="7"/>
        <v>386.97</v>
      </c>
      <c r="BK6" s="36">
        <f t="shared" si="7"/>
        <v>380.58</v>
      </c>
      <c r="BL6" s="36">
        <f t="shared" si="7"/>
        <v>401.79</v>
      </c>
      <c r="BM6" s="36">
        <f t="shared" si="7"/>
        <v>402.99</v>
      </c>
      <c r="BN6" s="36">
        <f t="shared" si="7"/>
        <v>398.98</v>
      </c>
      <c r="BO6" s="35" t="str">
        <f>IF(BO7="","",IF(BO7="-","【-】","【"&amp;SUBSTITUTE(TEXT(BO7,"#,##0.00"),"-","△")&amp;"】"))</f>
        <v>【266.61】</v>
      </c>
      <c r="BP6" s="36">
        <f>IF(BP7="",NA(),BP7)</f>
        <v>111.54</v>
      </c>
      <c r="BQ6" s="36">
        <f t="shared" ref="BQ6:BY6" si="8">IF(BQ7="",NA(),BQ7)</f>
        <v>110.61</v>
      </c>
      <c r="BR6" s="36">
        <f t="shared" si="8"/>
        <v>109.33</v>
      </c>
      <c r="BS6" s="36">
        <f t="shared" si="8"/>
        <v>101.08</v>
      </c>
      <c r="BT6" s="36">
        <f t="shared" si="8"/>
        <v>100.63</v>
      </c>
      <c r="BU6" s="36">
        <f t="shared" si="8"/>
        <v>101.72</v>
      </c>
      <c r="BV6" s="36">
        <f t="shared" si="8"/>
        <v>102.38</v>
      </c>
      <c r="BW6" s="36">
        <f t="shared" si="8"/>
        <v>100.12</v>
      </c>
      <c r="BX6" s="36">
        <f t="shared" si="8"/>
        <v>98.66</v>
      </c>
      <c r="BY6" s="36">
        <f t="shared" si="8"/>
        <v>98.64</v>
      </c>
      <c r="BZ6" s="35" t="str">
        <f>IF(BZ7="","",IF(BZ7="-","【-】","【"&amp;SUBSTITUTE(TEXT(BZ7,"#,##0.00"),"-","△")&amp;"】"))</f>
        <v>【103.24】</v>
      </c>
      <c r="CA6" s="36">
        <f>IF(CA7="",NA(),CA7)</f>
        <v>176.02</v>
      </c>
      <c r="CB6" s="36">
        <f t="shared" ref="CB6:CJ6" si="9">IF(CB7="",NA(),CB7)</f>
        <v>176.01</v>
      </c>
      <c r="CC6" s="36">
        <f t="shared" si="9"/>
        <v>177.42</v>
      </c>
      <c r="CD6" s="36">
        <f t="shared" si="9"/>
        <v>191.54</v>
      </c>
      <c r="CE6" s="36">
        <f t="shared" si="9"/>
        <v>193.42</v>
      </c>
      <c r="CF6" s="36">
        <f t="shared" si="9"/>
        <v>168.2</v>
      </c>
      <c r="CG6" s="36">
        <f t="shared" si="9"/>
        <v>168.67</v>
      </c>
      <c r="CH6" s="36">
        <f t="shared" si="9"/>
        <v>174.97</v>
      </c>
      <c r="CI6" s="36">
        <f t="shared" si="9"/>
        <v>178.59</v>
      </c>
      <c r="CJ6" s="36">
        <f t="shared" si="9"/>
        <v>178.92</v>
      </c>
      <c r="CK6" s="35" t="str">
        <f>IF(CK7="","",IF(CK7="-","【-】","【"&amp;SUBSTITUTE(TEXT(CK7,"#,##0.00"),"-","△")&amp;"】"))</f>
        <v>【168.38】</v>
      </c>
      <c r="CL6" s="36">
        <f>IF(CL7="",NA(),CL7)</f>
        <v>67.849999999999994</v>
      </c>
      <c r="CM6" s="36">
        <f t="shared" ref="CM6:CU6" si="10">IF(CM7="",NA(),CM7)</f>
        <v>68.53</v>
      </c>
      <c r="CN6" s="36">
        <f t="shared" si="10"/>
        <v>68.86</v>
      </c>
      <c r="CO6" s="36">
        <f t="shared" si="10"/>
        <v>69.430000000000007</v>
      </c>
      <c r="CP6" s="36">
        <f t="shared" si="10"/>
        <v>70.09</v>
      </c>
      <c r="CQ6" s="36">
        <f t="shared" si="10"/>
        <v>54.77</v>
      </c>
      <c r="CR6" s="36">
        <f t="shared" si="10"/>
        <v>54.92</v>
      </c>
      <c r="CS6" s="36">
        <f t="shared" si="10"/>
        <v>55.63</v>
      </c>
      <c r="CT6" s="36">
        <f t="shared" si="10"/>
        <v>55.03</v>
      </c>
      <c r="CU6" s="36">
        <f t="shared" si="10"/>
        <v>55.14</v>
      </c>
      <c r="CV6" s="35" t="str">
        <f>IF(CV7="","",IF(CV7="-","【-】","【"&amp;SUBSTITUTE(TEXT(CV7,"#,##0.00"),"-","△")&amp;"】"))</f>
        <v>【60.00】</v>
      </c>
      <c r="CW6" s="36">
        <f>IF(CW7="",NA(),CW7)</f>
        <v>95.74</v>
      </c>
      <c r="CX6" s="36">
        <f t="shared" ref="CX6:DF6" si="11">IF(CX7="",NA(),CX7)</f>
        <v>95.66</v>
      </c>
      <c r="CY6" s="36">
        <f t="shared" si="11"/>
        <v>95.09</v>
      </c>
      <c r="CZ6" s="36">
        <f t="shared" si="11"/>
        <v>94.64</v>
      </c>
      <c r="DA6" s="36">
        <f t="shared" si="11"/>
        <v>93.51</v>
      </c>
      <c r="DB6" s="36">
        <f t="shared" si="11"/>
        <v>82.89</v>
      </c>
      <c r="DC6" s="36">
        <f t="shared" si="11"/>
        <v>82.66</v>
      </c>
      <c r="DD6" s="36">
        <f t="shared" si="11"/>
        <v>82.04</v>
      </c>
      <c r="DE6" s="36">
        <f t="shared" si="11"/>
        <v>81.900000000000006</v>
      </c>
      <c r="DF6" s="36">
        <f t="shared" si="11"/>
        <v>81.39</v>
      </c>
      <c r="DG6" s="35" t="str">
        <f>IF(DG7="","",IF(DG7="-","【-】","【"&amp;SUBSTITUTE(TEXT(DG7,"#,##0.00"),"-","△")&amp;"】"))</f>
        <v>【89.80】</v>
      </c>
      <c r="DH6" s="36">
        <f>IF(DH7="",NA(),DH7)</f>
        <v>48.88</v>
      </c>
      <c r="DI6" s="36">
        <f t="shared" ref="DI6:DQ6" si="12">IF(DI7="",NA(),DI7)</f>
        <v>50.38</v>
      </c>
      <c r="DJ6" s="36">
        <f t="shared" si="12"/>
        <v>52.31</v>
      </c>
      <c r="DK6" s="36">
        <f t="shared" si="12"/>
        <v>52.65</v>
      </c>
      <c r="DL6" s="36">
        <f t="shared" si="12"/>
        <v>53.8</v>
      </c>
      <c r="DM6" s="36">
        <f t="shared" si="12"/>
        <v>47.46</v>
      </c>
      <c r="DN6" s="36">
        <f t="shared" si="12"/>
        <v>48.49</v>
      </c>
      <c r="DO6" s="36">
        <f t="shared" si="12"/>
        <v>48.05</v>
      </c>
      <c r="DP6" s="36">
        <f t="shared" si="12"/>
        <v>48.87</v>
      </c>
      <c r="DQ6" s="36">
        <f t="shared" si="12"/>
        <v>49.92</v>
      </c>
      <c r="DR6" s="35" t="str">
        <f>IF(DR7="","",IF(DR7="-","【-】","【"&amp;SUBSTITUTE(TEXT(DR7,"#,##0.00"),"-","△")&amp;"】"))</f>
        <v>【49.59】</v>
      </c>
      <c r="DS6" s="36">
        <f>IF(DS7="",NA(),DS7)</f>
        <v>0.28000000000000003</v>
      </c>
      <c r="DT6" s="36">
        <f t="shared" ref="DT6:EB6" si="13">IF(DT7="",NA(),DT7)</f>
        <v>0.28000000000000003</v>
      </c>
      <c r="DU6" s="36">
        <f t="shared" si="13"/>
        <v>0.28000000000000003</v>
      </c>
      <c r="DV6" s="36">
        <f t="shared" si="13"/>
        <v>1.01</v>
      </c>
      <c r="DW6" s="36">
        <f t="shared" si="13"/>
        <v>1.01</v>
      </c>
      <c r="DX6" s="36">
        <f t="shared" si="13"/>
        <v>9.7100000000000009</v>
      </c>
      <c r="DY6" s="36">
        <f t="shared" si="13"/>
        <v>12.79</v>
      </c>
      <c r="DZ6" s="36">
        <f t="shared" si="13"/>
        <v>13.39</v>
      </c>
      <c r="EA6" s="36">
        <f t="shared" si="13"/>
        <v>14.85</v>
      </c>
      <c r="EB6" s="36">
        <f t="shared" si="13"/>
        <v>16.88</v>
      </c>
      <c r="EC6" s="35" t="str">
        <f>IF(EC7="","",IF(EC7="-","【-】","【"&amp;SUBSTITUTE(TEXT(EC7,"#,##0.00"),"-","△")&amp;"】"))</f>
        <v>【19.44】</v>
      </c>
      <c r="ED6" s="36">
        <f>IF(ED7="",NA(),ED7)</f>
        <v>0.11</v>
      </c>
      <c r="EE6" s="36">
        <f t="shared" ref="EE6:EM6" si="14">IF(EE7="",NA(),EE7)</f>
        <v>0.05</v>
      </c>
      <c r="EF6" s="35">
        <f t="shared" si="14"/>
        <v>0</v>
      </c>
      <c r="EG6" s="36">
        <f t="shared" si="14"/>
        <v>2.95</v>
      </c>
      <c r="EH6" s="36">
        <f t="shared" si="14"/>
        <v>0.31</v>
      </c>
      <c r="EI6" s="36">
        <f t="shared" si="14"/>
        <v>0.99</v>
      </c>
      <c r="EJ6" s="36">
        <f t="shared" si="14"/>
        <v>0.71</v>
      </c>
      <c r="EK6" s="36">
        <f t="shared" si="14"/>
        <v>0.54</v>
      </c>
      <c r="EL6" s="36">
        <f t="shared" si="14"/>
        <v>0.5</v>
      </c>
      <c r="EM6" s="36">
        <f t="shared" si="14"/>
        <v>0.52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473278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93.31</v>
      </c>
      <c r="P7" s="39">
        <v>100</v>
      </c>
      <c r="Q7" s="39">
        <v>3201</v>
      </c>
      <c r="R7" s="39">
        <v>17510</v>
      </c>
      <c r="S7" s="39">
        <v>11.54</v>
      </c>
      <c r="T7" s="39">
        <v>1517.33</v>
      </c>
      <c r="U7" s="39">
        <v>17577</v>
      </c>
      <c r="V7" s="39">
        <v>11.54</v>
      </c>
      <c r="W7" s="39">
        <v>1523.14</v>
      </c>
      <c r="X7" s="39">
        <v>114.84</v>
      </c>
      <c r="Y7" s="39">
        <v>113.43</v>
      </c>
      <c r="Z7" s="39">
        <v>112.27</v>
      </c>
      <c r="AA7" s="39">
        <v>104.4</v>
      </c>
      <c r="AB7" s="39">
        <v>104.05</v>
      </c>
      <c r="AC7" s="39">
        <v>111.21</v>
      </c>
      <c r="AD7" s="39">
        <v>111.71</v>
      </c>
      <c r="AE7" s="39">
        <v>110.05</v>
      </c>
      <c r="AF7" s="39">
        <v>108.87</v>
      </c>
      <c r="AG7" s="39">
        <v>108.61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1.93</v>
      </c>
      <c r="AO7" s="39">
        <v>1.72</v>
      </c>
      <c r="AP7" s="39">
        <v>2.64</v>
      </c>
      <c r="AQ7" s="39">
        <v>3.16</v>
      </c>
      <c r="AR7" s="39">
        <v>3.59</v>
      </c>
      <c r="AS7" s="39">
        <v>1.08</v>
      </c>
      <c r="AT7" s="39">
        <v>997.49</v>
      </c>
      <c r="AU7" s="39">
        <v>869.45</v>
      </c>
      <c r="AV7" s="39">
        <v>1453.1</v>
      </c>
      <c r="AW7" s="39">
        <v>911.56</v>
      </c>
      <c r="AX7" s="39">
        <v>844.46</v>
      </c>
      <c r="AY7" s="39">
        <v>391.54</v>
      </c>
      <c r="AZ7" s="39">
        <v>384.34</v>
      </c>
      <c r="BA7" s="39">
        <v>359.47</v>
      </c>
      <c r="BB7" s="39">
        <v>369.69</v>
      </c>
      <c r="BC7" s="39">
        <v>379.08</v>
      </c>
      <c r="BD7" s="39">
        <v>264.97000000000003</v>
      </c>
      <c r="BE7" s="39">
        <v>29.28</v>
      </c>
      <c r="BF7" s="39">
        <v>27.62</v>
      </c>
      <c r="BG7" s="39">
        <v>25.96</v>
      </c>
      <c r="BH7" s="39">
        <v>24.05</v>
      </c>
      <c r="BI7" s="39">
        <v>21.8</v>
      </c>
      <c r="BJ7" s="39">
        <v>386.97</v>
      </c>
      <c r="BK7" s="39">
        <v>380.58</v>
      </c>
      <c r="BL7" s="39">
        <v>401.79</v>
      </c>
      <c r="BM7" s="39">
        <v>402.99</v>
      </c>
      <c r="BN7" s="39">
        <v>398.98</v>
      </c>
      <c r="BO7" s="39">
        <v>266.61</v>
      </c>
      <c r="BP7" s="39">
        <v>111.54</v>
      </c>
      <c r="BQ7" s="39">
        <v>110.61</v>
      </c>
      <c r="BR7" s="39">
        <v>109.33</v>
      </c>
      <c r="BS7" s="39">
        <v>101.08</v>
      </c>
      <c r="BT7" s="39">
        <v>100.63</v>
      </c>
      <c r="BU7" s="39">
        <v>101.72</v>
      </c>
      <c r="BV7" s="39">
        <v>102.38</v>
      </c>
      <c r="BW7" s="39">
        <v>100.12</v>
      </c>
      <c r="BX7" s="39">
        <v>98.66</v>
      </c>
      <c r="BY7" s="39">
        <v>98.64</v>
      </c>
      <c r="BZ7" s="39">
        <v>103.24</v>
      </c>
      <c r="CA7" s="39">
        <v>176.02</v>
      </c>
      <c r="CB7" s="39">
        <v>176.01</v>
      </c>
      <c r="CC7" s="39">
        <v>177.42</v>
      </c>
      <c r="CD7" s="39">
        <v>191.54</v>
      </c>
      <c r="CE7" s="39">
        <v>193.42</v>
      </c>
      <c r="CF7" s="39">
        <v>168.2</v>
      </c>
      <c r="CG7" s="39">
        <v>168.67</v>
      </c>
      <c r="CH7" s="39">
        <v>174.97</v>
      </c>
      <c r="CI7" s="39">
        <v>178.59</v>
      </c>
      <c r="CJ7" s="39">
        <v>178.92</v>
      </c>
      <c r="CK7" s="39">
        <v>168.38</v>
      </c>
      <c r="CL7" s="39">
        <v>67.849999999999994</v>
      </c>
      <c r="CM7" s="39">
        <v>68.53</v>
      </c>
      <c r="CN7" s="39">
        <v>68.86</v>
      </c>
      <c r="CO7" s="39">
        <v>69.430000000000007</v>
      </c>
      <c r="CP7" s="39">
        <v>70.09</v>
      </c>
      <c r="CQ7" s="39">
        <v>54.77</v>
      </c>
      <c r="CR7" s="39">
        <v>54.92</v>
      </c>
      <c r="CS7" s="39">
        <v>55.63</v>
      </c>
      <c r="CT7" s="39">
        <v>55.03</v>
      </c>
      <c r="CU7" s="39">
        <v>55.14</v>
      </c>
      <c r="CV7" s="39">
        <v>60</v>
      </c>
      <c r="CW7" s="39">
        <v>95.74</v>
      </c>
      <c r="CX7" s="39">
        <v>95.66</v>
      </c>
      <c r="CY7" s="39">
        <v>95.09</v>
      </c>
      <c r="CZ7" s="39">
        <v>94.64</v>
      </c>
      <c r="DA7" s="39">
        <v>93.51</v>
      </c>
      <c r="DB7" s="39">
        <v>82.89</v>
      </c>
      <c r="DC7" s="39">
        <v>82.66</v>
      </c>
      <c r="DD7" s="39">
        <v>82.04</v>
      </c>
      <c r="DE7" s="39">
        <v>81.900000000000006</v>
      </c>
      <c r="DF7" s="39">
        <v>81.39</v>
      </c>
      <c r="DG7" s="39">
        <v>89.8</v>
      </c>
      <c r="DH7" s="39">
        <v>48.88</v>
      </c>
      <c r="DI7" s="39">
        <v>50.38</v>
      </c>
      <c r="DJ7" s="39">
        <v>52.31</v>
      </c>
      <c r="DK7" s="39">
        <v>52.65</v>
      </c>
      <c r="DL7" s="39">
        <v>53.8</v>
      </c>
      <c r="DM7" s="39">
        <v>47.46</v>
      </c>
      <c r="DN7" s="39">
        <v>48.49</v>
      </c>
      <c r="DO7" s="39">
        <v>48.05</v>
      </c>
      <c r="DP7" s="39">
        <v>48.87</v>
      </c>
      <c r="DQ7" s="39">
        <v>49.92</v>
      </c>
      <c r="DR7" s="39">
        <v>49.59</v>
      </c>
      <c r="DS7" s="39">
        <v>0.28000000000000003</v>
      </c>
      <c r="DT7" s="39">
        <v>0.28000000000000003</v>
      </c>
      <c r="DU7" s="39">
        <v>0.28000000000000003</v>
      </c>
      <c r="DV7" s="39">
        <v>1.01</v>
      </c>
      <c r="DW7" s="39">
        <v>1.01</v>
      </c>
      <c r="DX7" s="39">
        <v>9.7100000000000009</v>
      </c>
      <c r="DY7" s="39">
        <v>12.79</v>
      </c>
      <c r="DZ7" s="39">
        <v>13.39</v>
      </c>
      <c r="EA7" s="39">
        <v>14.85</v>
      </c>
      <c r="EB7" s="39">
        <v>16.88</v>
      </c>
      <c r="EC7" s="39">
        <v>19.440000000000001</v>
      </c>
      <c r="ED7" s="39">
        <v>0.11</v>
      </c>
      <c r="EE7" s="39">
        <v>0.05</v>
      </c>
      <c r="EF7" s="39">
        <v>0</v>
      </c>
      <c r="EG7" s="39">
        <v>2.95</v>
      </c>
      <c r="EH7" s="39">
        <v>0.31</v>
      </c>
      <c r="EI7" s="39">
        <v>0.99</v>
      </c>
      <c r="EJ7" s="39">
        <v>0.71</v>
      </c>
      <c r="EK7" s="39">
        <v>0.54</v>
      </c>
      <c r="EL7" s="39">
        <v>0.5</v>
      </c>
      <c r="EM7" s="39">
        <v>0.52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106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2021-02-10T02:25:15Z</cp:lastPrinted>
  <dcterms:created xsi:type="dcterms:W3CDTF">2020-12-04T02:17:25Z</dcterms:created>
  <dcterms:modified xsi:type="dcterms:W3CDTF">2021-02-10T02:26:29Z</dcterms:modified>
  <cp:category/>
</cp:coreProperties>
</file>