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74\Desktop\R3.1.29〆経営比較分析表\★提出\"/>
    </mc:Choice>
  </mc:AlternateContent>
  <workbookProtection workbookAlgorithmName="SHA-512" workbookHashValue="pNpjYiL1P/IdpKIuCLLYtOKNKhOAmK26uU+vWk/GWjdSj640fnVy1eOCaxNmImlBmT9LUbBwrHNkQsNN7Sj7dw==" workbookSaltValue="MKAdVvnw85PmVqKa24fhM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<sst xmlns="http://schemas.openxmlformats.org/spreadsheetml/2006/main" count="228" uniqueCount="114">
  <si>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</si>
  <si>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</si>
  <si>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</si>
  <si>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</si>
  <si>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</si>
  <si>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</si>
  <si>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</si>
  <si>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</si>
  <si>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</si>
  <si>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</si>
  <si>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</si>
  <si>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</si>
  <si>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</si>
  <si>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</si>
  <si>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</si>
  <si>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</si>
  <si>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</si>
  <si>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</si>
  <si>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</si>
  <si>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</si>
  <si>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</si>
  <si>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</si>
  <si>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</si>
  <si>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</si>
  <si>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</si>
  <si>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</si>
  <si>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</si>
  <si>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</si>
  <si>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</si>
  <si>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</si>
  <si>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</si>
  <si>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</si>
  <si>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</si>
  <si>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</si>
  <si>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</si>
  <si>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</si>
  <si>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</si>
  <si>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</si>
  <si>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</si>
  <si>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</si>
  <si>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</si>
  <si>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</si>
  <si>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</si>
  <si>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</si>
  <si>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</si>
  <si>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</si>
  <si>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</si>
  <si>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</si>
  <si>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</si>
  <si>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</si>
  <si>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</si>
  <si>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</si>
  <si>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</si>
  <si>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</si>
  <si>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</si>
  <si>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</si>
  <si>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</si>
  <si>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</si>
  <si>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</si>
  <si>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</si>
  <si>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</si>
  <si>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</si>
  <si>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</si>
  <si>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</si>
  <si>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</si>
  <si>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</si>
  <si>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</si>
  <si>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</si>
  <si>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</si>
  <si>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</si>
  <si>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</si>
  <si>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</si>
  <si>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</si>
  <si>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</si>
  <si>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</si>
  <si>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</si>
  <si>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</si>
  <si>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</si>
  <si>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</si>
  <si>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</si>
  <si>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</si>
  <si>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</si>
  <si>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</si>
  <si>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</si>
  <si>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</si>
  <si>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</si>
  <si>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</si>
  <si>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</si>
  <si>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</si>
  <si>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</si>
  <si>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</si>
  <si>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</si>
  <si>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</si>
  <si>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嘉手納町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</si>
  <si>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</si>
  <si>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</si>
  <si>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</si>
  <si>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</si>
  <si>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</si>
  <si>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</si>
  <si>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</si>
  <si>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</si>
  <si>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</si>
  <si>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</si>
  <si>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</si>
  <si>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</si>
  <si>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</si>
  <si>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</si>
  <si>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</si>
  <si>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</si>
  <si>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</si>
  <si>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分析により、経常収支比率が前年に引き続き100％以下となり収支が赤字であることが示された。減少した主な理由は米軍基地からの収益である施設提供対価料の減少によるものである。その他営業収益である施設提供対価料においては、今後も収益増が見込めない為、水道料金等での給水収益確保が必要である。今後、料金改定を含めた経営改善に向けた取り組みを行う必要がある。
</t>
    <rPh sb="0" eb="2">
      <t>ブンセキ</t>
    </rPh>
    <rPh sb="13" eb="15">
      <t>ゼンネン</t>
    </rPh>
    <rPh sb="16" eb="17">
      <t>ヒ</t>
    </rPh>
    <rPh sb="18" eb="19">
      <t>ツヅ</t>
    </rPh>
    <rPh sb="54" eb="56">
      <t>ベイグン</t>
    </rPh>
    <rPh sb="56" eb="58">
      <t>キチ</t>
    </rPh>
    <rPh sb="61" eb="63">
      <t>シュウエキ</t>
    </rPh>
    <rPh sb="90" eb="92">
      <t>シュウエキ</t>
    </rPh>
    <rPh sb="108" eb="110">
      <t>コンゴ</t>
    </rPh>
    <rPh sb="111" eb="113">
      <t>シュウエキ</t>
    </rPh>
    <rPh sb="113" eb="114">
      <t>ゾウ</t>
    </rPh>
    <rPh sb="115" eb="117">
      <t>ミコ</t>
    </rPh>
    <rPh sb="120" eb="121">
      <t>タメ</t>
    </rPh>
    <rPh sb="122" eb="124">
      <t>スイドウ</t>
    </rPh>
    <rPh sb="124" eb="126">
      <t>リョウキン</t>
    </rPh>
    <rPh sb="126" eb="127">
      <t>トウ</t>
    </rPh>
    <rPh sb="129" eb="131">
      <t>キュウスイ</t>
    </rPh>
    <rPh sb="131" eb="133">
      <t>シュウエキ</t>
    </rPh>
    <rPh sb="133" eb="135">
      <t>カクホ</t>
    </rPh>
    <rPh sb="136" eb="138">
      <t>ヒツヨウ</t>
    </rPh>
    <rPh sb="142" eb="144">
      <t>コンゴ</t>
    </rPh>
    <rPh sb="166" eb="167">
      <t>オコナ</t>
    </rPh>
    <rPh sb="168" eb="170">
      <t>ヒツヨウ</t>
    </rPh>
    <phoneticPr fontId="16"/>
  </si>
  <si>
    <t>・管路経年化率及び管路更新率については、法定耐用年数を迎える前に管路更新を行っており、適正な維持管理に取組んでいる。</t>
    <rPh sb="1" eb="3">
      <t>カンロ</t>
    </rPh>
    <rPh sb="3" eb="5">
      <t>ケイネン</t>
    </rPh>
    <rPh sb="5" eb="6">
      <t>カ</t>
    </rPh>
    <rPh sb="6" eb="7">
      <t>リツ</t>
    </rPh>
    <rPh sb="7" eb="8">
      <t>オヨ</t>
    </rPh>
    <rPh sb="9" eb="11">
      <t>カンロ</t>
    </rPh>
    <rPh sb="11" eb="13">
      <t>コウシン</t>
    </rPh>
    <rPh sb="13" eb="14">
      <t>リツ</t>
    </rPh>
    <rPh sb="20" eb="22">
      <t>ホウテイ</t>
    </rPh>
    <rPh sb="22" eb="24">
      <t>タイヨウ</t>
    </rPh>
    <rPh sb="24" eb="26">
      <t>ネンスウ</t>
    </rPh>
    <rPh sb="27" eb="28">
      <t>ムカ</t>
    </rPh>
    <rPh sb="30" eb="31">
      <t>マエ</t>
    </rPh>
    <rPh sb="32" eb="34">
      <t>カンロ</t>
    </rPh>
    <rPh sb="34" eb="36">
      <t>コウシン</t>
    </rPh>
    <rPh sb="37" eb="38">
      <t>オコナ</t>
    </rPh>
    <rPh sb="43" eb="45">
      <t>テキセイ</t>
    </rPh>
    <rPh sb="46" eb="48">
      <t>イジ</t>
    </rPh>
    <rPh sb="48" eb="50">
      <t>カンリ</t>
    </rPh>
    <rPh sb="51" eb="52">
      <t>ト</t>
    </rPh>
    <rPh sb="52" eb="53">
      <t>ク</t>
    </rPh>
    <phoneticPr fontId="16"/>
  </si>
  <si>
    <t>①経常収支比率は、平成29年度に初めて100％を下回り収支が赤字となった。令和元年度においては前年より1.02ポイント改善されたが、依然100％を下回っている。平成29年度より減少した主な理由はその他営業収益(施設提供対価料)の減少によるものである。
②累積欠損金比率は、毎年度0％であるので経営が健全であることが示されている。
③流動比率は、100％以上であることが必要であり、短期的な債務に対する支払能力は良好である。
④企業債残高対給水収益比率は、類似団体平均値、全国平均値を大きく下回っており健全経営であることが示されている。今後も起債に頼らない財政運営に努める。
⑤料金回収率は、100％を下回っている。給水に係る費用について、給水収益以外であるその他営業収益（施設提供対価料）で賄っていることが主な要因である。
⑥給水原価は、全国平均値を上回っており、類似団体より下回っている。今後も効率的な運営を図るよう努める。
⑦施設利用率が平均値を下回っている理由として、事業認可当初の配水量に米軍基地が見込まれていたことが考えられる。現在は米軍基地内のごく僅かな限られた施設にのみ給水を行っているため当該値が低く算出されている。令和元年度の値については、例年どおりであり問題ないと考える。
⑧有収率は、高水準を維持しており、有効率が95％を超えていることから、問題は無いと考えられる。今後も維持するよう努める。</t>
    <rPh sb="9" eb="11">
      <t>ヘイセイ</t>
    </rPh>
    <rPh sb="27" eb="29">
      <t>シュウシ</t>
    </rPh>
    <rPh sb="30" eb="32">
      <t>アカジ</t>
    </rPh>
    <rPh sb="37" eb="39">
      <t>レイワ</t>
    </rPh>
    <rPh sb="39" eb="40">
      <t>モト</t>
    </rPh>
    <rPh sb="40" eb="42">
      <t>ネンド</t>
    </rPh>
    <rPh sb="47" eb="49">
      <t>ゼンネン</t>
    </rPh>
    <rPh sb="59" eb="61">
      <t>カイゼン</t>
    </rPh>
    <rPh sb="66" eb="68">
      <t>イゼン</t>
    </rPh>
    <rPh sb="73" eb="75">
      <t>シタマワ</t>
    </rPh>
    <rPh sb="80" eb="82">
      <t>ヘイセイ</t>
    </rPh>
    <rPh sb="84" eb="85">
      <t>ネン</t>
    </rPh>
    <rPh sb="85" eb="86">
      <t>ド</t>
    </rPh>
    <rPh sb="88" eb="90">
      <t>ゲンショウ</t>
    </rPh>
    <rPh sb="92" eb="93">
      <t>オモ</t>
    </rPh>
    <rPh sb="94" eb="96">
      <t>リユウ</t>
    </rPh>
    <rPh sb="166" eb="168">
      <t>リュウドウ</t>
    </rPh>
    <rPh sb="168" eb="170">
      <t>ヒリツ</t>
    </rPh>
    <rPh sb="176" eb="178">
      <t>イジョウ</t>
    </rPh>
    <rPh sb="184" eb="186">
      <t>ヒツヨウ</t>
    </rPh>
    <rPh sb="190" eb="193">
      <t>タンキテキ</t>
    </rPh>
    <rPh sb="194" eb="196">
      <t>サイム</t>
    </rPh>
    <rPh sb="197" eb="198">
      <t>タイ</t>
    </rPh>
    <rPh sb="200" eb="202">
      <t>シハラ</t>
    </rPh>
    <rPh sb="202" eb="204">
      <t>ノウリョク</t>
    </rPh>
    <rPh sb="205" eb="207">
      <t>リョウコウ</t>
    </rPh>
    <rPh sb="213" eb="215">
      <t>キギョウ</t>
    </rPh>
    <rPh sb="215" eb="216">
      <t>サイ</t>
    </rPh>
    <rPh sb="216" eb="218">
      <t>ザンダカ</t>
    </rPh>
    <rPh sb="218" eb="219">
      <t>タイ</t>
    </rPh>
    <rPh sb="219" eb="221">
      <t>キュウスイ</t>
    </rPh>
    <rPh sb="221" eb="223">
      <t>シュウエキ</t>
    </rPh>
    <rPh sb="223" eb="225">
      <t>ヒリツ</t>
    </rPh>
    <rPh sb="227" eb="229">
      <t>ルイジ</t>
    </rPh>
    <rPh sb="229" eb="231">
      <t>ダンタイ</t>
    </rPh>
    <rPh sb="231" eb="234">
      <t>ヘイキンチ</t>
    </rPh>
    <rPh sb="235" eb="237">
      <t>ゼンコク</t>
    </rPh>
    <rPh sb="237" eb="240">
      <t>ヘイキンチ</t>
    </rPh>
    <rPh sb="241" eb="242">
      <t>オオ</t>
    </rPh>
    <rPh sb="244" eb="246">
      <t>シタマワ</t>
    </rPh>
    <rPh sb="250" eb="252">
      <t>ケンゼン</t>
    </rPh>
    <rPh sb="252" eb="254">
      <t>ケイエイ</t>
    </rPh>
    <rPh sb="260" eb="261">
      <t>シメ</t>
    </rPh>
    <rPh sb="267" eb="269">
      <t>コンゴ</t>
    </rPh>
    <rPh sb="270" eb="272">
      <t>キサイ</t>
    </rPh>
    <rPh sb="273" eb="274">
      <t>タヨ</t>
    </rPh>
    <rPh sb="277" eb="279">
      <t>ザイセイ</t>
    </rPh>
    <rPh sb="279" eb="281">
      <t>ウンエイ</t>
    </rPh>
    <rPh sb="282" eb="283">
      <t>ツト</t>
    </rPh>
    <rPh sb="307" eb="309">
      <t>キュウスイ</t>
    </rPh>
    <rPh sb="310" eb="311">
      <t>カカ</t>
    </rPh>
    <rPh sb="312" eb="314">
      <t>ヒヨウ</t>
    </rPh>
    <rPh sb="319" eb="321">
      <t>キュウスイ</t>
    </rPh>
    <rPh sb="321" eb="323">
      <t>シュウエキ</t>
    </rPh>
    <rPh sb="323" eb="325">
      <t>イガイ</t>
    </rPh>
    <rPh sb="330" eb="331">
      <t>タ</t>
    </rPh>
    <rPh sb="331" eb="333">
      <t>エイギョウ</t>
    </rPh>
    <rPh sb="333" eb="335">
      <t>シュウエキ</t>
    </rPh>
    <rPh sb="336" eb="343">
      <t>シセツテイキョウタイカリョウ</t>
    </rPh>
    <rPh sb="345" eb="346">
      <t>マカナ</t>
    </rPh>
    <rPh sb="363" eb="365">
      <t>キュウスイ</t>
    </rPh>
    <rPh sb="365" eb="367">
      <t>ゲンカ</t>
    </rPh>
    <rPh sb="382" eb="384">
      <t>ルイジ</t>
    </rPh>
    <rPh sb="384" eb="386">
      <t>ダンタイ</t>
    </rPh>
    <rPh sb="388" eb="390">
      <t>シタマワ</t>
    </rPh>
    <rPh sb="395" eb="397">
      <t>コンゴ</t>
    </rPh>
    <rPh sb="398" eb="400">
      <t>コウリツ</t>
    </rPh>
    <rPh sb="400" eb="401">
      <t>テキ</t>
    </rPh>
    <rPh sb="402" eb="404">
      <t>ウンエイ</t>
    </rPh>
    <rPh sb="405" eb="406">
      <t>ハカ</t>
    </rPh>
    <rPh sb="409" eb="410">
      <t>ツト</t>
    </rPh>
    <rPh sb="421" eb="424">
      <t>ヘイキンチ</t>
    </rPh>
    <rPh sb="425" eb="427">
      <t>シタマワ</t>
    </rPh>
    <rPh sb="463" eb="464">
      <t>カンガ</t>
    </rPh>
    <rPh sb="516" eb="518">
      <t>レイワ</t>
    </rPh>
    <rPh sb="518" eb="520">
      <t>ガンネン</t>
    </rPh>
    <rPh sb="520" eb="521">
      <t>ド</t>
    </rPh>
    <rPh sb="548" eb="551">
      <t>ユウシュウリツ</t>
    </rPh>
    <rPh sb="553" eb="556">
      <t>コウスイジュン</t>
    </rPh>
    <rPh sb="557" eb="559">
      <t>イジ</t>
    </rPh>
    <rPh sb="564" eb="567">
      <t>ユウコウリツ</t>
    </rPh>
    <rPh sb="572" eb="573">
      <t>コ</t>
    </rPh>
    <rPh sb="582" eb="584">
      <t>モンダイ</t>
    </rPh>
    <rPh sb="585" eb="586">
      <t>ナ</t>
    </rPh>
    <rPh sb="588" eb="589">
      <t>カンガ</t>
    </rPh>
    <rPh sb="594" eb="596">
      <t>コンゴ</t>
    </rPh>
    <rPh sb="597" eb="599">
      <t>イジ</t>
    </rPh>
    <rPh sb="603" eb="604">
      <t>ツト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</si>
</sst>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7" fillId="0" borderId="9"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10" xfId="2"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0.4</c:v>
                </c:pt>
                <c:pt idx="4">
                  <c:v>0</c:v>
                </c:pt>
              </c:numCache>
            </c:numRef>
          </c:val>
          <c:extLst>
            <c:ext xmlns:c16="http://schemas.microsoft.com/office/drawing/2014/chart" uri="{C3380CC4-5D6E-409C-BE32-E72D297353CC}">
              <c16:uniqueId val="{00000000-EC06-467A-B166-3CB65C79AC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EC06-467A-B166-3CB65C79AC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37.020000000000003</c:v>
                </c:pt>
                <c:pt idx="1">
                  <c:v>36.58</c:v>
                </c:pt>
                <c:pt idx="2">
                  <c:v>35.880000000000003</c:v>
                </c:pt>
                <c:pt idx="3">
                  <c:v>36.32</c:v>
                </c:pt>
                <c:pt idx="4">
                  <c:v>35.799999999999997</c:v>
                </c:pt>
              </c:numCache>
            </c:numRef>
          </c:val>
          <c:extLst>
            <c:ext xmlns:c16="http://schemas.microsoft.com/office/drawing/2014/chart" uri="{C3380CC4-5D6E-409C-BE32-E72D297353CC}">
              <c16:uniqueId val="{00000000-A4F1-45A3-B482-4AD0DFC52F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A4F1-45A3-B482-4AD0DFC52F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94.92</c:v>
                </c:pt>
                <c:pt idx="1">
                  <c:v>96.64</c:v>
                </c:pt>
                <c:pt idx="2">
                  <c:v>99.6</c:v>
                </c:pt>
                <c:pt idx="3">
                  <c:v>97.75</c:v>
                </c:pt>
                <c:pt idx="4">
                  <c:v>98.01</c:v>
                </c:pt>
              </c:numCache>
            </c:numRef>
          </c:val>
          <c:extLst>
            <c:ext xmlns:c16="http://schemas.microsoft.com/office/drawing/2014/chart" uri="{C3380CC4-5D6E-409C-BE32-E72D297353CC}">
              <c16:uniqueId val="{00000000-533B-4406-9701-4E00E20E69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533B-4406-9701-4E00E20E69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116.16</c:v>
                </c:pt>
                <c:pt idx="1">
                  <c:v>103.09</c:v>
                </c:pt>
                <c:pt idx="2">
                  <c:v>97.65</c:v>
                </c:pt>
                <c:pt idx="3">
                  <c:v>98.03</c:v>
                </c:pt>
                <c:pt idx="4">
                  <c:v>99.05</c:v>
                </c:pt>
              </c:numCache>
            </c:numRef>
          </c:val>
          <c:extLst>
            <c:ext xmlns:c16="http://schemas.microsoft.com/office/drawing/2014/chart" uri="{C3380CC4-5D6E-409C-BE32-E72D297353CC}">
              <c16:uniqueId val="{00000000-0F1E-45B4-A0E6-1EA511FC30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0F1E-45B4-A0E6-1EA511FC30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39.9</c:v>
                </c:pt>
                <c:pt idx="1">
                  <c:v>40.72</c:v>
                </c:pt>
                <c:pt idx="2">
                  <c:v>42.88</c:v>
                </c:pt>
                <c:pt idx="3">
                  <c:v>46.96</c:v>
                </c:pt>
                <c:pt idx="4">
                  <c:v>47.11</c:v>
                </c:pt>
              </c:numCache>
            </c:numRef>
          </c:val>
          <c:extLst>
            <c:ext xmlns:c16="http://schemas.microsoft.com/office/drawing/2014/chart" uri="{C3380CC4-5D6E-409C-BE32-E72D297353CC}">
              <c16:uniqueId val="{00000000-2DC8-4C05-950F-4C14FDCC6AC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2DC8-4C05-950F-4C14FDCC6AC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94-470F-B022-0EFCBCFB9D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6294-470F-B022-0EFCBCFB9D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CC-4050-9868-3A77315D86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CECC-4050-9868-3A77315D86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1858.03</c:v>
                </c:pt>
                <c:pt idx="1">
                  <c:v>1048.97</c:v>
                </c:pt>
                <c:pt idx="2">
                  <c:v>2028.28</c:v>
                </c:pt>
                <c:pt idx="3">
                  <c:v>1744.82</c:v>
                </c:pt>
                <c:pt idx="4">
                  <c:v>1540.92</c:v>
                </c:pt>
              </c:numCache>
            </c:numRef>
          </c:val>
          <c:extLst>
            <c:ext xmlns:c16="http://schemas.microsoft.com/office/drawing/2014/chart" uri="{C3380CC4-5D6E-409C-BE32-E72D297353CC}">
              <c16:uniqueId val="{00000000-79F3-4C96-AA77-06B1930C6E5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79F3-4C96-AA77-06B1930C6E5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9.5299999999999994</c:v>
                </c:pt>
                <c:pt idx="1">
                  <c:v>7.34</c:v>
                </c:pt>
                <c:pt idx="2">
                  <c:v>4.9800000000000004</c:v>
                </c:pt>
                <c:pt idx="3">
                  <c:v>2.6</c:v>
                </c:pt>
                <c:pt idx="4" formatCode="#,##0.00;&quot;△&quot;#,##0.00">
                  <c:v>0</c:v>
                </c:pt>
              </c:numCache>
            </c:numRef>
          </c:val>
          <c:extLst>
            <c:ext xmlns:c16="http://schemas.microsoft.com/office/drawing/2014/chart" uri="{C3380CC4-5D6E-409C-BE32-E72D297353CC}">
              <c16:uniqueId val="{00000000-73DB-4679-B68C-E3B2F97550C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73DB-4679-B68C-E3B2F97550C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49.88</c:v>
                </c:pt>
                <c:pt idx="1">
                  <c:v>48.81</c:v>
                </c:pt>
                <c:pt idx="2">
                  <c:v>53.08</c:v>
                </c:pt>
                <c:pt idx="3">
                  <c:v>51.47</c:v>
                </c:pt>
                <c:pt idx="4">
                  <c:v>51.8</c:v>
                </c:pt>
              </c:numCache>
            </c:numRef>
          </c:val>
          <c:extLst>
            <c:ext xmlns:c16="http://schemas.microsoft.com/office/drawing/2014/chart" uri="{C3380CC4-5D6E-409C-BE32-E72D297353CC}">
              <c16:uniqueId val="{00000000-276C-48DF-8E2B-66AE1B8D88E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276C-48DF-8E2B-66AE1B8D88E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196.75</c:v>
                </c:pt>
                <c:pt idx="1">
                  <c:v>201.04</c:v>
                </c:pt>
                <c:pt idx="2">
                  <c:v>184.96</c:v>
                </c:pt>
                <c:pt idx="3">
                  <c:v>189.69</c:v>
                </c:pt>
                <c:pt idx="4">
                  <c:v>186.71</c:v>
                </c:pt>
              </c:numCache>
            </c:numRef>
          </c:val>
          <c:extLst>
            <c:ext xmlns:c16="http://schemas.microsoft.com/office/drawing/2014/chart" uri="{C3380CC4-5D6E-409C-BE32-E72D297353CC}">
              <c16:uniqueId val="{00000000-6D21-4ECA-A0B3-23BF150595C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6D21-4ECA-A0B3-23BF150595C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沖縄県　嘉手納町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A7</v>
      </c>
      <c r="X8" s="86"/>
      <c r="Y8" s="86"/>
      <c r="Z8" s="86"/>
      <c r="AA8" s="86"/>
      <c r="AB8" s="86"/>
      <c r="AC8" s="86"/>
      <c r="AD8" s="86" t="str">
        <f>データ!$M$6</f>
        <v>非設置</v>
      </c>
      <c r="AE8" s="86"/>
      <c r="AF8" s="86"/>
      <c r="AG8" s="86"/>
      <c r="AH8" s="86"/>
      <c r="AI8" s="86"/>
      <c r="AJ8" s="86"/>
      <c r="AK8" s="4"/>
      <c r="AL8" s="74">
        <f>データ!$R$6</f>
        <v>13524</v>
      </c>
      <c r="AM8" s="74"/>
      <c r="AN8" s="74"/>
      <c r="AO8" s="74"/>
      <c r="AP8" s="74"/>
      <c r="AQ8" s="74"/>
      <c r="AR8" s="74"/>
      <c r="AS8" s="74"/>
      <c r="AT8" s="70">
        <f>データ!$S$6</f>
        <v>15.12</v>
      </c>
      <c r="AU8" s="71"/>
      <c r="AV8" s="71"/>
      <c r="AW8" s="71"/>
      <c r="AX8" s="71"/>
      <c r="AY8" s="71"/>
      <c r="AZ8" s="71"/>
      <c r="BA8" s="71"/>
      <c r="BB8" s="73">
        <f>データ!$T$6</f>
        <v>894.44</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97.52</v>
      </c>
      <c r="J10" s="71"/>
      <c r="K10" s="71"/>
      <c r="L10" s="71"/>
      <c r="M10" s="71"/>
      <c r="N10" s="71"/>
      <c r="O10" s="72"/>
      <c r="P10" s="73">
        <f>データ!$P$6</f>
        <v>100</v>
      </c>
      <c r="Q10" s="73"/>
      <c r="R10" s="73"/>
      <c r="S10" s="73"/>
      <c r="T10" s="73"/>
      <c r="U10" s="73"/>
      <c r="V10" s="73"/>
      <c r="W10" s="74">
        <f>データ!$Q$6</f>
        <v>1840</v>
      </c>
      <c r="X10" s="74"/>
      <c r="Y10" s="74"/>
      <c r="Z10" s="74"/>
      <c r="AA10" s="74"/>
      <c r="AB10" s="74"/>
      <c r="AC10" s="74"/>
      <c r="AD10" s="2"/>
      <c r="AE10" s="2"/>
      <c r="AF10" s="2"/>
      <c r="AG10" s="2"/>
      <c r="AH10" s="4"/>
      <c r="AI10" s="4"/>
      <c r="AJ10" s="4"/>
      <c r="AK10" s="4"/>
      <c r="AL10" s="74">
        <f>データ!$U$6</f>
        <v>13480</v>
      </c>
      <c r="AM10" s="74"/>
      <c r="AN10" s="74"/>
      <c r="AO10" s="74"/>
      <c r="AP10" s="74"/>
      <c r="AQ10" s="74"/>
      <c r="AR10" s="74"/>
      <c r="AS10" s="74"/>
      <c r="AT10" s="70">
        <f>データ!$V$6</f>
        <v>15.12</v>
      </c>
      <c r="AU10" s="71"/>
      <c r="AV10" s="71"/>
      <c r="AW10" s="71"/>
      <c r="AX10" s="71"/>
      <c r="AY10" s="71"/>
      <c r="AZ10" s="71"/>
      <c r="BA10" s="71"/>
      <c r="BB10" s="73">
        <f>データ!$W$6</f>
        <v>891.53</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51" t="s">
        <v>25</v>
      </c>
      <c r="BM14" s="52"/>
      <c r="BN14" s="52"/>
      <c r="BO14" s="52"/>
      <c r="BP14" s="52"/>
      <c r="BQ14" s="52"/>
      <c r="BR14" s="52"/>
      <c r="BS14" s="52"/>
      <c r="BT14" s="52"/>
      <c r="BU14" s="52"/>
      <c r="BV14" s="52"/>
      <c r="BW14" s="52"/>
      <c r="BX14" s="52"/>
      <c r="BY14" s="52"/>
      <c r="BZ14" s="53"/>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54"/>
      <c r="BM15" s="55"/>
      <c r="BN15" s="55"/>
      <c r="BO15" s="55"/>
      <c r="BP15" s="55"/>
      <c r="BQ15" s="55"/>
      <c r="BR15" s="55"/>
      <c r="BS15" s="55"/>
      <c r="BT15" s="55"/>
      <c r="BU15" s="55"/>
      <c r="BV15" s="55"/>
      <c r="BW15" s="55"/>
      <c r="BX15" s="55"/>
      <c r="BY15" s="55"/>
      <c r="BZ15" s="56"/>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51" t="s">
        <v>26</v>
      </c>
      <c r="BM45" s="52"/>
      <c r="BN45" s="52"/>
      <c r="BO45" s="52"/>
      <c r="BP45" s="52"/>
      <c r="BQ45" s="52"/>
      <c r="BR45" s="52"/>
      <c r="BS45" s="52"/>
      <c r="BT45" s="52"/>
      <c r="BU45" s="52"/>
      <c r="BV45" s="52"/>
      <c r="BW45" s="52"/>
      <c r="BX45" s="52"/>
      <c r="BY45" s="52"/>
      <c r="BZ45" s="53"/>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5" t="s">
        <v>112</v>
      </c>
      <c r="BM47" s="46"/>
      <c r="BN47" s="46"/>
      <c r="BO47" s="46"/>
      <c r="BP47" s="46"/>
      <c r="BQ47" s="46"/>
      <c r="BR47" s="46"/>
      <c r="BS47" s="46"/>
      <c r="BT47" s="46"/>
      <c r="BU47" s="46"/>
      <c r="BV47" s="46"/>
      <c r="BW47" s="46"/>
      <c r="BX47" s="46"/>
      <c r="BY47" s="46"/>
      <c r="BZ47" s="4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5"/>
      <c r="BM48" s="46"/>
      <c r="BN48" s="46"/>
      <c r="BO48" s="46"/>
      <c r="BP48" s="46"/>
      <c r="BQ48" s="46"/>
      <c r="BR48" s="46"/>
      <c r="BS48" s="46"/>
      <c r="BT48" s="46"/>
      <c r="BU48" s="46"/>
      <c r="BV48" s="46"/>
      <c r="BW48" s="46"/>
      <c r="BX48" s="46"/>
      <c r="BY48" s="46"/>
      <c r="BZ48" s="4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5"/>
      <c r="BM49" s="46"/>
      <c r="BN49" s="46"/>
      <c r="BO49" s="46"/>
      <c r="BP49" s="46"/>
      <c r="BQ49" s="46"/>
      <c r="BR49" s="46"/>
      <c r="BS49" s="46"/>
      <c r="BT49" s="46"/>
      <c r="BU49" s="46"/>
      <c r="BV49" s="46"/>
      <c r="BW49" s="46"/>
      <c r="BX49" s="46"/>
      <c r="BY49" s="46"/>
      <c r="BZ49" s="4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5"/>
      <c r="BM50" s="46"/>
      <c r="BN50" s="46"/>
      <c r="BO50" s="46"/>
      <c r="BP50" s="46"/>
      <c r="BQ50" s="46"/>
      <c r="BR50" s="46"/>
      <c r="BS50" s="46"/>
      <c r="BT50" s="46"/>
      <c r="BU50" s="46"/>
      <c r="BV50" s="46"/>
      <c r="BW50" s="46"/>
      <c r="BX50" s="46"/>
      <c r="BY50" s="46"/>
      <c r="BZ50" s="4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5"/>
      <c r="BM51" s="46"/>
      <c r="BN51" s="46"/>
      <c r="BO51" s="46"/>
      <c r="BP51" s="46"/>
      <c r="BQ51" s="46"/>
      <c r="BR51" s="46"/>
      <c r="BS51" s="46"/>
      <c r="BT51" s="46"/>
      <c r="BU51" s="46"/>
      <c r="BV51" s="46"/>
      <c r="BW51" s="46"/>
      <c r="BX51" s="46"/>
      <c r="BY51" s="46"/>
      <c r="BZ51" s="4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5"/>
      <c r="BM52" s="46"/>
      <c r="BN52" s="46"/>
      <c r="BO52" s="46"/>
      <c r="BP52" s="46"/>
      <c r="BQ52" s="46"/>
      <c r="BR52" s="46"/>
      <c r="BS52" s="46"/>
      <c r="BT52" s="46"/>
      <c r="BU52" s="46"/>
      <c r="BV52" s="46"/>
      <c r="BW52" s="46"/>
      <c r="BX52" s="46"/>
      <c r="BY52" s="46"/>
      <c r="BZ52" s="4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5"/>
      <c r="BM53" s="46"/>
      <c r="BN53" s="46"/>
      <c r="BO53" s="46"/>
      <c r="BP53" s="46"/>
      <c r="BQ53" s="46"/>
      <c r="BR53" s="46"/>
      <c r="BS53" s="46"/>
      <c r="BT53" s="46"/>
      <c r="BU53" s="46"/>
      <c r="BV53" s="46"/>
      <c r="BW53" s="46"/>
      <c r="BX53" s="46"/>
      <c r="BY53" s="46"/>
      <c r="BZ53" s="4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5"/>
      <c r="BM54" s="46"/>
      <c r="BN54" s="46"/>
      <c r="BO54" s="46"/>
      <c r="BP54" s="46"/>
      <c r="BQ54" s="46"/>
      <c r="BR54" s="46"/>
      <c r="BS54" s="46"/>
      <c r="BT54" s="46"/>
      <c r="BU54" s="46"/>
      <c r="BV54" s="46"/>
      <c r="BW54" s="46"/>
      <c r="BX54" s="46"/>
      <c r="BY54" s="46"/>
      <c r="BZ54" s="4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5"/>
      <c r="BM55" s="46"/>
      <c r="BN55" s="46"/>
      <c r="BO55" s="46"/>
      <c r="BP55" s="46"/>
      <c r="BQ55" s="46"/>
      <c r="BR55" s="46"/>
      <c r="BS55" s="46"/>
      <c r="BT55" s="46"/>
      <c r="BU55" s="46"/>
      <c r="BV55" s="46"/>
      <c r="BW55" s="46"/>
      <c r="BX55" s="46"/>
      <c r="BY55" s="46"/>
      <c r="BZ55" s="4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5"/>
      <c r="BM56" s="46"/>
      <c r="BN56" s="46"/>
      <c r="BO56" s="46"/>
      <c r="BP56" s="46"/>
      <c r="BQ56" s="46"/>
      <c r="BR56" s="46"/>
      <c r="BS56" s="46"/>
      <c r="BT56" s="46"/>
      <c r="BU56" s="46"/>
      <c r="BV56" s="46"/>
      <c r="BW56" s="46"/>
      <c r="BX56" s="46"/>
      <c r="BY56" s="46"/>
      <c r="BZ56" s="4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5"/>
      <c r="BM57" s="46"/>
      <c r="BN57" s="46"/>
      <c r="BO57" s="46"/>
      <c r="BP57" s="46"/>
      <c r="BQ57" s="46"/>
      <c r="BR57" s="46"/>
      <c r="BS57" s="46"/>
      <c r="BT57" s="46"/>
      <c r="BU57" s="46"/>
      <c r="BV57" s="46"/>
      <c r="BW57" s="46"/>
      <c r="BX57" s="46"/>
      <c r="BY57" s="46"/>
      <c r="BZ57" s="4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5"/>
      <c r="BM58" s="46"/>
      <c r="BN58" s="46"/>
      <c r="BO58" s="46"/>
      <c r="BP58" s="46"/>
      <c r="BQ58" s="46"/>
      <c r="BR58" s="46"/>
      <c r="BS58" s="46"/>
      <c r="BT58" s="46"/>
      <c r="BU58" s="46"/>
      <c r="BV58" s="46"/>
      <c r="BW58" s="46"/>
      <c r="BX58" s="46"/>
      <c r="BY58" s="46"/>
      <c r="BZ58" s="4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5"/>
      <c r="BM60" s="46"/>
      <c r="BN60" s="46"/>
      <c r="BO60" s="46"/>
      <c r="BP60" s="46"/>
      <c r="BQ60" s="46"/>
      <c r="BR60" s="46"/>
      <c r="BS60" s="46"/>
      <c r="BT60" s="46"/>
      <c r="BU60" s="46"/>
      <c r="BV60" s="46"/>
      <c r="BW60" s="46"/>
      <c r="BX60" s="46"/>
      <c r="BY60" s="46"/>
      <c r="BZ60" s="4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5"/>
      <c r="BM61" s="46"/>
      <c r="BN61" s="46"/>
      <c r="BO61" s="46"/>
      <c r="BP61" s="46"/>
      <c r="BQ61" s="46"/>
      <c r="BR61" s="46"/>
      <c r="BS61" s="46"/>
      <c r="BT61" s="46"/>
      <c r="BU61" s="46"/>
      <c r="BV61" s="46"/>
      <c r="BW61" s="46"/>
      <c r="BX61" s="46"/>
      <c r="BY61" s="46"/>
      <c r="BZ61" s="4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5"/>
      <c r="BM62" s="46"/>
      <c r="BN62" s="46"/>
      <c r="BO62" s="46"/>
      <c r="BP62" s="46"/>
      <c r="BQ62" s="46"/>
      <c r="BR62" s="46"/>
      <c r="BS62" s="46"/>
      <c r="BT62" s="46"/>
      <c r="BU62" s="46"/>
      <c r="BV62" s="46"/>
      <c r="BW62" s="46"/>
      <c r="BX62" s="46"/>
      <c r="BY62" s="46"/>
      <c r="BZ62" s="4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51" t="s">
        <v>28</v>
      </c>
      <c r="BM64" s="52"/>
      <c r="BN64" s="52"/>
      <c r="BO64" s="52"/>
      <c r="BP64" s="52"/>
      <c r="BQ64" s="52"/>
      <c r="BR64" s="52"/>
      <c r="BS64" s="52"/>
      <c r="BT64" s="52"/>
      <c r="BU64" s="52"/>
      <c r="BV64" s="52"/>
      <c r="BW64" s="52"/>
      <c r="BX64" s="52"/>
      <c r="BY64" s="52"/>
      <c r="BZ64" s="53"/>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5" t="s">
        <v>111</v>
      </c>
      <c r="BM66" s="46"/>
      <c r="BN66" s="46"/>
      <c r="BO66" s="46"/>
      <c r="BP66" s="46"/>
      <c r="BQ66" s="46"/>
      <c r="BR66" s="46"/>
      <c r="BS66" s="46"/>
      <c r="BT66" s="46"/>
      <c r="BU66" s="46"/>
      <c r="BV66" s="46"/>
      <c r="BW66" s="46"/>
      <c r="BX66" s="46"/>
      <c r="BY66" s="46"/>
      <c r="BZ66" s="47"/>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5"/>
      <c r="BM67" s="46"/>
      <c r="BN67" s="46"/>
      <c r="BO67" s="46"/>
      <c r="BP67" s="46"/>
      <c r="BQ67" s="46"/>
      <c r="BR67" s="46"/>
      <c r="BS67" s="46"/>
      <c r="BT67" s="46"/>
      <c r="BU67" s="46"/>
      <c r="BV67" s="46"/>
      <c r="BW67" s="46"/>
      <c r="BX67" s="46"/>
      <c r="BY67" s="46"/>
      <c r="BZ67" s="47"/>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5"/>
      <c r="BM68" s="46"/>
      <c r="BN68" s="46"/>
      <c r="BO68" s="46"/>
      <c r="BP68" s="46"/>
      <c r="BQ68" s="46"/>
      <c r="BR68" s="46"/>
      <c r="BS68" s="46"/>
      <c r="BT68" s="46"/>
      <c r="BU68" s="46"/>
      <c r="BV68" s="46"/>
      <c r="BW68" s="46"/>
      <c r="BX68" s="46"/>
      <c r="BY68" s="46"/>
      <c r="BZ68" s="47"/>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5"/>
      <c r="BM69" s="46"/>
      <c r="BN69" s="46"/>
      <c r="BO69" s="46"/>
      <c r="BP69" s="46"/>
      <c r="BQ69" s="46"/>
      <c r="BR69" s="46"/>
      <c r="BS69" s="46"/>
      <c r="BT69" s="46"/>
      <c r="BU69" s="46"/>
      <c r="BV69" s="46"/>
      <c r="BW69" s="46"/>
      <c r="BX69" s="46"/>
      <c r="BY69" s="46"/>
      <c r="BZ69" s="47"/>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5"/>
      <c r="BM70" s="46"/>
      <c r="BN70" s="46"/>
      <c r="BO70" s="46"/>
      <c r="BP70" s="46"/>
      <c r="BQ70" s="46"/>
      <c r="BR70" s="46"/>
      <c r="BS70" s="46"/>
      <c r="BT70" s="46"/>
      <c r="BU70" s="46"/>
      <c r="BV70" s="46"/>
      <c r="BW70" s="46"/>
      <c r="BX70" s="46"/>
      <c r="BY70" s="46"/>
      <c r="BZ70" s="47"/>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5"/>
      <c r="BM71" s="46"/>
      <c r="BN71" s="46"/>
      <c r="BO71" s="46"/>
      <c r="BP71" s="46"/>
      <c r="BQ71" s="46"/>
      <c r="BR71" s="46"/>
      <c r="BS71" s="46"/>
      <c r="BT71" s="46"/>
      <c r="BU71" s="46"/>
      <c r="BV71" s="46"/>
      <c r="BW71" s="46"/>
      <c r="BX71" s="46"/>
      <c r="BY71" s="46"/>
      <c r="BZ71" s="47"/>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5"/>
      <c r="BM72" s="46"/>
      <c r="BN72" s="46"/>
      <c r="BO72" s="46"/>
      <c r="BP72" s="46"/>
      <c r="BQ72" s="46"/>
      <c r="BR72" s="46"/>
      <c r="BS72" s="46"/>
      <c r="BT72" s="46"/>
      <c r="BU72" s="46"/>
      <c r="BV72" s="46"/>
      <c r="BW72" s="46"/>
      <c r="BX72" s="46"/>
      <c r="BY72" s="46"/>
      <c r="BZ72" s="47"/>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5"/>
      <c r="BM73" s="46"/>
      <c r="BN73" s="46"/>
      <c r="BO73" s="46"/>
      <c r="BP73" s="46"/>
      <c r="BQ73" s="46"/>
      <c r="BR73" s="46"/>
      <c r="BS73" s="46"/>
      <c r="BT73" s="46"/>
      <c r="BU73" s="46"/>
      <c r="BV73" s="46"/>
      <c r="BW73" s="46"/>
      <c r="BX73" s="46"/>
      <c r="BY73" s="46"/>
      <c r="BZ73" s="47"/>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5"/>
      <c r="BM74" s="46"/>
      <c r="BN74" s="46"/>
      <c r="BO74" s="46"/>
      <c r="BP74" s="46"/>
      <c r="BQ74" s="46"/>
      <c r="BR74" s="46"/>
      <c r="BS74" s="46"/>
      <c r="BT74" s="46"/>
      <c r="BU74" s="46"/>
      <c r="BV74" s="46"/>
      <c r="BW74" s="46"/>
      <c r="BX74" s="46"/>
      <c r="BY74" s="46"/>
      <c r="BZ74" s="47"/>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5"/>
      <c r="BM75" s="46"/>
      <c r="BN75" s="46"/>
      <c r="BO75" s="46"/>
      <c r="BP75" s="46"/>
      <c r="BQ75" s="46"/>
      <c r="BR75" s="46"/>
      <c r="BS75" s="46"/>
      <c r="BT75" s="46"/>
      <c r="BU75" s="46"/>
      <c r="BV75" s="46"/>
      <c r="BW75" s="46"/>
      <c r="BX75" s="46"/>
      <c r="BY75" s="46"/>
      <c r="BZ75" s="47"/>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5"/>
      <c r="BM76" s="46"/>
      <c r="BN76" s="46"/>
      <c r="BO76" s="46"/>
      <c r="BP76" s="46"/>
      <c r="BQ76" s="46"/>
      <c r="BR76" s="46"/>
      <c r="BS76" s="46"/>
      <c r="BT76" s="46"/>
      <c r="BU76" s="46"/>
      <c r="BV76" s="46"/>
      <c r="BW76" s="46"/>
      <c r="BX76" s="46"/>
      <c r="BY76" s="46"/>
      <c r="BZ76" s="47"/>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5"/>
      <c r="BM77" s="46"/>
      <c r="BN77" s="46"/>
      <c r="BO77" s="46"/>
      <c r="BP77" s="46"/>
      <c r="BQ77" s="46"/>
      <c r="BR77" s="46"/>
      <c r="BS77" s="46"/>
      <c r="BT77" s="46"/>
      <c r="BU77" s="46"/>
      <c r="BV77" s="46"/>
      <c r="BW77" s="46"/>
      <c r="BX77" s="46"/>
      <c r="BY77" s="46"/>
      <c r="BZ77" s="47"/>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5"/>
      <c r="BM78" s="46"/>
      <c r="BN78" s="46"/>
      <c r="BO78" s="46"/>
      <c r="BP78" s="46"/>
      <c r="BQ78" s="46"/>
      <c r="BR78" s="46"/>
      <c r="BS78" s="46"/>
      <c r="BT78" s="46"/>
      <c r="BU78" s="46"/>
      <c r="BV78" s="46"/>
      <c r="BW78" s="46"/>
      <c r="BX78" s="46"/>
      <c r="BY78" s="46"/>
      <c r="BZ78" s="47"/>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45"/>
      <c r="BM79" s="46"/>
      <c r="BN79" s="46"/>
      <c r="BO79" s="46"/>
      <c r="BP79" s="46"/>
      <c r="BQ79" s="46"/>
      <c r="BR79" s="46"/>
      <c r="BS79" s="46"/>
      <c r="BT79" s="46"/>
      <c r="BU79" s="46"/>
      <c r="BV79" s="46"/>
      <c r="BW79" s="46"/>
      <c r="BX79" s="46"/>
      <c r="BY79" s="46"/>
      <c r="BZ79" s="47"/>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45"/>
      <c r="BM80" s="46"/>
      <c r="BN80" s="46"/>
      <c r="BO80" s="46"/>
      <c r="BP80" s="46"/>
      <c r="BQ80" s="46"/>
      <c r="BR80" s="46"/>
      <c r="BS80" s="46"/>
      <c r="BT80" s="46"/>
      <c r="BU80" s="46"/>
      <c r="BV80" s="46"/>
      <c r="BW80" s="46"/>
      <c r="BX80" s="46"/>
      <c r="BY80" s="46"/>
      <c r="BZ80" s="47"/>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45"/>
      <c r="BM81" s="46"/>
      <c r="BN81" s="46"/>
      <c r="BO81" s="46"/>
      <c r="BP81" s="46"/>
      <c r="BQ81" s="46"/>
      <c r="BR81" s="46"/>
      <c r="BS81" s="46"/>
      <c r="BT81" s="46"/>
      <c r="BU81" s="46"/>
      <c r="BV81" s="46"/>
      <c r="BW81" s="46"/>
      <c r="BX81" s="46"/>
      <c r="BY81" s="46"/>
      <c r="BZ81" s="4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8"/>
      <c r="BM82" s="49"/>
      <c r="BN82" s="49"/>
      <c r="BO82" s="49"/>
      <c r="BP82" s="49"/>
      <c r="BQ82" s="49"/>
      <c r="BR82" s="49"/>
      <c r="BS82" s="49"/>
      <c r="BT82" s="49"/>
      <c r="BU82" s="49"/>
      <c r="BV82" s="49"/>
      <c r="BW82" s="49"/>
      <c r="BX82" s="49"/>
      <c r="BY82" s="49"/>
      <c r="BZ82" s="50"/>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4+MjYmTnSB1jhJksH+AvgMc7+XZvG+a/l3FLYmIuV7S9tR7J6PAgcIjMO/VimxqfWmG3v74D/IlPznzynIumQ==" saltValue="TdG8HG9abedKlZ2S+Y2RX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6:BZ82"/>
    <mergeCell ref="BL64:BZ65"/>
    <mergeCell ref="BL11:BZ13"/>
    <mergeCell ref="B14:BJ15"/>
    <mergeCell ref="BL14:BZ15"/>
    <mergeCell ref="BL45:BZ46"/>
    <mergeCell ref="B60:BJ61"/>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473251</v>
      </c>
      <c r="D6" s="34">
        <f t="shared" si="3"/>
        <v>46</v>
      </c>
      <c r="E6" s="34">
        <f t="shared" si="3"/>
        <v>1</v>
      </c>
      <c r="F6" s="34">
        <f t="shared" si="3"/>
        <v>0</v>
      </c>
      <c r="G6" s="34">
        <f t="shared" si="3"/>
        <v>1</v>
      </c>
      <c r="H6" s="34" t="str">
        <f t="shared" si="3"/>
        <v>沖縄県　嘉手納町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97.52</v>
      </c>
      <c r="P6" s="35">
        <f t="shared" si="3"/>
        <v>100</v>
      </c>
      <c r="Q6" s="35">
        <f t="shared" si="3"/>
        <v>1840</v>
      </c>
      <c r="R6" s="35">
        <f t="shared" si="3"/>
        <v>13524</v>
      </c>
      <c r="S6" s="35">
        <f t="shared" si="3"/>
        <v>15.12</v>
      </c>
      <c r="T6" s="35">
        <f t="shared" si="3"/>
        <v>894.44</v>
      </c>
      <c r="U6" s="35">
        <f t="shared" si="3"/>
        <v>13480</v>
      </c>
      <c r="V6" s="35">
        <f t="shared" si="3"/>
        <v>15.12</v>
      </c>
      <c r="W6" s="35">
        <f t="shared" si="3"/>
        <v>891.53</v>
      </c>
      <c r="X6" s="36">
        <f>IF(X7="",NA(),X7)</f>
        <v>116.16</v>
      </c>
      <c r="Y6" s="36">
        <f t="shared" ref="Y6:AG6" si="4">IF(Y7="",NA(),Y7)</f>
        <v>103.09</v>
      </c>
      <c r="Z6" s="36">
        <f t="shared" si="4"/>
        <v>97.65</v>
      </c>
      <c r="AA6" s="36">
        <f t="shared" si="4"/>
        <v>98.03</v>
      </c>
      <c r="AB6" s="36">
        <f t="shared" si="4"/>
        <v>99.05</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1858.03</v>
      </c>
      <c r="AU6" s="36">
        <f t="shared" ref="AU6:BC6" si="6">IF(AU7="",NA(),AU7)</f>
        <v>1048.97</v>
      </c>
      <c r="AV6" s="36">
        <f t="shared" si="6"/>
        <v>2028.28</v>
      </c>
      <c r="AW6" s="36">
        <f t="shared" si="6"/>
        <v>1744.82</v>
      </c>
      <c r="AX6" s="36">
        <f t="shared" si="6"/>
        <v>1540.92</v>
      </c>
      <c r="AY6" s="36">
        <f t="shared" si="6"/>
        <v>398.29</v>
      </c>
      <c r="AZ6" s="36">
        <f t="shared" si="6"/>
        <v>388.67</v>
      </c>
      <c r="BA6" s="36">
        <f t="shared" si="6"/>
        <v>355.27</v>
      </c>
      <c r="BB6" s="36">
        <f t="shared" si="6"/>
        <v>359.7</v>
      </c>
      <c r="BC6" s="36">
        <f t="shared" si="6"/>
        <v>362.93</v>
      </c>
      <c r="BD6" s="35" t="str">
        <f>IF(BD7="","",IF(BD7="-","【-】","【"&amp;SUBSTITUTE(TEXT(BD7,"#,##0.00"),"-","△")&amp;"】"))</f>
        <v>【264.97】</v>
      </c>
      <c r="BE6" s="36">
        <f>IF(BE7="",NA(),BE7)</f>
        <v>9.5299999999999994</v>
      </c>
      <c r="BF6" s="36">
        <f t="shared" ref="BF6:BN6" si="7">IF(BF7="",NA(),BF7)</f>
        <v>7.34</v>
      </c>
      <c r="BG6" s="36">
        <f t="shared" si="7"/>
        <v>4.9800000000000004</v>
      </c>
      <c r="BH6" s="36">
        <f t="shared" si="7"/>
        <v>2.6</v>
      </c>
      <c r="BI6" s="35">
        <f t="shared" si="7"/>
        <v>0</v>
      </c>
      <c r="BJ6" s="36">
        <f t="shared" si="7"/>
        <v>431</v>
      </c>
      <c r="BK6" s="36">
        <f t="shared" si="7"/>
        <v>422.5</v>
      </c>
      <c r="BL6" s="36">
        <f t="shared" si="7"/>
        <v>458.27</v>
      </c>
      <c r="BM6" s="36">
        <f t="shared" si="7"/>
        <v>447.01</v>
      </c>
      <c r="BN6" s="36">
        <f t="shared" si="7"/>
        <v>439.05</v>
      </c>
      <c r="BO6" s="35" t="str">
        <f>IF(BO7="","",IF(BO7="-","【-】","【"&amp;SUBSTITUTE(TEXT(BO7,"#,##0.00"),"-","△")&amp;"】"))</f>
        <v>【266.61】</v>
      </c>
      <c r="BP6" s="36">
        <f>IF(BP7="",NA(),BP7)</f>
        <v>49.88</v>
      </c>
      <c r="BQ6" s="36">
        <f t="shared" ref="BQ6:BY6" si="8">IF(BQ7="",NA(),BQ7)</f>
        <v>48.81</v>
      </c>
      <c r="BR6" s="36">
        <f t="shared" si="8"/>
        <v>53.08</v>
      </c>
      <c r="BS6" s="36">
        <f t="shared" si="8"/>
        <v>51.47</v>
      </c>
      <c r="BT6" s="36">
        <f t="shared" si="8"/>
        <v>51.8</v>
      </c>
      <c r="BU6" s="36">
        <f t="shared" si="8"/>
        <v>100.82</v>
      </c>
      <c r="BV6" s="36">
        <f t="shared" si="8"/>
        <v>101.64</v>
      </c>
      <c r="BW6" s="36">
        <f t="shared" si="8"/>
        <v>96.77</v>
      </c>
      <c r="BX6" s="36">
        <f t="shared" si="8"/>
        <v>95.81</v>
      </c>
      <c r="BY6" s="36">
        <f t="shared" si="8"/>
        <v>95.26</v>
      </c>
      <c r="BZ6" s="35" t="str">
        <f>IF(BZ7="","",IF(BZ7="-","【-】","【"&amp;SUBSTITUTE(TEXT(BZ7,"#,##0.00"),"-","△")&amp;"】"))</f>
        <v>【103.24】</v>
      </c>
      <c r="CA6" s="36">
        <f>IF(CA7="",NA(),CA7)</f>
        <v>196.75</v>
      </c>
      <c r="CB6" s="36">
        <f t="shared" ref="CB6:CJ6" si="9">IF(CB7="",NA(),CB7)</f>
        <v>201.04</v>
      </c>
      <c r="CC6" s="36">
        <f t="shared" si="9"/>
        <v>184.96</v>
      </c>
      <c r="CD6" s="36">
        <f t="shared" si="9"/>
        <v>189.69</v>
      </c>
      <c r="CE6" s="36">
        <f t="shared" si="9"/>
        <v>186.71</v>
      </c>
      <c r="CF6" s="36">
        <f t="shared" si="9"/>
        <v>179.55</v>
      </c>
      <c r="CG6" s="36">
        <f t="shared" si="9"/>
        <v>179.16</v>
      </c>
      <c r="CH6" s="36">
        <f t="shared" si="9"/>
        <v>187.18</v>
      </c>
      <c r="CI6" s="36">
        <f t="shared" si="9"/>
        <v>189.58</v>
      </c>
      <c r="CJ6" s="36">
        <f t="shared" si="9"/>
        <v>192.82</v>
      </c>
      <c r="CK6" s="35" t="str">
        <f>IF(CK7="","",IF(CK7="-","【-】","【"&amp;SUBSTITUTE(TEXT(CK7,"#,##0.00"),"-","△")&amp;"】"))</f>
        <v>【168.38】</v>
      </c>
      <c r="CL6" s="36">
        <f>IF(CL7="",NA(),CL7)</f>
        <v>37.020000000000003</v>
      </c>
      <c r="CM6" s="36">
        <f t="shared" ref="CM6:CU6" si="10">IF(CM7="",NA(),CM7)</f>
        <v>36.58</v>
      </c>
      <c r="CN6" s="36">
        <f t="shared" si="10"/>
        <v>35.880000000000003</v>
      </c>
      <c r="CO6" s="36">
        <f t="shared" si="10"/>
        <v>36.32</v>
      </c>
      <c r="CP6" s="36">
        <f t="shared" si="10"/>
        <v>35.799999999999997</v>
      </c>
      <c r="CQ6" s="36">
        <f t="shared" si="10"/>
        <v>53.52</v>
      </c>
      <c r="CR6" s="36">
        <f t="shared" si="10"/>
        <v>54.24</v>
      </c>
      <c r="CS6" s="36">
        <f t="shared" si="10"/>
        <v>55.88</v>
      </c>
      <c r="CT6" s="36">
        <f t="shared" si="10"/>
        <v>55.22</v>
      </c>
      <c r="CU6" s="36">
        <f t="shared" si="10"/>
        <v>54.05</v>
      </c>
      <c r="CV6" s="35" t="str">
        <f>IF(CV7="","",IF(CV7="-","【-】","【"&amp;SUBSTITUTE(TEXT(CV7,"#,##0.00"),"-","△")&amp;"】"))</f>
        <v>【60.00】</v>
      </c>
      <c r="CW6" s="36">
        <f>IF(CW7="",NA(),CW7)</f>
        <v>94.92</v>
      </c>
      <c r="CX6" s="36">
        <f t="shared" ref="CX6:DF6" si="11">IF(CX7="",NA(),CX7)</f>
        <v>96.64</v>
      </c>
      <c r="CY6" s="36">
        <f t="shared" si="11"/>
        <v>99.6</v>
      </c>
      <c r="CZ6" s="36">
        <f t="shared" si="11"/>
        <v>97.75</v>
      </c>
      <c r="DA6" s="36">
        <f t="shared" si="11"/>
        <v>98.01</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39.9</v>
      </c>
      <c r="DI6" s="36">
        <f t="shared" ref="DI6:DQ6" si="12">IF(DI7="",NA(),DI7)</f>
        <v>40.72</v>
      </c>
      <c r="DJ6" s="36">
        <f t="shared" si="12"/>
        <v>42.88</v>
      </c>
      <c r="DK6" s="36">
        <f t="shared" si="12"/>
        <v>46.96</v>
      </c>
      <c r="DL6" s="36">
        <f t="shared" si="12"/>
        <v>47.11</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5">
        <f t="shared" ref="DT6:EB6" si="13">IF(DT7="",NA(),DT7)</f>
        <v>0</v>
      </c>
      <c r="DU6" s="35">
        <f t="shared" si="13"/>
        <v>0</v>
      </c>
      <c r="DV6" s="35">
        <f t="shared" si="13"/>
        <v>0</v>
      </c>
      <c r="DW6" s="35">
        <f t="shared" si="13"/>
        <v>0</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5">
        <f t="shared" ref="EE6:EM6" si="14">IF(EE7="",NA(),EE7)</f>
        <v>0</v>
      </c>
      <c r="EF6" s="35">
        <f t="shared" si="14"/>
        <v>0</v>
      </c>
      <c r="EG6" s="36">
        <f t="shared" si="14"/>
        <v>0.4</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473251</v>
      </c>
      <c r="D7" s="38">
        <v>46</v>
      </c>
      <c r="E7" s="38">
        <v>1</v>
      </c>
      <c r="F7" s="38">
        <v>0</v>
      </c>
      <c r="G7" s="38">
        <v>1</v>
      </c>
      <c r="H7" s="38" t="s">
        <v>93</v>
      </c>
      <c r="I7" s="38" t="s">
        <v>94</v>
      </c>
      <c r="J7" s="38" t="s">
        <v>95</v>
      </c>
      <c r="K7" s="38" t="s">
        <v>96</v>
      </c>
      <c r="L7" s="38" t="s">
        <v>97</v>
      </c>
      <c r="M7" s="38" t="s">
        <v>98</v>
      </c>
      <c r="N7" s="39" t="s">
        <v>99</v>
      </c>
      <c r="O7" s="39">
        <v>97.52</v>
      </c>
      <c r="P7" s="39">
        <v>100</v>
      </c>
      <c r="Q7" s="39">
        <v>1840</v>
      </c>
      <c r="R7" s="39">
        <v>13524</v>
      </c>
      <c r="S7" s="39">
        <v>15.12</v>
      </c>
      <c r="T7" s="39">
        <v>894.44</v>
      </c>
      <c r="U7" s="39">
        <v>13480</v>
      </c>
      <c r="V7" s="39">
        <v>15.12</v>
      </c>
      <c r="W7" s="39">
        <v>891.53</v>
      </c>
      <c r="X7" s="39">
        <v>116.16</v>
      </c>
      <c r="Y7" s="39">
        <v>103.09</v>
      </c>
      <c r="Z7" s="39">
        <v>97.65</v>
      </c>
      <c r="AA7" s="39">
        <v>98.03</v>
      </c>
      <c r="AB7" s="39">
        <v>99.05</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1858.03</v>
      </c>
      <c r="AU7" s="39">
        <v>1048.97</v>
      </c>
      <c r="AV7" s="39">
        <v>2028.28</v>
      </c>
      <c r="AW7" s="39">
        <v>1744.82</v>
      </c>
      <c r="AX7" s="39">
        <v>1540.92</v>
      </c>
      <c r="AY7" s="39">
        <v>398.29</v>
      </c>
      <c r="AZ7" s="39">
        <v>388.67</v>
      </c>
      <c r="BA7" s="39">
        <v>355.27</v>
      </c>
      <c r="BB7" s="39">
        <v>359.7</v>
      </c>
      <c r="BC7" s="39">
        <v>362.93</v>
      </c>
      <c r="BD7" s="39">
        <v>264.97000000000003</v>
      </c>
      <c r="BE7" s="39">
        <v>9.5299999999999994</v>
      </c>
      <c r="BF7" s="39">
        <v>7.34</v>
      </c>
      <c r="BG7" s="39">
        <v>4.9800000000000004</v>
      </c>
      <c r="BH7" s="39">
        <v>2.6</v>
      </c>
      <c r="BI7" s="39">
        <v>0</v>
      </c>
      <c r="BJ7" s="39">
        <v>431</v>
      </c>
      <c r="BK7" s="39">
        <v>422.5</v>
      </c>
      <c r="BL7" s="39">
        <v>458.27</v>
      </c>
      <c r="BM7" s="39">
        <v>447.01</v>
      </c>
      <c r="BN7" s="39">
        <v>439.05</v>
      </c>
      <c r="BO7" s="39">
        <v>266.61</v>
      </c>
      <c r="BP7" s="39">
        <v>49.88</v>
      </c>
      <c r="BQ7" s="39">
        <v>48.81</v>
      </c>
      <c r="BR7" s="39">
        <v>53.08</v>
      </c>
      <c r="BS7" s="39">
        <v>51.47</v>
      </c>
      <c r="BT7" s="39">
        <v>51.8</v>
      </c>
      <c r="BU7" s="39">
        <v>100.82</v>
      </c>
      <c r="BV7" s="39">
        <v>101.64</v>
      </c>
      <c r="BW7" s="39">
        <v>96.77</v>
      </c>
      <c r="BX7" s="39">
        <v>95.81</v>
      </c>
      <c r="BY7" s="39">
        <v>95.26</v>
      </c>
      <c r="BZ7" s="39">
        <v>103.24</v>
      </c>
      <c r="CA7" s="39">
        <v>196.75</v>
      </c>
      <c r="CB7" s="39">
        <v>201.04</v>
      </c>
      <c r="CC7" s="39">
        <v>184.96</v>
      </c>
      <c r="CD7" s="39">
        <v>189.69</v>
      </c>
      <c r="CE7" s="39">
        <v>186.71</v>
      </c>
      <c r="CF7" s="39">
        <v>179.55</v>
      </c>
      <c r="CG7" s="39">
        <v>179.16</v>
      </c>
      <c r="CH7" s="39">
        <v>187.18</v>
      </c>
      <c r="CI7" s="39">
        <v>189.58</v>
      </c>
      <c r="CJ7" s="39">
        <v>192.82</v>
      </c>
      <c r="CK7" s="39">
        <v>168.38</v>
      </c>
      <c r="CL7" s="39">
        <v>37.020000000000003</v>
      </c>
      <c r="CM7" s="39">
        <v>36.58</v>
      </c>
      <c r="CN7" s="39">
        <v>35.880000000000003</v>
      </c>
      <c r="CO7" s="39">
        <v>36.32</v>
      </c>
      <c r="CP7" s="39">
        <v>35.799999999999997</v>
      </c>
      <c r="CQ7" s="39">
        <v>53.52</v>
      </c>
      <c r="CR7" s="39">
        <v>54.24</v>
      </c>
      <c r="CS7" s="39">
        <v>55.88</v>
      </c>
      <c r="CT7" s="39">
        <v>55.22</v>
      </c>
      <c r="CU7" s="39">
        <v>54.05</v>
      </c>
      <c r="CV7" s="39">
        <v>60</v>
      </c>
      <c r="CW7" s="39">
        <v>94.92</v>
      </c>
      <c r="CX7" s="39">
        <v>96.64</v>
      </c>
      <c r="CY7" s="39">
        <v>99.6</v>
      </c>
      <c r="CZ7" s="39">
        <v>97.75</v>
      </c>
      <c r="DA7" s="39">
        <v>98.01</v>
      </c>
      <c r="DB7" s="39">
        <v>81.459999999999994</v>
      </c>
      <c r="DC7" s="39">
        <v>81.680000000000007</v>
      </c>
      <c r="DD7" s="39">
        <v>80.989999999999995</v>
      </c>
      <c r="DE7" s="39">
        <v>80.930000000000007</v>
      </c>
      <c r="DF7" s="39">
        <v>80.510000000000005</v>
      </c>
      <c r="DG7" s="39">
        <v>89.8</v>
      </c>
      <c r="DH7" s="39">
        <v>39.9</v>
      </c>
      <c r="DI7" s="39">
        <v>40.72</v>
      </c>
      <c r="DJ7" s="39">
        <v>42.88</v>
      </c>
      <c r="DK7" s="39">
        <v>46.96</v>
      </c>
      <c r="DL7" s="39">
        <v>47.11</v>
      </c>
      <c r="DM7" s="39">
        <v>47.7</v>
      </c>
      <c r="DN7" s="39">
        <v>48.14</v>
      </c>
      <c r="DO7" s="39">
        <v>46.61</v>
      </c>
      <c r="DP7" s="39">
        <v>47.97</v>
      </c>
      <c r="DQ7" s="39">
        <v>49.12</v>
      </c>
      <c r="DR7" s="39">
        <v>49.59</v>
      </c>
      <c r="DS7" s="39">
        <v>0</v>
      </c>
      <c r="DT7" s="39">
        <v>0</v>
      </c>
      <c r="DU7" s="39">
        <v>0</v>
      </c>
      <c r="DV7" s="39">
        <v>0</v>
      </c>
      <c r="DW7" s="39">
        <v>0</v>
      </c>
      <c r="DX7" s="39">
        <v>7.26</v>
      </c>
      <c r="DY7" s="39">
        <v>11.13</v>
      </c>
      <c r="DZ7" s="39">
        <v>10.84</v>
      </c>
      <c r="EA7" s="39">
        <v>15.33</v>
      </c>
      <c r="EB7" s="39">
        <v>16.760000000000002</v>
      </c>
      <c r="EC7" s="39">
        <v>19.440000000000001</v>
      </c>
      <c r="ED7" s="39">
        <v>0</v>
      </c>
      <c r="EE7" s="39">
        <v>0</v>
      </c>
      <c r="EF7" s="39">
        <v>0</v>
      </c>
      <c r="EG7" s="39">
        <v>0.4</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kadena</cp:lastModifiedBy>
  <cp:lastPrinted>2021-01-26T07:20:41Z</cp:lastPrinted>
  <dcterms:created xsi:type="dcterms:W3CDTF">2020-12-04T02:17:23Z</dcterms:created>
  <dcterms:modified xsi:type="dcterms:W3CDTF">2021-01-26T07:30:29Z</dcterms:modified>
  <cp:category/>
</cp:coreProperties>
</file>