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Z:\下水道課\予算・経理関係(業務係)\公営企業関係資料\公営企業関係（R2)\⑱20210115 公営企業に係わる経営比較分析表（令和元年度決算）の分析等について（依頼）\②提出資料\11_南城市【経営比較分析表】2019_472158_46_1718\"/>
    </mc:Choice>
  </mc:AlternateContent>
  <xr:revisionPtr revIDLastSave="0" documentId="13_ncr:1_{5290B6FD-57DF-4546-83D9-28AC38B9866E}" xr6:coauthVersionLast="36" xr6:coauthVersionMax="36" xr10:uidLastSave="{00000000-0000-0000-0000-000000000000}"/>
  <workbookProtection workbookAlgorithmName="SHA-512" workbookHashValue="FjoSgu/5eFqpmrWqWaIiKnVpl8mHLsU9VyyNsc1BknHaCe4wR4MqVAavLlQl2U2vYRNXoUkf6Ll0KOhGqV0CEQ==" workbookSaltValue="66G6sdg5LV7k8m1WhOVaK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AL10" i="4"/>
  <c r="W10" i="4"/>
  <c r="P10" i="4"/>
  <c r="I10" i="4"/>
  <c r="BB8" i="4"/>
  <c r="AD8" i="4"/>
  <c r="W8" i="4"/>
  <c r="B6" i="4"/>
</calcChain>
</file>

<file path=xl/sharedStrings.xml><?xml version="1.0" encoding="utf-8"?>
<sst xmlns="http://schemas.openxmlformats.org/spreadsheetml/2006/main" count="319" uniqueCount="116">
  <si>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</si>
  <si>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</si>
  <si>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</si>
  <si>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</si>
  <si>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</si>
  <si>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</si>
  <si>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</si>
  <si>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</si>
  <si>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</si>
  <si>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</si>
  <si>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</si>
  <si>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</si>
  <si>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</si>
  <si>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</si>
  <si>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</si>
  <si>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</si>
  <si>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</si>
  <si>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</si>
  <si>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</si>
  <si>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</si>
  <si>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</si>
  <si>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</si>
  <si>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</si>
  <si>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</si>
  <si>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</si>
  <si>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</si>
  <si>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</si>
  <si>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</si>
  <si>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</si>
  <si>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</si>
  <si>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</si>
  <si>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</si>
  <si>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</si>
  <si>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</si>
  <si>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</si>
  <si>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</si>
  <si>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</si>
  <si>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</si>
  <si>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</si>
  <si>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</si>
  <si>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</si>
  <si>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</si>
  <si>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</si>
  <si>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</si>
  <si>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</si>
  <si>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</si>
  <si>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</si>
  <si>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</si>
  <si>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</si>
  <si>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</si>
  <si>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</si>
  <si>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</si>
  <si>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</si>
  <si>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</si>
  <si>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</si>
  <si>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</si>
  <si>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</si>
  <si>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</si>
  <si>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</si>
  <si>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</si>
  <si>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</si>
  <si>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</si>
  <si>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</si>
  <si>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</si>
  <si>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</si>
  <si>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</si>
  <si>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</si>
  <si>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</si>
  <si>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</si>
  <si>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</si>
  <si>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</si>
  <si>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</si>
  <si>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</si>
  <si>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</si>
  <si>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</si>
  <si>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</si>
  <si>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</si>
  <si>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</si>
  <si>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</si>
  <si>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</si>
  <si>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</si>
  <si>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</si>
  <si>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</si>
  <si>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</si>
  <si>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</si>
  <si>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</si>
  <si>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</si>
  <si>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</si>
  <si>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</si>
  <si>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</si>
  <si>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</si>
  <si>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</si>
  <si>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</si>
  <si>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</si>
  <si>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</si>
  <si>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</si>
  <si>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</si>
  <si>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</si>
  <si>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</si>
  <si>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</si>
  <si>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</si>
  <si>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</si>
  <si>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</si>
  <si>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</si>
  <si>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</si>
  <si>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</si>
  <si>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</si>
  <si>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</si>
  <si>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</si>
  <si>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</si>
  <si>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</si>
  <si>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</si>
  <si>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</si>
  <si>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本市においては、令和元年度より公営企業会計へ移行し、現在、経営戦略を策定しています。
　農業集落排水事業は、平成11年に供用開始されて、現在12箇所の終末処理場があります。
　処理区域が広く施設数が多いことにより維持管理運営が煩雑であり維持管理費の増加、老朽化に伴う更新整備投資に係る経費の増大が懸念され、一般会計繰入金への依存度が高く、非常に厳しい経営状況となっています。
　今後は、計画的な整備促進及び水洗化率の向上を図るとともに下水道料金改定の検討を行っていきます。
　現在策定中の経営戦略を踏まえ経営改善に取り組み、経営の健全化・効率化を図って参ります。</t>
    <rPh sb="45" eb="47">
      <t>ノウギョウ</t>
    </rPh>
    <rPh sb="47" eb="49">
      <t>シュウラク</t>
    </rPh>
    <rPh sb="49" eb="51">
      <t>ハイスイ</t>
    </rPh>
    <rPh sb="51" eb="53">
      <t>ジギョウ</t>
    </rPh>
    <rPh sb="55" eb="57">
      <t>ヘイセイ</t>
    </rPh>
    <rPh sb="59" eb="60">
      <t>ネン</t>
    </rPh>
    <rPh sb="61" eb="63">
      <t>キョウヨウ</t>
    </rPh>
    <rPh sb="63" eb="65">
      <t>カイシ</t>
    </rPh>
    <rPh sb="69" eb="71">
      <t>ゲンザイ</t>
    </rPh>
    <rPh sb="73" eb="75">
      <t>カショ</t>
    </rPh>
    <rPh sb="76" eb="78">
      <t>シュウマツ</t>
    </rPh>
    <rPh sb="78" eb="81">
      <t>ショリジョウ</t>
    </rPh>
    <rPh sb="89" eb="91">
      <t>ショリ</t>
    </rPh>
    <rPh sb="91" eb="93">
      <t>クイキ</t>
    </rPh>
    <rPh sb="94" eb="95">
      <t>ヒロ</t>
    </rPh>
    <rPh sb="96" eb="98">
      <t>シセツ</t>
    </rPh>
    <rPh sb="98" eb="99">
      <t>スウ</t>
    </rPh>
    <rPh sb="100" eb="101">
      <t>オオ</t>
    </rPh>
    <rPh sb="107" eb="109">
      <t>イジ</t>
    </rPh>
    <rPh sb="109" eb="111">
      <t>カンリ</t>
    </rPh>
    <rPh sb="111" eb="113">
      <t>ウンエイ</t>
    </rPh>
    <rPh sb="114" eb="116">
      <t>ハンザツ</t>
    </rPh>
    <rPh sb="119" eb="121">
      <t>イジ</t>
    </rPh>
    <rPh sb="121" eb="123">
      <t>カンリ</t>
    </rPh>
    <rPh sb="123" eb="124">
      <t>ヒ</t>
    </rPh>
    <rPh sb="125" eb="127">
      <t>ゾウカ</t>
    </rPh>
    <rPh sb="128" eb="131">
      <t>ロウキュウカ</t>
    </rPh>
    <rPh sb="132" eb="133">
      <t>トモナ</t>
    </rPh>
    <rPh sb="134" eb="136">
      <t>コウシン</t>
    </rPh>
    <rPh sb="136" eb="138">
      <t>セイビ</t>
    </rPh>
    <rPh sb="138" eb="140">
      <t>トウシ</t>
    </rPh>
    <rPh sb="141" eb="142">
      <t>カカ</t>
    </rPh>
    <rPh sb="143" eb="145">
      <t>ケイヒ</t>
    </rPh>
    <rPh sb="146" eb="148">
      <t>ゾウダイ</t>
    </rPh>
    <rPh sb="149" eb="151">
      <t>ケネン</t>
    </rPh>
    <rPh sb="154" eb="156">
      <t>イッパン</t>
    </rPh>
    <rPh sb="156" eb="158">
      <t>カイケイ</t>
    </rPh>
    <rPh sb="158" eb="160">
      <t>クリイレ</t>
    </rPh>
    <rPh sb="160" eb="161">
      <t>キン</t>
    </rPh>
    <rPh sb="163" eb="166">
      <t>イゾンド</t>
    </rPh>
    <rPh sb="167" eb="168">
      <t>タカ</t>
    </rPh>
    <rPh sb="170" eb="172">
      <t>ヒジョウ</t>
    </rPh>
    <rPh sb="173" eb="174">
      <t>キビ</t>
    </rPh>
    <rPh sb="176" eb="178">
      <t>ケイエイ</t>
    </rPh>
    <rPh sb="178" eb="180">
      <t>ジョウキョウ</t>
    </rPh>
    <phoneticPr fontId="4"/>
  </si>
  <si>
    <t>　老朽化した施設については、修繕箇所が増加し修繕費やその他維持管理費が増加傾向にあります。
　今後は、終末処理場の統廃合や機能強化事業を行い、維持管理費の抑制に努めていきます。</t>
    <rPh sb="1" eb="4">
      <t>ロウキュウカ</t>
    </rPh>
    <rPh sb="6" eb="8">
      <t>シセツ</t>
    </rPh>
    <rPh sb="14" eb="16">
      <t>シュウゼン</t>
    </rPh>
    <rPh sb="16" eb="18">
      <t>カショ</t>
    </rPh>
    <rPh sb="19" eb="21">
      <t>ゾウカ</t>
    </rPh>
    <rPh sb="22" eb="24">
      <t>シュウゼン</t>
    </rPh>
    <rPh sb="24" eb="25">
      <t>ヒ</t>
    </rPh>
    <rPh sb="28" eb="29">
      <t>タ</t>
    </rPh>
    <rPh sb="29" eb="31">
      <t>イジ</t>
    </rPh>
    <rPh sb="31" eb="34">
      <t>カンリヒ</t>
    </rPh>
    <rPh sb="35" eb="37">
      <t>ゾウカ</t>
    </rPh>
    <rPh sb="37" eb="39">
      <t>ケイコウ</t>
    </rPh>
    <rPh sb="47" eb="49">
      <t>コンゴ</t>
    </rPh>
    <rPh sb="51" eb="53">
      <t>シュウマツ</t>
    </rPh>
    <rPh sb="53" eb="56">
      <t>ショリジョウ</t>
    </rPh>
    <rPh sb="57" eb="60">
      <t>トウハイゴウ</t>
    </rPh>
    <rPh sb="61" eb="63">
      <t>キノウ</t>
    </rPh>
    <rPh sb="63" eb="65">
      <t>キョウカ</t>
    </rPh>
    <rPh sb="65" eb="67">
      <t>ジギョウ</t>
    </rPh>
    <rPh sb="68" eb="69">
      <t>オコナ</t>
    </rPh>
    <rPh sb="71" eb="73">
      <t>イジ</t>
    </rPh>
    <rPh sb="73" eb="75">
      <t>カンリ</t>
    </rPh>
    <rPh sb="75" eb="76">
      <t>ヒ</t>
    </rPh>
    <rPh sb="77" eb="79">
      <t>ヨクセイ</t>
    </rPh>
    <rPh sb="80" eb="81">
      <t>ツト</t>
    </rPh>
    <phoneticPr fontId="4"/>
  </si>
  <si>
    <t>　本市においては、令和元年度より地方公営企業法の一部を適用し地方公営企業会計へ移行しました。そのため、平成30年度以前の数値は0となっています。
　①経常収支比率は、106.32%であるものの、⑤経費回収率は、48.85%で、類似団体・全国平均を下回っています。これは、汚水処理に係る費用が下水道使用料等で賄えておらず、一般会計からの繰入金で補てんし、事業運営を行っていることによるものです。
　③流動比率は、短期的な支払能力を示す値で100%を下回っており、支払い能力が低い状況となっています。
　④企業債残高対事業規模比率は、類似団体を大きく上回っていますが、施設改築整備に伴う公債費負担が高額なのに対して、使用料金収入のみで補うことができず高い数値となっています。
　⑥汚水処理原価は、類似団体・全国平均と比較しても低い状況となっています。引き続き維持管理費の削減、接続率の向上により有収水量を増加させる取り組みを行っていきます。
　⑦施設利用率は、100%を下回っていますが、これは、汚水流入量のピーク時でも安定的に処理を行うこと及び今後の新規整備による増加を考慮していることによるものです。
　⑧水洗化率は、類似団体・全国平と比較すると下回っていますが、今後も引き続き、職員、接続推進員による未接続世帯訪問などを行い普及促進を進めていきます。</t>
    <rPh sb="1" eb="3">
      <t>ホンシ</t>
    </rPh>
    <rPh sb="9" eb="11">
      <t>レイワ</t>
    </rPh>
    <rPh sb="11" eb="12">
      <t>ガン</t>
    </rPh>
    <rPh sb="12" eb="14">
      <t>ネンド</t>
    </rPh>
    <rPh sb="16" eb="18">
      <t>チホウ</t>
    </rPh>
    <rPh sb="18" eb="20">
      <t>コウエイ</t>
    </rPh>
    <rPh sb="20" eb="22">
      <t>キギョウ</t>
    </rPh>
    <rPh sb="22" eb="23">
      <t>ホウ</t>
    </rPh>
    <rPh sb="24" eb="26">
      <t>イチブ</t>
    </rPh>
    <rPh sb="27" eb="29">
      <t>テキヨウ</t>
    </rPh>
    <rPh sb="30" eb="32">
      <t>チホウ</t>
    </rPh>
    <rPh sb="32" eb="34">
      <t>コウエイ</t>
    </rPh>
    <rPh sb="34" eb="36">
      <t>キギョウ</t>
    </rPh>
    <rPh sb="36" eb="38">
      <t>カイケイ</t>
    </rPh>
    <rPh sb="39" eb="41">
      <t>イコウ</t>
    </rPh>
    <rPh sb="51" eb="53">
      <t>ヘイセイ</t>
    </rPh>
    <rPh sb="55" eb="57">
      <t>ネンド</t>
    </rPh>
    <rPh sb="57" eb="59">
      <t>イゼン</t>
    </rPh>
    <rPh sb="60" eb="62">
      <t>スウチ</t>
    </rPh>
    <rPh sb="75" eb="77">
      <t>ケイジョウ</t>
    </rPh>
    <rPh sb="77" eb="79">
      <t>シュウシ</t>
    </rPh>
    <rPh sb="79" eb="81">
      <t>ヒリツ</t>
    </rPh>
    <rPh sb="98" eb="100">
      <t>ケイヒ</t>
    </rPh>
    <rPh sb="100" eb="102">
      <t>カイシュウ</t>
    </rPh>
    <rPh sb="102" eb="103">
      <t>リツ</t>
    </rPh>
    <rPh sb="113" eb="115">
      <t>ルイジ</t>
    </rPh>
    <rPh sb="115" eb="117">
      <t>ダンタイ</t>
    </rPh>
    <rPh sb="118" eb="120">
      <t>ゼンコク</t>
    </rPh>
    <rPh sb="120" eb="122">
      <t>ヘイキン</t>
    </rPh>
    <rPh sb="123" eb="125">
      <t>シタマワ</t>
    </rPh>
    <rPh sb="135" eb="137">
      <t>オスイ</t>
    </rPh>
    <rPh sb="137" eb="139">
      <t>ショリ</t>
    </rPh>
    <rPh sb="140" eb="141">
      <t>カカ</t>
    </rPh>
    <rPh sb="142" eb="144">
      <t>ヒヨウ</t>
    </rPh>
    <rPh sb="145" eb="148">
      <t>ゲスイドウ</t>
    </rPh>
    <rPh sb="148" eb="151">
      <t>シヨウリョウ</t>
    </rPh>
    <rPh sb="151" eb="152">
      <t>トウ</t>
    </rPh>
    <rPh sb="153" eb="154">
      <t>マカナ</t>
    </rPh>
    <rPh sb="160" eb="162">
      <t>イッパン</t>
    </rPh>
    <rPh sb="162" eb="164">
      <t>カイケイ</t>
    </rPh>
    <rPh sb="176" eb="178">
      <t>ジギョウ</t>
    </rPh>
    <rPh sb="178" eb="180">
      <t>ウンエイ</t>
    </rPh>
    <rPh sb="181" eb="182">
      <t>オコナ</t>
    </rPh>
    <rPh sb="199" eb="201">
      <t>リュウドウ</t>
    </rPh>
    <rPh sb="201" eb="203">
      <t>ヒリツ</t>
    </rPh>
    <rPh sb="205" eb="208">
      <t>タンキテキ</t>
    </rPh>
    <rPh sb="209" eb="211">
      <t>シハラ</t>
    </rPh>
    <rPh sb="211" eb="213">
      <t>ノウリョク</t>
    </rPh>
    <rPh sb="214" eb="215">
      <t>シメ</t>
    </rPh>
    <rPh sb="216" eb="217">
      <t>アタイ</t>
    </rPh>
    <rPh sb="223" eb="225">
      <t>シタマワ</t>
    </rPh>
    <rPh sb="230" eb="232">
      <t>シハラ</t>
    </rPh>
    <rPh sb="233" eb="235">
      <t>ノウリョク</t>
    </rPh>
    <rPh sb="236" eb="237">
      <t>ヒク</t>
    </rPh>
    <rPh sb="238" eb="240">
      <t>ジョウキョウ</t>
    </rPh>
    <rPh sb="251" eb="253">
      <t>キギョウ</t>
    </rPh>
    <rPh sb="253" eb="254">
      <t>サイ</t>
    </rPh>
    <rPh sb="254" eb="256">
      <t>ザンダカ</t>
    </rPh>
    <rPh sb="256" eb="257">
      <t>タイ</t>
    </rPh>
    <rPh sb="257" eb="259">
      <t>ジギョウ</t>
    </rPh>
    <rPh sb="259" eb="261">
      <t>キボ</t>
    </rPh>
    <rPh sb="261" eb="263">
      <t>ヒリツ</t>
    </rPh>
    <rPh sb="265" eb="267">
      <t>ルイジ</t>
    </rPh>
    <rPh sb="267" eb="269">
      <t>ダンタイ</t>
    </rPh>
    <rPh sb="270" eb="271">
      <t>オオ</t>
    </rPh>
    <rPh sb="273" eb="275">
      <t>ウワマワ</t>
    </rPh>
    <rPh sb="286" eb="288">
      <t>セイビ</t>
    </rPh>
    <rPh sb="289" eb="290">
      <t>トモナ</t>
    </rPh>
    <rPh sb="291" eb="293">
      <t>コウサイ</t>
    </rPh>
    <rPh sb="293" eb="294">
      <t>ヒ</t>
    </rPh>
    <rPh sb="294" eb="296">
      <t>フタン</t>
    </rPh>
    <rPh sb="297" eb="299">
      <t>コウガク</t>
    </rPh>
    <rPh sb="302" eb="303">
      <t>タイ</t>
    </rPh>
    <rPh sb="306" eb="309">
      <t>シヨウリョウ</t>
    </rPh>
    <rPh sb="309" eb="310">
      <t>キン</t>
    </rPh>
    <rPh sb="310" eb="312">
      <t>シュウニュウ</t>
    </rPh>
    <rPh sb="315" eb="316">
      <t>オギナ</t>
    </rPh>
    <rPh sb="323" eb="324">
      <t>タカ</t>
    </rPh>
    <rPh sb="325" eb="327">
      <t>スウチ</t>
    </rPh>
    <rPh sb="338" eb="340">
      <t>オスイ</t>
    </rPh>
    <rPh sb="340" eb="342">
      <t>ショリ</t>
    </rPh>
    <rPh sb="342" eb="344">
      <t>ゲンカ</t>
    </rPh>
    <rPh sb="346" eb="348">
      <t>ルイジ</t>
    </rPh>
    <rPh sb="348" eb="350">
      <t>ダンタイ</t>
    </rPh>
    <rPh sb="351" eb="353">
      <t>ゼンコク</t>
    </rPh>
    <rPh sb="353" eb="355">
      <t>ヘイキン</t>
    </rPh>
    <rPh sb="356" eb="358">
      <t>ヒカク</t>
    </rPh>
    <rPh sb="361" eb="362">
      <t>ヒク</t>
    </rPh>
    <rPh sb="363" eb="365">
      <t>ジョウキョウ</t>
    </rPh>
    <rPh sb="373" eb="374">
      <t>ヒ</t>
    </rPh>
    <rPh sb="375" eb="376">
      <t>ツヅ</t>
    </rPh>
    <rPh sb="377" eb="379">
      <t>イジ</t>
    </rPh>
    <rPh sb="379" eb="381">
      <t>カンリ</t>
    </rPh>
    <rPh sb="381" eb="382">
      <t>ヒ</t>
    </rPh>
    <rPh sb="383" eb="385">
      <t>サクゲン</t>
    </rPh>
    <rPh sb="386" eb="388">
      <t>セツゾク</t>
    </rPh>
    <rPh sb="388" eb="389">
      <t>リツ</t>
    </rPh>
    <rPh sb="390" eb="392">
      <t>コウジョウ</t>
    </rPh>
    <rPh sb="395" eb="397">
      <t>ユウシュウ</t>
    </rPh>
    <rPh sb="397" eb="399">
      <t>スイリョウ</t>
    </rPh>
    <rPh sb="400" eb="402">
      <t>ゾウカ</t>
    </rPh>
    <rPh sb="405" eb="406">
      <t>ト</t>
    </rPh>
    <rPh sb="407" eb="408">
      <t>ク</t>
    </rPh>
    <rPh sb="411" eb="413">
      <t>ケイエイ</t>
    </rPh>
    <rPh sb="414" eb="415">
      <t>オコナ</t>
    </rPh>
    <rPh sb="507" eb="510">
      <t>スイセンカ</t>
    </rPh>
    <rPh sb="510" eb="511">
      <t>リツ</t>
    </rPh>
    <rPh sb="518" eb="520">
      <t>ヒカク</t>
    </rPh>
    <rPh sb="536" eb="538">
      <t>コンゴ</t>
    </rPh>
    <rPh sb="539" eb="540">
      <t>ヒ</t>
    </rPh>
    <rPh sb="540" eb="542">
      <t>ショクイン</t>
    </rPh>
    <rPh sb="543" eb="545">
      <t>セツゾク</t>
    </rPh>
    <rPh sb="545" eb="547">
      <t>スイシン</t>
    </rPh>
    <rPh sb="547" eb="548">
      <t>イン</t>
    </rPh>
    <rPh sb="552" eb="553">
      <t>ツヅ</t>
    </rPh>
    <rPh sb="555" eb="558">
      <t>ミセツゾク</t>
    </rPh>
    <rPh sb="558" eb="560">
      <t>セタイ</t>
    </rPh>
    <rPh sb="560" eb="562">
      <t>ホウモン</t>
    </rPh>
    <rPh sb="565" eb="566">
      <t>オコナ</t>
    </rPh>
    <rPh sb="567" eb="569">
      <t>フキュウ</t>
    </rPh>
    <rPh sb="569" eb="571">
      <t>ソクシン</t>
    </rPh>
    <rPh sb="572" eb="57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</si>
</sst>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0.24</c:v>
                </c:pt>
              </c:numCache>
            </c:numRef>
          </c:val>
          <c:extLst>
            <c:ext xmlns:c16="http://schemas.microsoft.com/office/drawing/2014/chart" uri="{C3380CC4-5D6E-409C-BE32-E72D297353CC}">
              <c16:uniqueId val="{00000000-B12B-41D0-95FB-015C8DEBBE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B12B-41D0-95FB-015C8DEBBE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54.85</c:v>
                </c:pt>
              </c:numCache>
            </c:numRef>
          </c:val>
          <c:extLst>
            <c:ext xmlns:c16="http://schemas.microsoft.com/office/drawing/2014/chart" uri="{C3380CC4-5D6E-409C-BE32-E72D297353CC}">
              <c16:uniqueId val="{00000000-4F70-41C8-8DA2-51221C4E86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50.14</c:v>
                </c:pt>
              </c:numCache>
            </c:numRef>
          </c:val>
          <c:smooth val="0"/>
          <c:extLst>
            <c:ext xmlns:c16="http://schemas.microsoft.com/office/drawing/2014/chart" uri="{C3380CC4-5D6E-409C-BE32-E72D297353CC}">
              <c16:uniqueId val="{00000001-4F70-41C8-8DA2-51221C4E86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78.17</c:v>
                </c:pt>
              </c:numCache>
            </c:numRef>
          </c:val>
          <c:extLst>
            <c:ext xmlns:c16="http://schemas.microsoft.com/office/drawing/2014/chart" uri="{C3380CC4-5D6E-409C-BE32-E72D297353CC}">
              <c16:uniqueId val="{00000000-12F2-4FB0-8D61-E1DEA745B43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84.98</c:v>
                </c:pt>
              </c:numCache>
            </c:numRef>
          </c:val>
          <c:smooth val="0"/>
          <c:extLst>
            <c:ext xmlns:c16="http://schemas.microsoft.com/office/drawing/2014/chart" uri="{C3380CC4-5D6E-409C-BE32-E72D297353CC}">
              <c16:uniqueId val="{00000001-12F2-4FB0-8D61-E1DEA745B43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106.32</c:v>
                </c:pt>
              </c:numCache>
            </c:numRef>
          </c:val>
          <c:extLst>
            <c:ext xmlns:c16="http://schemas.microsoft.com/office/drawing/2014/chart" uri="{C3380CC4-5D6E-409C-BE32-E72D297353CC}">
              <c16:uniqueId val="{00000000-C2B5-44D5-A69F-46232DC73E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103.6</c:v>
                </c:pt>
              </c:numCache>
            </c:numRef>
          </c:val>
          <c:smooth val="0"/>
          <c:extLst>
            <c:ext xmlns:c16="http://schemas.microsoft.com/office/drawing/2014/chart" uri="{C3380CC4-5D6E-409C-BE32-E72D297353CC}">
              <c16:uniqueId val="{00000001-C2B5-44D5-A69F-46232DC73E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5.72</c:v>
                </c:pt>
              </c:numCache>
            </c:numRef>
          </c:val>
          <c:extLst>
            <c:ext xmlns:c16="http://schemas.microsoft.com/office/drawing/2014/chart" uri="{C3380CC4-5D6E-409C-BE32-E72D297353CC}">
              <c16:uniqueId val="{00000000-2190-49DA-BB68-DDBF4DD4266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23.06</c:v>
                </c:pt>
              </c:numCache>
            </c:numRef>
          </c:val>
          <c:smooth val="0"/>
          <c:extLst>
            <c:ext xmlns:c16="http://schemas.microsoft.com/office/drawing/2014/chart" uri="{C3380CC4-5D6E-409C-BE32-E72D297353CC}">
              <c16:uniqueId val="{00000001-2190-49DA-BB68-DDBF4DD4266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F9-4BBE-8ED9-6B6C076323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BF9-4BBE-8ED9-6B6C076323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AE-4EB4-A857-1044035F36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193.99</c:v>
                </c:pt>
              </c:numCache>
            </c:numRef>
          </c:val>
          <c:smooth val="0"/>
          <c:extLst>
            <c:ext xmlns:c16="http://schemas.microsoft.com/office/drawing/2014/chart" uri="{C3380CC4-5D6E-409C-BE32-E72D297353CC}">
              <c16:uniqueId val="{00000001-B5AE-4EB4-A857-1044035F36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82.22</c:v>
                </c:pt>
              </c:numCache>
            </c:numRef>
          </c:val>
          <c:extLst>
            <c:ext xmlns:c16="http://schemas.microsoft.com/office/drawing/2014/chart" uri="{C3380CC4-5D6E-409C-BE32-E72D297353CC}">
              <c16:uniqueId val="{00000000-2DB2-424F-8A11-65A9EDAF27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26.99</c:v>
                </c:pt>
              </c:numCache>
            </c:numRef>
          </c:val>
          <c:smooth val="0"/>
          <c:extLst>
            <c:ext xmlns:c16="http://schemas.microsoft.com/office/drawing/2014/chart" uri="{C3380CC4-5D6E-409C-BE32-E72D297353CC}">
              <c16:uniqueId val="{00000001-2DB2-424F-8A11-65A9EDAF27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1232.04</c:v>
                </c:pt>
              </c:numCache>
            </c:numRef>
          </c:val>
          <c:extLst>
            <c:ext xmlns:c16="http://schemas.microsoft.com/office/drawing/2014/chart" uri="{C3380CC4-5D6E-409C-BE32-E72D297353CC}">
              <c16:uniqueId val="{00000000-45A9-48B3-92A7-5B0E4AA2B2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826.83</c:v>
                </c:pt>
              </c:numCache>
            </c:numRef>
          </c:val>
          <c:smooth val="0"/>
          <c:extLst>
            <c:ext xmlns:c16="http://schemas.microsoft.com/office/drawing/2014/chart" uri="{C3380CC4-5D6E-409C-BE32-E72D297353CC}">
              <c16:uniqueId val="{00000001-45A9-48B3-92A7-5B0E4AA2B2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48.85</c:v>
                </c:pt>
              </c:numCache>
            </c:numRef>
          </c:val>
          <c:extLst>
            <c:ext xmlns:c16="http://schemas.microsoft.com/office/drawing/2014/chart" uri="{C3380CC4-5D6E-409C-BE32-E72D297353CC}">
              <c16:uniqueId val="{00000000-63E1-4127-A226-FC81A42FCD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57.31</c:v>
                </c:pt>
              </c:numCache>
            </c:numRef>
          </c:val>
          <c:smooth val="0"/>
          <c:extLst>
            <c:ext xmlns:c16="http://schemas.microsoft.com/office/drawing/2014/chart" uri="{C3380CC4-5D6E-409C-BE32-E72D297353CC}">
              <c16:uniqueId val="{00000001-63E1-4127-A226-FC81A42FCD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29E5-41C2-AD60-56A93656D4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273.52</c:v>
                </c:pt>
              </c:numCache>
            </c:numRef>
          </c:val>
          <c:smooth val="0"/>
          <c:extLst>
            <c:ext xmlns:c16="http://schemas.microsoft.com/office/drawing/2014/chart" uri="{C3380CC4-5D6E-409C-BE32-E72D297353CC}">
              <c16:uniqueId val="{00000001-29E5-41C2-AD60-56A93656D4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8" zoomScaleNormal="100" workbookViewId="0">
      <selection activeCell="CB24" sqref="CB2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沖縄県　南城市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44245</v>
      </c>
      <c r="AM8" s="75"/>
      <c r="AN8" s="75"/>
      <c r="AO8" s="75"/>
      <c r="AP8" s="75"/>
      <c r="AQ8" s="75"/>
      <c r="AR8" s="75"/>
      <c r="AS8" s="75"/>
      <c r="AT8" s="74">
        <f>データ!T6</f>
        <v>49.94</v>
      </c>
      <c r="AU8" s="74"/>
      <c r="AV8" s="74"/>
      <c r="AW8" s="74"/>
      <c r="AX8" s="74"/>
      <c r="AY8" s="74"/>
      <c r="AZ8" s="74"/>
      <c r="BA8" s="74"/>
      <c r="BB8" s="74">
        <f>データ!U6</f>
        <v>885.96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88.36</v>
      </c>
      <c r="J10" s="74"/>
      <c r="K10" s="74"/>
      <c r="L10" s="74"/>
      <c r="M10" s="74"/>
      <c r="N10" s="74"/>
      <c r="O10" s="74"/>
      <c r="P10" s="74">
        <f>データ!P6</f>
        <v>42.73</v>
      </c>
      <c r="Q10" s="74"/>
      <c r="R10" s="74"/>
      <c r="S10" s="74"/>
      <c r="T10" s="74"/>
      <c r="U10" s="74"/>
      <c r="V10" s="74"/>
      <c r="W10" s="74">
        <f>データ!Q6</f>
        <v>100</v>
      </c>
      <c r="X10" s="74"/>
      <c r="Y10" s="74"/>
      <c r="Z10" s="74"/>
      <c r="AA10" s="74"/>
      <c r="AB10" s="74"/>
      <c r="AC10" s="74"/>
      <c r="AD10" s="75">
        <f>データ!R6</f>
        <v>1394</v>
      </c>
      <c r="AE10" s="75"/>
      <c r="AF10" s="75"/>
      <c r="AG10" s="75"/>
      <c r="AH10" s="75"/>
      <c r="AI10" s="75"/>
      <c r="AJ10" s="75"/>
      <c r="AK10" s="2"/>
      <c r="AL10" s="75">
        <f>データ!V6</f>
        <v>18932</v>
      </c>
      <c r="AM10" s="75"/>
      <c r="AN10" s="75"/>
      <c r="AO10" s="75"/>
      <c r="AP10" s="75"/>
      <c r="AQ10" s="75"/>
      <c r="AR10" s="75"/>
      <c r="AS10" s="75"/>
      <c r="AT10" s="74">
        <f>データ!W6</f>
        <v>9.09</v>
      </c>
      <c r="AU10" s="74"/>
      <c r="AV10" s="74"/>
      <c r="AW10" s="74"/>
      <c r="AX10" s="74"/>
      <c r="AY10" s="74"/>
      <c r="AZ10" s="74"/>
      <c r="BA10" s="74"/>
      <c r="BB10" s="74">
        <f>データ!X6</f>
        <v>2082.73</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qqj5XTWDKPiw7R/Fgp/IaJP9erWXTGTGia4wnjjAQBAMwIrT2AHGTcX1R30ssC6nSp5suYYcZMVP046UXUCTyw==" saltValue="Zaz/4g4wdId/tnA/8alv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472158</v>
      </c>
      <c r="D6" s="33">
        <f t="shared" si="3"/>
        <v>46</v>
      </c>
      <c r="E6" s="33">
        <f t="shared" si="3"/>
        <v>17</v>
      </c>
      <c r="F6" s="33">
        <f t="shared" si="3"/>
        <v>5</v>
      </c>
      <c r="G6" s="33">
        <f t="shared" si="3"/>
        <v>0</v>
      </c>
      <c r="H6" s="33" t="str">
        <f t="shared" si="3"/>
        <v>沖縄県　南城市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88.36</v>
      </c>
      <c r="P6" s="34">
        <f t="shared" si="3"/>
        <v>42.73</v>
      </c>
      <c r="Q6" s="34">
        <f t="shared" si="3"/>
        <v>100</v>
      </c>
      <c r="R6" s="34">
        <f t="shared" si="3"/>
        <v>1394</v>
      </c>
      <c r="S6" s="34">
        <f t="shared" si="3"/>
        <v>44245</v>
      </c>
      <c r="T6" s="34">
        <f t="shared" si="3"/>
        <v>49.94</v>
      </c>
      <c r="U6" s="34">
        <f t="shared" si="3"/>
        <v>885.96</v>
      </c>
      <c r="V6" s="34">
        <f t="shared" si="3"/>
        <v>18932</v>
      </c>
      <c r="W6" s="34">
        <f t="shared" si="3"/>
        <v>9.09</v>
      </c>
      <c r="X6" s="34">
        <f t="shared" si="3"/>
        <v>2082.73</v>
      </c>
      <c r="Y6" s="35" t="str">
        <f>IF(Y7="",NA(),Y7)</f>
        <v>-</v>
      </c>
      <c r="Z6" s="35" t="str">
        <f t="shared" ref="Z6:AH6" si="4">IF(Z7="",NA(),Z7)</f>
        <v>-</v>
      </c>
      <c r="AA6" s="35" t="str">
        <f t="shared" si="4"/>
        <v>-</v>
      </c>
      <c r="AB6" s="35" t="str">
        <f t="shared" si="4"/>
        <v>-</v>
      </c>
      <c r="AC6" s="35">
        <f t="shared" si="4"/>
        <v>106.32</v>
      </c>
      <c r="AD6" s="35" t="str">
        <f t="shared" si="4"/>
        <v>-</v>
      </c>
      <c r="AE6" s="35" t="str">
        <f t="shared" si="4"/>
        <v>-</v>
      </c>
      <c r="AF6" s="35" t="str">
        <f t="shared" si="4"/>
        <v>-</v>
      </c>
      <c r="AG6" s="35" t="str">
        <f t="shared" si="4"/>
        <v>-</v>
      </c>
      <c r="AH6" s="35">
        <f t="shared" si="4"/>
        <v>103.6</v>
      </c>
      <c r="AI6" s="34" t="str">
        <f>IF(AI7="","",IF(AI7="-","【-】","【"&amp;SUBSTITUTE(TEXT(AI7,"#,##0.00"),"-","△")&amp;"】"))</f>
        <v>【102.97】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193.99</v>
      </c>
      <c r="AT6" s="34" t="str">
        <f>IF(AT7="","",IF(AT7="-","【-】","【"&amp;SUBSTITUTE(TEXT(AT7,"#,##0.00"),"-","△")&amp;"】"))</f>
        <v>【165.48】</v>
      </c>
      <c r="AU6" s="35" t="str">
        <f>IF(AU7="",NA(),AU7)</f>
        <v>-</v>
      </c>
      <c r="AV6" s="35" t="str">
        <f t="shared" ref="AV6:BD6" si="6">IF(AV7="",NA(),AV7)</f>
        <v>-</v>
      </c>
      <c r="AW6" s="35" t="str">
        <f t="shared" si="6"/>
        <v>-</v>
      </c>
      <c r="AX6" s="35" t="str">
        <f t="shared" si="6"/>
        <v>-</v>
      </c>
      <c r="AY6" s="35">
        <f t="shared" si="6"/>
        <v>82.22</v>
      </c>
      <c r="AZ6" s="35" t="str">
        <f t="shared" si="6"/>
        <v>-</v>
      </c>
      <c r="BA6" s="35" t="str">
        <f t="shared" si="6"/>
        <v>-</v>
      </c>
      <c r="BB6" s="35" t="str">
        <f t="shared" si="6"/>
        <v>-</v>
      </c>
      <c r="BC6" s="35" t="str">
        <f t="shared" si="6"/>
        <v>-</v>
      </c>
      <c r="BD6" s="35">
        <f t="shared" si="6"/>
        <v>26.99</v>
      </c>
      <c r="BE6" s="34" t="str">
        <f>IF(BE7="","",IF(BE7="-","【-】","【"&amp;SUBSTITUTE(TEXT(BE7,"#,##0.00"),"-","△")&amp;"】"))</f>
        <v>【33.84】</v>
      </c>
      <c r="BF6" s="35" t="str">
        <f>IF(BF7="",NA(),BF7)</f>
        <v>-</v>
      </c>
      <c r="BG6" s="35" t="str">
        <f t="shared" ref="BG6:BO6" si="7">IF(BG7="",NA(),BG7)</f>
        <v>-</v>
      </c>
      <c r="BH6" s="35" t="str">
        <f t="shared" si="7"/>
        <v>-</v>
      </c>
      <c r="BI6" s="35" t="str">
        <f t="shared" si="7"/>
        <v>-</v>
      </c>
      <c r="BJ6" s="35">
        <f t="shared" si="7"/>
        <v>1232.04</v>
      </c>
      <c r="BK6" s="35" t="str">
        <f t="shared" si="7"/>
        <v>-</v>
      </c>
      <c r="BL6" s="35" t="str">
        <f t="shared" si="7"/>
        <v>-</v>
      </c>
      <c r="BM6" s="35" t="str">
        <f t="shared" si="7"/>
        <v>-</v>
      </c>
      <c r="BN6" s="35" t="str">
        <f t="shared" si="7"/>
        <v>-</v>
      </c>
      <c r="BO6" s="35">
        <f t="shared" si="7"/>
        <v>826.83</v>
      </c>
      <c r="BP6" s="34" t="str">
        <f>IF(BP7="","",IF(BP7="-","【-】","【"&amp;SUBSTITUTE(TEXT(BP7,"#,##0.00"),"-","△")&amp;"】"))</f>
        <v>【765.47】</v>
      </c>
      <c r="BQ6" s="35" t="str">
        <f>IF(BQ7="",NA(),BQ7)</f>
        <v>-</v>
      </c>
      <c r="BR6" s="35" t="str">
        <f t="shared" ref="BR6:BZ6" si="8">IF(BR7="",NA(),BR7)</f>
        <v>-</v>
      </c>
      <c r="BS6" s="35" t="str">
        <f t="shared" si="8"/>
        <v>-</v>
      </c>
      <c r="BT6" s="35" t="str">
        <f t="shared" si="8"/>
        <v>-</v>
      </c>
      <c r="BU6" s="35">
        <f t="shared" si="8"/>
        <v>48.85</v>
      </c>
      <c r="BV6" s="35" t="str">
        <f t="shared" si="8"/>
        <v>-</v>
      </c>
      <c r="BW6" s="35" t="str">
        <f t="shared" si="8"/>
        <v>-</v>
      </c>
      <c r="BX6" s="35" t="str">
        <f t="shared" si="8"/>
        <v>-</v>
      </c>
      <c r="BY6" s="35" t="str">
        <f t="shared" si="8"/>
        <v>-</v>
      </c>
      <c r="BZ6" s="35">
        <f t="shared" si="8"/>
        <v>57.31</v>
      </c>
      <c r="CA6" s="34" t="str">
        <f>IF(CA7="","",IF(CA7="-","【-】","【"&amp;SUBSTITUTE(TEXT(CA7,"#,##0.00"),"-","△")&amp;"】"))</f>
        <v>【59.59】</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273.52</v>
      </c>
      <c r="CL6" s="34" t="str">
        <f>IF(CL7="","",IF(CL7="-","【-】","【"&amp;SUBSTITUTE(TEXT(CL7,"#,##0.00"),"-","△")&amp;"】"))</f>
        <v>【257.86】</v>
      </c>
      <c r="CM6" s="35" t="str">
        <f>IF(CM7="",NA(),CM7)</f>
        <v>-</v>
      </c>
      <c r="CN6" s="35" t="str">
        <f t="shared" ref="CN6:CV6" si="10">IF(CN7="",NA(),CN7)</f>
        <v>-</v>
      </c>
      <c r="CO6" s="35" t="str">
        <f t="shared" si="10"/>
        <v>-</v>
      </c>
      <c r="CP6" s="35" t="str">
        <f t="shared" si="10"/>
        <v>-</v>
      </c>
      <c r="CQ6" s="35">
        <f t="shared" si="10"/>
        <v>54.85</v>
      </c>
      <c r="CR6" s="35" t="str">
        <f t="shared" si="10"/>
        <v>-</v>
      </c>
      <c r="CS6" s="35" t="str">
        <f t="shared" si="10"/>
        <v>-</v>
      </c>
      <c r="CT6" s="35" t="str">
        <f t="shared" si="10"/>
        <v>-</v>
      </c>
      <c r="CU6" s="35" t="str">
        <f t="shared" si="10"/>
        <v>-</v>
      </c>
      <c r="CV6" s="35">
        <f t="shared" si="10"/>
        <v>50.14</v>
      </c>
      <c r="CW6" s="34" t="str">
        <f>IF(CW7="","",IF(CW7="-","【-】","【"&amp;SUBSTITUTE(TEXT(CW7,"#,##0.00"),"-","△")&amp;"】"))</f>
        <v>【51.30】</v>
      </c>
      <c r="CX6" s="35" t="str">
        <f>IF(CX7="",NA(),CX7)</f>
        <v>-</v>
      </c>
      <c r="CY6" s="35" t="str">
        <f t="shared" ref="CY6:DG6" si="11">IF(CY7="",NA(),CY7)</f>
        <v>-</v>
      </c>
      <c r="CZ6" s="35" t="str">
        <f t="shared" si="11"/>
        <v>-</v>
      </c>
      <c r="DA6" s="35" t="str">
        <f t="shared" si="11"/>
        <v>-</v>
      </c>
      <c r="DB6" s="35">
        <f t="shared" si="11"/>
        <v>78.17</v>
      </c>
      <c r="DC6" s="35" t="str">
        <f t="shared" si="11"/>
        <v>-</v>
      </c>
      <c r="DD6" s="35" t="str">
        <f t="shared" si="11"/>
        <v>-</v>
      </c>
      <c r="DE6" s="35" t="str">
        <f t="shared" si="11"/>
        <v>-</v>
      </c>
      <c r="DF6" s="35" t="str">
        <f t="shared" si="11"/>
        <v>-</v>
      </c>
      <c r="DG6" s="35">
        <f t="shared" si="11"/>
        <v>84.98</v>
      </c>
      <c r="DH6" s="34" t="str">
        <f>IF(DH7="","",IF(DH7="-","【-】","【"&amp;SUBSTITUTE(TEXT(DH7,"#,##0.00"),"-","△")&amp;"】"))</f>
        <v>【86.22】</v>
      </c>
      <c r="DI6" s="35" t="str">
        <f>IF(DI7="",NA(),DI7)</f>
        <v>-</v>
      </c>
      <c r="DJ6" s="35" t="str">
        <f t="shared" ref="DJ6:DR6" si="12">IF(DJ7="",NA(),DJ7)</f>
        <v>-</v>
      </c>
      <c r="DK6" s="35" t="str">
        <f t="shared" si="12"/>
        <v>-</v>
      </c>
      <c r="DL6" s="35" t="str">
        <f t="shared" si="12"/>
        <v>-</v>
      </c>
      <c r="DM6" s="35">
        <f t="shared" si="12"/>
        <v>5.72</v>
      </c>
      <c r="DN6" s="35" t="str">
        <f t="shared" si="12"/>
        <v>-</v>
      </c>
      <c r="DO6" s="35" t="str">
        <f t="shared" si="12"/>
        <v>-</v>
      </c>
      <c r="DP6" s="35" t="str">
        <f t="shared" si="12"/>
        <v>-</v>
      </c>
      <c r="DQ6" s="35" t="str">
        <f t="shared" si="12"/>
        <v>-</v>
      </c>
      <c r="DR6" s="35">
        <f t="shared" si="12"/>
        <v>23.06</v>
      </c>
      <c r="DS6" s="34" t="str">
        <f>IF(DS7="","",IF(DS7="-","【-】","【"&amp;SUBSTITUTE(TEXT(DS7,"#,##0.00"),"-","△")&amp;"】"))</f>
        <v>【24.97】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5">
        <f t="shared" si="14"/>
        <v>0.24</v>
      </c>
      <c r="EJ6" s="35" t="str">
        <f t="shared" si="14"/>
        <v>-</v>
      </c>
      <c r="EK6" s="35" t="str">
        <f t="shared" si="14"/>
        <v>-</v>
      </c>
      <c r="EL6" s="35" t="str">
        <f t="shared" si="14"/>
        <v>-</v>
      </c>
      <c r="EM6" s="35" t="str">
        <f t="shared" si="14"/>
        <v>-</v>
      </c>
      <c r="EN6" s="35">
        <f t="shared" si="14"/>
        <v>0.02</v>
      </c>
      <c r="EO6" s="34" t="str">
        <f>IF(EO7="","",IF(EO7="-","【-】","【"&amp;SUBSTITUTE(TEXT(EO7,"#,##0.00"),"-","△")&amp;"】"))</f>
        <v>【0.02】</v>
      </c>
    </row>
    <row r="7" spans="1:148" s="36" customFormat="1" x14ac:dyDescent="0.15">
      <c r="A7" s="28"/>
      <c r="B7" s="37">
        <v>2019</v>
      </c>
      <c r="C7" s="37">
        <v>472158</v>
      </c>
      <c r="D7" s="37">
        <v>46</v>
      </c>
      <c r="E7" s="37">
        <v>17</v>
      </c>
      <c r="F7" s="37">
        <v>5</v>
      </c>
      <c r="G7" s="37">
        <v>0</v>
      </c>
      <c r="H7" s="37" t="s">
        <v>96</v>
      </c>
      <c r="I7" s="37" t="s">
        <v>97</v>
      </c>
      <c r="J7" s="37" t="s">
        <v>98</v>
      </c>
      <c r="K7" s="37" t="s">
        <v>99</v>
      </c>
      <c r="L7" s="37" t="s">
        <v>100</v>
      </c>
      <c r="M7" s="37" t="s">
        <v>101</v>
      </c>
      <c r="N7" s="38" t="s">
        <v>102</v>
      </c>
      <c r="O7" s="38">
        <v>88.36</v>
      </c>
      <c r="P7" s="38">
        <v>42.73</v>
      </c>
      <c r="Q7" s="38">
        <v>100</v>
      </c>
      <c r="R7" s="38">
        <v>1394</v>
      </c>
      <c r="S7" s="38">
        <v>44245</v>
      </c>
      <c r="T7" s="38">
        <v>49.94</v>
      </c>
      <c r="U7" s="38">
        <v>885.96</v>
      </c>
      <c r="V7" s="38">
        <v>18932</v>
      </c>
      <c r="W7" s="38">
        <v>9.09</v>
      </c>
      <c r="X7" s="38">
        <v>2082.73</v>
      </c>
      <c r="Y7" s="38" t="s">
        <v>102</v>
      </c>
      <c r="Z7" s="38" t="s">
        <v>102</v>
      </c>
      <c r="AA7" s="38" t="s">
        <v>102</v>
      </c>
      <c r="AB7" s="38" t="s">
        <v>102</v>
      </c>
      <c r="AC7" s="38">
        <v>106.32</v>
      </c>
      <c r="AD7" s="38" t="s">
        <v>102</v>
      </c>
      <c r="AE7" s="38" t="s">
        <v>102</v>
      </c>
      <c r="AF7" s="38" t="s">
        <v>102</v>
      </c>
      <c r="AG7" s="38" t="s">
        <v>102</v>
      </c>
      <c r="AH7" s="38">
        <v>103.6</v>
      </c>
      <c r="AI7" s="38">
        <v>102.97</v>
      </c>
      <c r="AJ7" s="38" t="s">
        <v>102</v>
      </c>
      <c r="AK7" s="38" t="s">
        <v>102</v>
      </c>
      <c r="AL7" s="38" t="s">
        <v>102</v>
      </c>
      <c r="AM7" s="38" t="s">
        <v>102</v>
      </c>
      <c r="AN7" s="38">
        <v>0</v>
      </c>
      <c r="AO7" s="38" t="s">
        <v>102</v>
      </c>
      <c r="AP7" s="38" t="s">
        <v>102</v>
      </c>
      <c r="AQ7" s="38" t="s">
        <v>102</v>
      </c>
      <c r="AR7" s="38" t="s">
        <v>102</v>
      </c>
      <c r="AS7" s="38">
        <v>193.99</v>
      </c>
      <c r="AT7" s="38">
        <v>165.48</v>
      </c>
      <c r="AU7" s="38" t="s">
        <v>102</v>
      </c>
      <c r="AV7" s="38" t="s">
        <v>102</v>
      </c>
      <c r="AW7" s="38" t="s">
        <v>102</v>
      </c>
      <c r="AX7" s="38" t="s">
        <v>102</v>
      </c>
      <c r="AY7" s="38">
        <v>82.22</v>
      </c>
      <c r="AZ7" s="38" t="s">
        <v>102</v>
      </c>
      <c r="BA7" s="38" t="s">
        <v>102</v>
      </c>
      <c r="BB7" s="38" t="s">
        <v>102</v>
      </c>
      <c r="BC7" s="38" t="s">
        <v>102</v>
      </c>
      <c r="BD7" s="38">
        <v>26.99</v>
      </c>
      <c r="BE7" s="38">
        <v>33.840000000000003</v>
      </c>
      <c r="BF7" s="38" t="s">
        <v>102</v>
      </c>
      <c r="BG7" s="38" t="s">
        <v>102</v>
      </c>
      <c r="BH7" s="38" t="s">
        <v>102</v>
      </c>
      <c r="BI7" s="38" t="s">
        <v>102</v>
      </c>
      <c r="BJ7" s="38">
        <v>1232.04</v>
      </c>
      <c r="BK7" s="38" t="s">
        <v>102</v>
      </c>
      <c r="BL7" s="38" t="s">
        <v>102</v>
      </c>
      <c r="BM7" s="38" t="s">
        <v>102</v>
      </c>
      <c r="BN7" s="38" t="s">
        <v>102</v>
      </c>
      <c r="BO7" s="38">
        <v>826.83</v>
      </c>
      <c r="BP7" s="38">
        <v>765.47</v>
      </c>
      <c r="BQ7" s="38" t="s">
        <v>102</v>
      </c>
      <c r="BR7" s="38" t="s">
        <v>102</v>
      </c>
      <c r="BS7" s="38" t="s">
        <v>102</v>
      </c>
      <c r="BT7" s="38" t="s">
        <v>102</v>
      </c>
      <c r="BU7" s="38">
        <v>48.85</v>
      </c>
      <c r="BV7" s="38" t="s">
        <v>102</v>
      </c>
      <c r="BW7" s="38" t="s">
        <v>102</v>
      </c>
      <c r="BX7" s="38" t="s">
        <v>102</v>
      </c>
      <c r="BY7" s="38" t="s">
        <v>102</v>
      </c>
      <c r="BZ7" s="38">
        <v>57.31</v>
      </c>
      <c r="CA7" s="38">
        <v>59.59</v>
      </c>
      <c r="CB7" s="38" t="s">
        <v>102</v>
      </c>
      <c r="CC7" s="38" t="s">
        <v>102</v>
      </c>
      <c r="CD7" s="38" t="s">
        <v>102</v>
      </c>
      <c r="CE7" s="38" t="s">
        <v>102</v>
      </c>
      <c r="CF7" s="38">
        <v>150</v>
      </c>
      <c r="CG7" s="38" t="s">
        <v>102</v>
      </c>
      <c r="CH7" s="38" t="s">
        <v>102</v>
      </c>
      <c r="CI7" s="38" t="s">
        <v>102</v>
      </c>
      <c r="CJ7" s="38" t="s">
        <v>102</v>
      </c>
      <c r="CK7" s="38">
        <v>273.52</v>
      </c>
      <c r="CL7" s="38">
        <v>257.86</v>
      </c>
      <c r="CM7" s="38" t="s">
        <v>102</v>
      </c>
      <c r="CN7" s="38" t="s">
        <v>102</v>
      </c>
      <c r="CO7" s="38" t="s">
        <v>102</v>
      </c>
      <c r="CP7" s="38" t="s">
        <v>102</v>
      </c>
      <c r="CQ7" s="38">
        <v>54.85</v>
      </c>
      <c r="CR7" s="38" t="s">
        <v>102</v>
      </c>
      <c r="CS7" s="38" t="s">
        <v>102</v>
      </c>
      <c r="CT7" s="38" t="s">
        <v>102</v>
      </c>
      <c r="CU7" s="38" t="s">
        <v>102</v>
      </c>
      <c r="CV7" s="38">
        <v>50.14</v>
      </c>
      <c r="CW7" s="38">
        <v>51.3</v>
      </c>
      <c r="CX7" s="38" t="s">
        <v>102</v>
      </c>
      <c r="CY7" s="38" t="s">
        <v>102</v>
      </c>
      <c r="CZ7" s="38" t="s">
        <v>102</v>
      </c>
      <c r="DA7" s="38" t="s">
        <v>102</v>
      </c>
      <c r="DB7" s="38">
        <v>78.17</v>
      </c>
      <c r="DC7" s="38" t="s">
        <v>102</v>
      </c>
      <c r="DD7" s="38" t="s">
        <v>102</v>
      </c>
      <c r="DE7" s="38" t="s">
        <v>102</v>
      </c>
      <c r="DF7" s="38" t="s">
        <v>102</v>
      </c>
      <c r="DG7" s="38">
        <v>84.98</v>
      </c>
      <c r="DH7" s="38">
        <v>86.22</v>
      </c>
      <c r="DI7" s="38" t="s">
        <v>102</v>
      </c>
      <c r="DJ7" s="38" t="s">
        <v>102</v>
      </c>
      <c r="DK7" s="38" t="s">
        <v>102</v>
      </c>
      <c r="DL7" s="38" t="s">
        <v>102</v>
      </c>
      <c r="DM7" s="38">
        <v>5.72</v>
      </c>
      <c r="DN7" s="38" t="s">
        <v>102</v>
      </c>
      <c r="DO7" s="38" t="s">
        <v>102</v>
      </c>
      <c r="DP7" s="38" t="s">
        <v>102</v>
      </c>
      <c r="DQ7" s="38" t="s">
        <v>102</v>
      </c>
      <c r="DR7" s="38">
        <v>23.06</v>
      </c>
      <c r="DS7" s="38">
        <v>24.97</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0.24</v>
      </c>
      <c r="EJ7" s="38" t="s">
        <v>102</v>
      </c>
      <c r="EK7" s="38" t="s">
        <v>102</v>
      </c>
      <c r="EL7" s="38" t="s">
        <v>102</v>
      </c>
      <c r="EM7" s="38" t="s">
        <v>102</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玉城　克治</cp:lastModifiedBy>
  <cp:lastPrinted>2021-01-29T02:10:03Z</cp:lastPrinted>
  <dcterms:created xsi:type="dcterms:W3CDTF">2020-12-04T02:38:31Z</dcterms:created>
  <dcterms:modified xsi:type="dcterms:W3CDTF">2021-01-29T02:10:05Z</dcterms:modified>
  <cp:category/>
</cp:coreProperties>
</file>