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lg0295\Desktop\"/>
    </mc:Choice>
  </mc:AlternateContent>
  <xr:revisionPtr revIDLastSave="0" documentId="13_ncr:1_{124ED567-AC4E-41E3-B3A2-4646DC6496F1}" xr6:coauthVersionLast="43" xr6:coauthVersionMax="43" xr10:uidLastSave="{00000000-0000-0000-0000-000000000000}"/>
  <workbookProtection workbookAlgorithmName="SHA-512" workbookHashValue="KPy07knfWWqS6x6/i2kTpnVWg4Sh8TFXNnmIaGB7K9NzAB3F0jb7d4etNyguVeyJMWP/1RoTqA5dv3FGmjyxtA==" workbookSaltValue="dyI1Tu63s0XUNrb8Ov9XHA==" workbookSpinCount="100000" lockStructure="1"/>
  <bookViews>
    <workbookView xWindow="2037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<sst xmlns="http://schemas.openxmlformats.org/spreadsheetml/2006/main" count="236" uniqueCount="120">
  <si>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</si>
  <si>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</si>
  <si>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</si>
  <si>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</si>
  <si>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</si>
  <si>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</si>
  <si>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</si>
  <si>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</si>
  <si>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</si>
  <si>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</si>
  <si>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</si>
  <si>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</si>
  <si>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</si>
  <si>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</si>
  <si>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</si>
  <si>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</si>
  <si>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</si>
  <si>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</si>
  <si>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</si>
  <si>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</si>
  <si>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</si>
  <si>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</si>
  <si>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</si>
  <si>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</si>
  <si>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</si>
  <si>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</si>
  <si>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</si>
  <si>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</si>
  <si>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</si>
  <si>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</si>
  <si>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</si>
  <si>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</si>
  <si>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</si>
  <si>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</si>
  <si>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</si>
  <si>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</si>
  <si>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</si>
  <si>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</si>
  <si>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</si>
  <si>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</si>
  <si>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</si>
  <si>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</si>
  <si>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</si>
  <si>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</si>
  <si>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</si>
  <si>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</si>
  <si>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</si>
  <si>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</si>
  <si>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</si>
  <si>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</si>
  <si>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</si>
  <si>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</si>
  <si>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</si>
  <si>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</si>
  <si>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</si>
  <si>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</si>
  <si>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</si>
  <si>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</si>
  <si>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</si>
  <si>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</si>
  <si>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</si>
  <si>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</si>
  <si>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</si>
  <si>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</si>
  <si>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</si>
  <si>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</si>
  <si>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</si>
  <si>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</si>
  <si>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</si>
  <si>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</si>
  <si>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</si>
  <si>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</si>
  <si>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</si>
  <si>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</si>
  <si>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</si>
  <si>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</si>
  <si>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</si>
  <si>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</si>
  <si>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</si>
  <si>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</si>
  <si>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</si>
  <si>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</si>
  <si>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</si>
  <si>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</si>
  <si>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</si>
  <si>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</si>
  <si>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</si>
  <si>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</si>
  <si>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</si>
  <si>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</si>
  <si>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</si>
  <si>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</si>
  <si>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</si>
  <si>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</si>
  <si>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</si>
  <si>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</si>
  <si>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</si>
  <si>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与那国町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</si>
  <si>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</si>
  <si>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</si>
  <si>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</si>
  <si>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</si>
  <si>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</si>
  <si>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</si>
  <si>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</si>
  <si>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</si>
  <si>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</si>
  <si>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</si>
  <si>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</si>
  <si>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</si>
  <si>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</si>
  <si>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</si>
  <si>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</si>
  <si>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</si>
  <si>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</si>
  <si>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</si>
  <si>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</si>
  <si>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③管渠改善については5年以上実施されていないが、施設稼動から年数が経過していることから、今後は老朽化の優先順位等を策定しながら継続して管渠改築更新の実施に努めたい。</t>
    <phoneticPr fontId="4"/>
  </si>
  <si>
    <t>経営の健全性・効率性から鑑みると、今後は料金水準適正化の検討、普及啓蒙活動の強化などを実施し、他会計繰入金の依存度を下げる必要性があるが、料金水準は町民の理解や議決を得る必要があるために他の市町村と比較して、高額な料金設定はできず、又事業運営開始から28年を経過し、施設・管渠の更新事業等必要な事業の実施を行いこれらのバランスを考慮しながらの経営となるため、今後は老朽化の進んだ箇所等、必要最小限の改修を実施していく。</t>
    <phoneticPr fontId="4"/>
  </si>
  <si>
    <t>①単年度の収支比率はH30に比べ減少した原因は使用料過年度分の収入が予定額を下回ったためである。徴収業務に力を入れて収益改善に取り組む。　　　　　　　　　　　　　　　　　　　　　　④起債償還はH30で完結し借入の計画も現在はない。　　　　　　　　　　　　　　
⑤R1年に料金改定(消費税分のみ)をしているが、十分な料金水準とは言えず、経費回収率は30よりは減少している。　　　　　　　　　　　　　　　　　⑥汚水処理原価はH30からほぼ横ばいとなった。　　　　　　　　　　　　　　　　　　　⑦施設利用率はH30から横ばいである。　　　　　　　　　　　　　　　　　　　　　　　　⑧平均値を下回っており、引き続き水洗化率向上に向けて普及啓蒙活動の強化に取り組む。　</t>
    <rPh sb="20" eb="22">
      <t>ゲンイン</t>
    </rPh>
    <rPh sb="23" eb="26">
      <t>シヨウリョウ</t>
    </rPh>
    <rPh sb="26" eb="29">
      <t>カネンド</t>
    </rPh>
    <rPh sb="29" eb="30">
      <t>ブン</t>
    </rPh>
    <rPh sb="31" eb="33">
      <t>シュウニュウ</t>
    </rPh>
    <rPh sb="34" eb="36">
      <t>ヨテイ</t>
    </rPh>
    <rPh sb="36" eb="37">
      <t>ガク</t>
    </rPh>
    <rPh sb="38" eb="40">
      <t>シタマワ</t>
    </rPh>
    <rPh sb="48" eb="50">
      <t>チョウシュウ</t>
    </rPh>
    <rPh sb="50" eb="52">
      <t>ギョウム</t>
    </rPh>
    <rPh sb="53" eb="54">
      <t>チカラ</t>
    </rPh>
    <rPh sb="55" eb="56">
      <t>イ</t>
    </rPh>
    <rPh sb="58" eb="60">
      <t>シュウエキ</t>
    </rPh>
    <rPh sb="60" eb="62">
      <t>カイゼン</t>
    </rPh>
    <rPh sb="63" eb="64">
      <t>ト</t>
    </rPh>
    <rPh sb="65" eb="66">
      <t>ク</t>
    </rPh>
    <rPh sb="100" eb="102">
      <t>カンケツ</t>
    </rPh>
    <rPh sb="103" eb="105">
      <t>カリイレ</t>
    </rPh>
    <rPh sb="106" eb="108">
      <t>ケイカク</t>
    </rPh>
    <rPh sb="109" eb="111">
      <t>ゲンザイ</t>
    </rPh>
    <rPh sb="133" eb="134">
      <t>ネン</t>
    </rPh>
    <rPh sb="178" eb="180">
      <t>ゲンショウ</t>
    </rPh>
    <rPh sb="217" eb="218">
      <t>ヨコ</t>
    </rPh>
    <rPh sb="256" eb="257">
      <t>ヨコ</t>
    </rPh>
    <rPh sb="299" eb="300">
      <t>ヒ</t>
    </rPh>
    <rPh sb="301" eb="302">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</si>
</sst>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F2-40F3-B1F8-8ADE9FA3F0F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17F2-40F3-B1F8-8ADE9FA3F0F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41.81</c:v>
                </c:pt>
                <c:pt idx="1">
                  <c:v>100</c:v>
                </c:pt>
                <c:pt idx="2">
                  <c:v>71.75</c:v>
                </c:pt>
                <c:pt idx="3">
                  <c:v>78.53</c:v>
                </c:pt>
                <c:pt idx="4">
                  <c:v>78.53</c:v>
                </c:pt>
              </c:numCache>
            </c:numRef>
          </c:val>
          <c:extLst>
            <c:ext xmlns:c16="http://schemas.microsoft.com/office/drawing/2014/chart" uri="{C3380CC4-5D6E-409C-BE32-E72D297353CC}">
              <c16:uniqueId val="{00000000-8A00-4FF5-87A0-595BBC3F588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8A00-4FF5-87A0-595BBC3F588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67.989999999999995</c:v>
                </c:pt>
                <c:pt idx="1">
                  <c:v>62.28</c:v>
                </c:pt>
                <c:pt idx="2">
                  <c:v>63.46</c:v>
                </c:pt>
                <c:pt idx="3">
                  <c:v>64.849999999999994</c:v>
                </c:pt>
                <c:pt idx="4">
                  <c:v>56.28</c:v>
                </c:pt>
              </c:numCache>
            </c:numRef>
          </c:val>
          <c:extLst>
            <c:ext xmlns:c16="http://schemas.microsoft.com/office/drawing/2014/chart" uri="{C3380CC4-5D6E-409C-BE32-E72D297353CC}">
              <c16:uniqueId val="{00000000-0EF8-4ADD-82E2-AD79145DB22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0EF8-4ADD-82E2-AD79145DB22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88.6</c:v>
                </c:pt>
                <c:pt idx="1">
                  <c:v>123.75</c:v>
                </c:pt>
                <c:pt idx="2">
                  <c:v>70.36</c:v>
                </c:pt>
                <c:pt idx="3">
                  <c:v>72.510000000000005</c:v>
                </c:pt>
                <c:pt idx="4">
                  <c:v>64.239999999999995</c:v>
                </c:pt>
              </c:numCache>
            </c:numRef>
          </c:val>
          <c:extLst>
            <c:ext xmlns:c16="http://schemas.microsoft.com/office/drawing/2014/chart" uri="{C3380CC4-5D6E-409C-BE32-E72D297353CC}">
              <c16:uniqueId val="{00000000-FFD9-44FC-9B99-D30EE67CA67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D9-44FC-9B99-D30EE67CA67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36-4C1F-9558-748D0907C65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36-4C1F-9558-748D0907C65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9B-47CE-A058-7D5E39BD12B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9B-47CE-A058-7D5E39BD12B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4E-4052-89D8-5920E2359BE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4E-4052-89D8-5920E2359BE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4E-4F40-97FE-A3362FDEFD2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4E-4F40-97FE-A3362FDEFD2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24.13</c:v>
                </c:pt>
                <c:pt idx="1">
                  <c:v>15.93</c:v>
                </c:pt>
                <c:pt idx="2">
                  <c:v>1.65</c:v>
                </c:pt>
                <c:pt idx="3" formatCode="#,##0.00;&quot;△&quot;#,##0.00">
                  <c:v>0</c:v>
                </c:pt>
                <c:pt idx="4" formatCode="#,##0.00;&quot;△&quot;#,##0.00">
                  <c:v>0</c:v>
                </c:pt>
              </c:numCache>
            </c:numRef>
          </c:val>
          <c:extLst>
            <c:ext xmlns:c16="http://schemas.microsoft.com/office/drawing/2014/chart" uri="{C3380CC4-5D6E-409C-BE32-E72D297353CC}">
              <c16:uniqueId val="{00000000-ED95-4BB6-BD30-DB2F3BF3355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ED95-4BB6-BD30-DB2F3BF3355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55.7</c:v>
                </c:pt>
                <c:pt idx="1">
                  <c:v>48.19</c:v>
                </c:pt>
                <c:pt idx="2">
                  <c:v>57.04</c:v>
                </c:pt>
                <c:pt idx="3">
                  <c:v>67.56</c:v>
                </c:pt>
                <c:pt idx="4">
                  <c:v>61.91</c:v>
                </c:pt>
              </c:numCache>
            </c:numRef>
          </c:val>
          <c:extLst>
            <c:ext xmlns:c16="http://schemas.microsoft.com/office/drawing/2014/chart" uri="{C3380CC4-5D6E-409C-BE32-E72D297353CC}">
              <c16:uniqueId val="{00000000-F982-4700-A222-6C7042DE66C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F982-4700-A222-6C7042DE66C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110.69</c:v>
                </c:pt>
                <c:pt idx="1">
                  <c:v>104.37</c:v>
                </c:pt>
                <c:pt idx="2">
                  <c:v>98.36</c:v>
                </c:pt>
                <c:pt idx="3">
                  <c:v>43.7</c:v>
                </c:pt>
                <c:pt idx="4">
                  <c:v>49.29</c:v>
                </c:pt>
              </c:numCache>
            </c:numRef>
          </c:val>
          <c:extLst>
            <c:ext xmlns:c16="http://schemas.microsoft.com/office/drawing/2014/chart" uri="{C3380CC4-5D6E-409C-BE32-E72D297353CC}">
              <c16:uniqueId val="{00000000-5D99-4A5C-9741-971871DEBB9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5D99-4A5C-9741-971871DEBB9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E1" zoomScale="87" zoomScaleNormal="87"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与那国町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1716</v>
      </c>
      <c r="AM8" s="51"/>
      <c r="AN8" s="51"/>
      <c r="AO8" s="51"/>
      <c r="AP8" s="51"/>
      <c r="AQ8" s="51"/>
      <c r="AR8" s="51"/>
      <c r="AS8" s="51"/>
      <c r="AT8" s="46">
        <f>データ!T6</f>
        <v>28.9</v>
      </c>
      <c r="AU8" s="46"/>
      <c r="AV8" s="46"/>
      <c r="AW8" s="46"/>
      <c r="AX8" s="46"/>
      <c r="AY8" s="46"/>
      <c r="AZ8" s="46"/>
      <c r="BA8" s="46"/>
      <c r="BB8" s="46">
        <f>データ!U6</f>
        <v>59.38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37.659999999999997</v>
      </c>
      <c r="Q10" s="46"/>
      <c r="R10" s="46"/>
      <c r="S10" s="46"/>
      <c r="T10" s="46"/>
      <c r="U10" s="46"/>
      <c r="V10" s="46"/>
      <c r="W10" s="46">
        <f>データ!Q6</f>
        <v>100</v>
      </c>
      <c r="X10" s="46"/>
      <c r="Y10" s="46"/>
      <c r="Z10" s="46"/>
      <c r="AA10" s="46"/>
      <c r="AB10" s="46"/>
      <c r="AC10" s="46"/>
      <c r="AD10" s="51">
        <f>データ!R6</f>
        <v>927</v>
      </c>
      <c r="AE10" s="51"/>
      <c r="AF10" s="51"/>
      <c r="AG10" s="51"/>
      <c r="AH10" s="51"/>
      <c r="AI10" s="51"/>
      <c r="AJ10" s="51"/>
      <c r="AK10" s="2"/>
      <c r="AL10" s="51">
        <f>データ!V6</f>
        <v>629</v>
      </c>
      <c r="AM10" s="51"/>
      <c r="AN10" s="51"/>
      <c r="AO10" s="51"/>
      <c r="AP10" s="51"/>
      <c r="AQ10" s="51"/>
      <c r="AR10" s="51"/>
      <c r="AS10" s="51"/>
      <c r="AT10" s="46">
        <f>データ!W6</f>
        <v>0.14000000000000001</v>
      </c>
      <c r="AU10" s="46"/>
      <c r="AV10" s="46"/>
      <c r="AW10" s="46"/>
      <c r="AX10" s="46"/>
      <c r="AY10" s="46"/>
      <c r="AZ10" s="46"/>
      <c r="BA10" s="46"/>
      <c r="BB10" s="46">
        <f>データ!X6</f>
        <v>4492.8599999999997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43</v>
      </c>
      <c r="N86" s="26" t="s">
        <v>43</v>
      </c>
      <c r="O86" s="26" t="str">
        <f>データ!EO6</f>
        <v>【0.01】</v>
      </c>
    </row>
  </sheetData>
  <sheetProtection algorithmName="SHA-512" hashValue="1LmtH6VKjuchbGI5InxH4QNZ3nswcg0scRXeEihIweLbUAKxEDTrXrdZFNILzSf3gTaNITb8leWaaRrfLj9N/Q==" saltValue="WnyIJm7tg/u59e5BtrIt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473821</v>
      </c>
      <c r="D6" s="33">
        <f t="shared" si="3"/>
        <v>47</v>
      </c>
      <c r="E6" s="33">
        <f t="shared" si="3"/>
        <v>17</v>
      </c>
      <c r="F6" s="33">
        <f t="shared" si="3"/>
        <v>6</v>
      </c>
      <c r="G6" s="33">
        <f t="shared" si="3"/>
        <v>0</v>
      </c>
      <c r="H6" s="33" t="str">
        <f t="shared" si="3"/>
        <v>沖縄県　与那国町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37.659999999999997</v>
      </c>
      <c r="Q6" s="34">
        <f t="shared" si="3"/>
        <v>100</v>
      </c>
      <c r="R6" s="34">
        <f t="shared" si="3"/>
        <v>927</v>
      </c>
      <c r="S6" s="34">
        <f t="shared" si="3"/>
        <v>1716</v>
      </c>
      <c r="T6" s="34">
        <f t="shared" si="3"/>
        <v>28.9</v>
      </c>
      <c r="U6" s="34">
        <f t="shared" si="3"/>
        <v>59.38</v>
      </c>
      <c r="V6" s="34">
        <f t="shared" si="3"/>
        <v>629</v>
      </c>
      <c r="W6" s="34">
        <f t="shared" si="3"/>
        <v>0.14000000000000001</v>
      </c>
      <c r="X6" s="34">
        <f t="shared" si="3"/>
        <v>4492.8599999999997</v>
      </c>
      <c r="Y6" s="35">
        <f>IF(Y7="",NA(),Y7)</f>
        <v>88.6</v>
      </c>
      <c r="Z6" s="35">
        <f t="shared" ref="Z6:AH6" si="4">IF(Z7="",NA(),Z7)</f>
        <v>123.75</v>
      </c>
      <c r="AA6" s="35">
        <f t="shared" si="4"/>
        <v>70.36</v>
      </c>
      <c r="AB6" s="35">
        <f t="shared" si="4"/>
        <v>72.510000000000005</v>
      </c>
      <c r="AC6" s="35">
        <f t="shared" si="4"/>
        <v>64.239999999999995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24.13</v>
      </c>
      <c r="BG6" s="35">
        <f t="shared" ref="BG6:BO6" si="7">IF(BG7="",NA(),BG7)</f>
        <v>15.93</v>
      </c>
      <c r="BH6" s="35">
        <f t="shared" si="7"/>
        <v>1.65</v>
      </c>
      <c r="BI6" s="34">
        <f t="shared" si="7"/>
        <v>0</v>
      </c>
      <c r="BJ6" s="34">
        <f t="shared" si="7"/>
        <v>0</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55.7</v>
      </c>
      <c r="BR6" s="35">
        <f t="shared" ref="BR6:BZ6" si="8">IF(BR7="",NA(),BR7)</f>
        <v>48.19</v>
      </c>
      <c r="BS6" s="35">
        <f t="shared" si="8"/>
        <v>57.04</v>
      </c>
      <c r="BT6" s="35">
        <f t="shared" si="8"/>
        <v>67.56</v>
      </c>
      <c r="BU6" s="35">
        <f t="shared" si="8"/>
        <v>61.91</v>
      </c>
      <c r="BV6" s="35">
        <f t="shared" si="8"/>
        <v>43.13</v>
      </c>
      <c r="BW6" s="35">
        <f t="shared" si="8"/>
        <v>46.26</v>
      </c>
      <c r="BX6" s="35">
        <f t="shared" si="8"/>
        <v>45.81</v>
      </c>
      <c r="BY6" s="35">
        <f t="shared" si="8"/>
        <v>43.43</v>
      </c>
      <c r="BZ6" s="35">
        <f t="shared" si="8"/>
        <v>41.41</v>
      </c>
      <c r="CA6" s="34" t="str">
        <f>IF(CA7="","",IF(CA7="-","【-】","【"&amp;SUBSTITUTE(TEXT(CA7,"#,##0.00"),"-","△")&amp;"】"))</f>
        <v>【45.31】</v>
      </c>
      <c r="CB6" s="35">
        <f>IF(CB7="",NA(),CB7)</f>
        <v>110.69</v>
      </c>
      <c r="CC6" s="35">
        <f t="shared" ref="CC6:CK6" si="9">IF(CC7="",NA(),CC7)</f>
        <v>104.37</v>
      </c>
      <c r="CD6" s="35">
        <f t="shared" si="9"/>
        <v>98.36</v>
      </c>
      <c r="CE6" s="35">
        <f t="shared" si="9"/>
        <v>43.7</v>
      </c>
      <c r="CF6" s="35">
        <f t="shared" si="9"/>
        <v>49.29</v>
      </c>
      <c r="CG6" s="35">
        <f t="shared" si="9"/>
        <v>392.03</v>
      </c>
      <c r="CH6" s="35">
        <f t="shared" si="9"/>
        <v>376.4</v>
      </c>
      <c r="CI6" s="35">
        <f t="shared" si="9"/>
        <v>383.92</v>
      </c>
      <c r="CJ6" s="35">
        <f t="shared" si="9"/>
        <v>400.44</v>
      </c>
      <c r="CK6" s="35">
        <f t="shared" si="9"/>
        <v>417.56</v>
      </c>
      <c r="CL6" s="34" t="str">
        <f>IF(CL7="","",IF(CL7="-","【-】","【"&amp;SUBSTITUTE(TEXT(CL7,"#,##0.00"),"-","△")&amp;"】"))</f>
        <v>【379.91】</v>
      </c>
      <c r="CM6" s="35">
        <f>IF(CM7="",NA(),CM7)</f>
        <v>41.81</v>
      </c>
      <c r="CN6" s="35">
        <f t="shared" ref="CN6:CV6" si="10">IF(CN7="",NA(),CN7)</f>
        <v>100</v>
      </c>
      <c r="CO6" s="35">
        <f t="shared" si="10"/>
        <v>71.75</v>
      </c>
      <c r="CP6" s="35">
        <f t="shared" si="10"/>
        <v>78.53</v>
      </c>
      <c r="CQ6" s="35">
        <f t="shared" si="10"/>
        <v>78.53</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67.989999999999995</v>
      </c>
      <c r="CY6" s="35">
        <f t="shared" ref="CY6:DG6" si="11">IF(CY7="",NA(),CY7)</f>
        <v>62.28</v>
      </c>
      <c r="CZ6" s="35">
        <f t="shared" si="11"/>
        <v>63.46</v>
      </c>
      <c r="DA6" s="35">
        <f t="shared" si="11"/>
        <v>64.849999999999994</v>
      </c>
      <c r="DB6" s="35">
        <f t="shared" si="11"/>
        <v>56.28</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473821</v>
      </c>
      <c r="D7" s="37">
        <v>47</v>
      </c>
      <c r="E7" s="37">
        <v>17</v>
      </c>
      <c r="F7" s="37">
        <v>6</v>
      </c>
      <c r="G7" s="37">
        <v>0</v>
      </c>
      <c r="H7" s="37" t="s">
        <v>97</v>
      </c>
      <c r="I7" s="37" t="s">
        <v>98</v>
      </c>
      <c r="J7" s="37" t="s">
        <v>99</v>
      </c>
      <c r="K7" s="37" t="s">
        <v>100</v>
      </c>
      <c r="L7" s="37" t="s">
        <v>101</v>
      </c>
      <c r="M7" s="37" t="s">
        <v>102</v>
      </c>
      <c r="N7" s="38" t="s">
        <v>103</v>
      </c>
      <c r="O7" s="38" t="s">
        <v>104</v>
      </c>
      <c r="P7" s="38">
        <v>37.659999999999997</v>
      </c>
      <c r="Q7" s="38">
        <v>100</v>
      </c>
      <c r="R7" s="38">
        <v>927</v>
      </c>
      <c r="S7" s="38">
        <v>1716</v>
      </c>
      <c r="T7" s="38">
        <v>28.9</v>
      </c>
      <c r="U7" s="38">
        <v>59.38</v>
      </c>
      <c r="V7" s="38">
        <v>629</v>
      </c>
      <c r="W7" s="38">
        <v>0.14000000000000001</v>
      </c>
      <c r="X7" s="38">
        <v>4492.8599999999997</v>
      </c>
      <c r="Y7" s="38">
        <v>88.6</v>
      </c>
      <c r="Z7" s="38">
        <v>123.75</v>
      </c>
      <c r="AA7" s="38">
        <v>70.36</v>
      </c>
      <c r="AB7" s="38">
        <v>72.510000000000005</v>
      </c>
      <c r="AC7" s="38">
        <v>64.239999999999995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24.13</v>
      </c>
      <c r="BG7" s="38">
        <v>15.93</v>
      </c>
      <c r="BH7" s="38">
        <v>1.65</v>
      </c>
      <c r="BI7" s="38">
        <v>0</v>
      </c>
      <c r="BJ7" s="38">
        <v>0</v>
      </c>
      <c r="BK7" s="38">
        <v>1029.24</v>
      </c>
      <c r="BL7" s="38">
        <v>1063.93</v>
      </c>
      <c r="BM7" s="38">
        <v>1060.8599999999999</v>
      </c>
      <c r="BN7" s="38">
        <v>1006.65</v>
      </c>
      <c r="BO7" s="38">
        <v>998.42</v>
      </c>
      <c r="BP7" s="38">
        <v>953.26</v>
      </c>
      <c r="BQ7" s="38">
        <v>55.7</v>
      </c>
      <c r="BR7" s="38">
        <v>48.19</v>
      </c>
      <c r="BS7" s="38">
        <v>57.04</v>
      </c>
      <c r="BT7" s="38">
        <v>67.56</v>
      </c>
      <c r="BU7" s="38">
        <v>61.91</v>
      </c>
      <c r="BV7" s="38">
        <v>43.13</v>
      </c>
      <c r="BW7" s="38">
        <v>46.26</v>
      </c>
      <c r="BX7" s="38">
        <v>45.81</v>
      </c>
      <c r="BY7" s="38">
        <v>43.43</v>
      </c>
      <c r="BZ7" s="38">
        <v>41.41</v>
      </c>
      <c r="CA7" s="38">
        <v>45.31</v>
      </c>
      <c r="CB7" s="38">
        <v>110.69</v>
      </c>
      <c r="CC7" s="38">
        <v>104.37</v>
      </c>
      <c r="CD7" s="38">
        <v>98.36</v>
      </c>
      <c r="CE7" s="38">
        <v>43.7</v>
      </c>
      <c r="CF7" s="38">
        <v>49.29</v>
      </c>
      <c r="CG7" s="38">
        <v>392.03</v>
      </c>
      <c r="CH7" s="38">
        <v>376.4</v>
      </c>
      <c r="CI7" s="38">
        <v>383.92</v>
      </c>
      <c r="CJ7" s="38">
        <v>400.44</v>
      </c>
      <c r="CK7" s="38">
        <v>417.56</v>
      </c>
      <c r="CL7" s="38">
        <v>379.91</v>
      </c>
      <c r="CM7" s="38">
        <v>41.81</v>
      </c>
      <c r="CN7" s="38">
        <v>100</v>
      </c>
      <c r="CO7" s="38">
        <v>71.75</v>
      </c>
      <c r="CP7" s="38">
        <v>78.53</v>
      </c>
      <c r="CQ7" s="38">
        <v>78.53</v>
      </c>
      <c r="CR7" s="38">
        <v>35.64</v>
      </c>
      <c r="CS7" s="38">
        <v>33.729999999999997</v>
      </c>
      <c r="CT7" s="38">
        <v>33.21</v>
      </c>
      <c r="CU7" s="38">
        <v>32.229999999999997</v>
      </c>
      <c r="CV7" s="38">
        <v>32.479999999999997</v>
      </c>
      <c r="CW7" s="38">
        <v>33.67</v>
      </c>
      <c r="CX7" s="38">
        <v>67.989999999999995</v>
      </c>
      <c r="CY7" s="38">
        <v>62.28</v>
      </c>
      <c r="CZ7" s="38">
        <v>63.46</v>
      </c>
      <c r="DA7" s="38">
        <v>64.849999999999994</v>
      </c>
      <c r="DB7" s="38">
        <v>56.28</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2020-12-04T03:13:04Z</dcterms:created>
  <dcterms:modified xsi:type="dcterms:W3CDTF">2021-02-24T08:33:46Z</dcterms:modified>
  <cp:category/>
</cp:coreProperties>
</file>