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92\Desktop\2021.01.15  【1回目】公営企業に係わる経営比較分析表（令和元年度決算）の分析等について（依頼）\提出用\"/>
    </mc:Choice>
  </mc:AlternateContent>
  <workbookProtection workbookAlgorithmName="SHA-512" workbookHashValue="UD7/npQpx8aZFnbgZZJvR6b+RojD2jSNhvGrJCrUwEmLaVfYE1NeX4/WFfx58g2tWLqj50rCeyaERap3qmTlGg==" workbookSaltValue="PuSIzj6LGuHOajljTvr5WQ==" workbookSpinCount="100000" lockStructure="1"/>
  <bookViews>
    <workbookView xWindow="0" yWindow="0" windowWidth="15360" windowHeight="7635"/>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<sst xmlns="http://schemas.openxmlformats.org/spreadsheetml/2006/main" count="241" uniqueCount="120">
  <si>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</si>
  <si>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</si>
  <si>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</si>
  <si>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</si>
  <si>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</si>
  <si>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</si>
  <si>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</si>
  <si>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</si>
  <si>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</si>
  <si>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</si>
  <si>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</si>
  <si>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</si>
  <si>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</si>
  <si>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</si>
  <si>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</si>
  <si>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</si>
  <si>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</si>
  <si>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</si>
  <si>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</si>
  <si>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</si>
  <si>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</si>
  <si>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</si>
  <si>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</si>
  <si>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</si>
  <si>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</si>
  <si>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</si>
  <si>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</si>
  <si>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</si>
  <si>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</si>
  <si>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</si>
  <si>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</si>
  <si>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</si>
  <si>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</si>
  <si>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</si>
  <si>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</si>
  <si>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</si>
  <si>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</si>
  <si>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</si>
  <si>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</si>
  <si>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</si>
  <si>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</si>
  <si>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</si>
  <si>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</si>
  <si>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</si>
  <si>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</si>
  <si>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</si>
  <si>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</si>
  <si>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</si>
  <si>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</si>
  <si>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</si>
  <si>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</si>
  <si>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</si>
  <si>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</si>
  <si>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</si>
  <si>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</si>
  <si>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</si>
  <si>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</si>
  <si>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</si>
  <si>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</si>
  <si>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</si>
  <si>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</si>
  <si>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</si>
  <si>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</si>
  <si>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</si>
  <si>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</si>
  <si>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</si>
  <si>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</si>
  <si>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</si>
  <si>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</si>
  <si>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</si>
  <si>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</si>
  <si>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</si>
  <si>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</si>
  <si>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</si>
  <si>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</si>
  <si>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</si>
  <si>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</si>
  <si>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</si>
  <si>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</si>
  <si>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</si>
  <si>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</si>
  <si>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</si>
  <si>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</si>
  <si>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</si>
  <si>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</si>
  <si>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</si>
  <si>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</si>
  <si>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</si>
  <si>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</si>
  <si>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</si>
  <si>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</si>
  <si>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</si>
  <si>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</si>
  <si>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</si>
  <si>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</si>
  <si>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</si>
  <si>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</si>
  <si>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</si>
  <si>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嘉手納町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</si>
  <si>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</si>
  <si>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</si>
  <si>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</si>
  <si>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</si>
  <si>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</si>
  <si>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</si>
  <si>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</si>
  <si>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</si>
  <si>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</si>
  <si>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</si>
  <si>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</si>
  <si>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</si>
  <si>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</si>
  <si>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</si>
  <si>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</si>
  <si>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</si>
  <si>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</si>
  <si>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</si>
  <si>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は、平成28年度より米軍基地の下水道使用料減少に伴い、減少傾向にあったが、本年度においては増加がみられた。引き続き、米軍基地からの下水道使用料に頼らないような経営改善を図っていく必要がある。
・企業債残高対事業規模比率は、類似団体平均を下回っており、今後とも緊急度等を的確に把握した事業の選択により、起債に大きく頼ることのない財政運営に努める。
・経費回収率も収益的収支比率同様平成28年度より減少傾向にあったが、本年度においては増加に転じた。引き続き、改善に向け維持管理費の抑制や下水道使用料の見直しに向けて取組んでいく必要がある。
・汚水処理原価について、類似団体平均を下回っており効率的な汚水処理が実施されているものと判断するが、増加傾向にあるため今後も維持管理費の削減に努めていく。
・水洗化率については、今後も戸別訪問等による普及活動を行い引続き水洗化率の向上に努める。</t>
    <rPh sb="1" eb="4">
      <t>シュウエキテキ</t>
    </rPh>
    <rPh sb="4" eb="6">
      <t>シュウシ</t>
    </rPh>
    <rPh sb="6" eb="8">
      <t>ヒリツ</t>
    </rPh>
    <rPh sb="10" eb="12">
      <t>ヘイセイ</t>
    </rPh>
    <rPh sb="14" eb="16">
      <t>ネンド</t>
    </rPh>
    <rPh sb="18" eb="20">
      <t>ベイグン</t>
    </rPh>
    <rPh sb="20" eb="22">
      <t>キチ</t>
    </rPh>
    <rPh sb="23" eb="26">
      <t>ゲスイドウ</t>
    </rPh>
    <rPh sb="26" eb="29">
      <t>シヨウリョウ</t>
    </rPh>
    <rPh sb="29" eb="31">
      <t>ゲンショウ</t>
    </rPh>
    <rPh sb="32" eb="33">
      <t>トモナ</t>
    </rPh>
    <rPh sb="35" eb="37">
      <t>ゲンショウ</t>
    </rPh>
    <rPh sb="37" eb="39">
      <t>ケイコウ</t>
    </rPh>
    <rPh sb="45" eb="48">
      <t>ホンネンド</t>
    </rPh>
    <rPh sb="53" eb="55">
      <t>ゾウカ</t>
    </rPh>
    <rPh sb="61" eb="62">
      <t>ヒ</t>
    </rPh>
    <rPh sb="63" eb="64">
      <t>ツヅ</t>
    </rPh>
    <rPh sb="66" eb="68">
      <t>ベイグン</t>
    </rPh>
    <rPh sb="68" eb="70">
      <t>キチ</t>
    </rPh>
    <rPh sb="73" eb="79">
      <t>ゲスイドウシヨウリョウ</t>
    </rPh>
    <rPh sb="80" eb="81">
      <t>タヨ</t>
    </rPh>
    <rPh sb="87" eb="89">
      <t>ケイエイ</t>
    </rPh>
    <rPh sb="89" eb="91">
      <t>カイゼン</t>
    </rPh>
    <rPh sb="92" eb="93">
      <t>ハカ</t>
    </rPh>
    <rPh sb="97" eb="99">
      <t>ヒツヨウ</t>
    </rPh>
    <rPh sb="105" eb="107">
      <t>キギョウ</t>
    </rPh>
    <rPh sb="107" eb="108">
      <t>サイ</t>
    </rPh>
    <rPh sb="108" eb="110">
      <t>ザンダカ</t>
    </rPh>
    <rPh sb="110" eb="111">
      <t>タイ</t>
    </rPh>
    <rPh sb="111" eb="113">
      <t>ジギョウ</t>
    </rPh>
    <rPh sb="113" eb="115">
      <t>キボ</t>
    </rPh>
    <rPh sb="115" eb="117">
      <t>ヒリツ</t>
    </rPh>
    <rPh sb="119" eb="121">
      <t>ルイジ</t>
    </rPh>
    <rPh sb="121" eb="123">
      <t>ダンタイ</t>
    </rPh>
    <rPh sb="123" eb="125">
      <t>ヘイキン</t>
    </rPh>
    <rPh sb="126" eb="128">
      <t>シタマワ</t>
    </rPh>
    <rPh sb="133" eb="135">
      <t>コンゴ</t>
    </rPh>
    <rPh sb="137" eb="140">
      <t>キンキュウド</t>
    </rPh>
    <rPh sb="140" eb="141">
      <t>トウ</t>
    </rPh>
    <rPh sb="142" eb="144">
      <t>テキカク</t>
    </rPh>
    <rPh sb="145" eb="147">
      <t>ハアク</t>
    </rPh>
    <rPh sb="149" eb="151">
      <t>ジギョウ</t>
    </rPh>
    <rPh sb="152" eb="154">
      <t>センタク</t>
    </rPh>
    <rPh sb="158" eb="160">
      <t>キサイ</t>
    </rPh>
    <rPh sb="161" eb="162">
      <t>オオ</t>
    </rPh>
    <rPh sb="164" eb="165">
      <t>タヨ</t>
    </rPh>
    <rPh sb="171" eb="173">
      <t>ザイセイ</t>
    </rPh>
    <rPh sb="173" eb="175">
      <t>ウンエイ</t>
    </rPh>
    <rPh sb="176" eb="177">
      <t>ツト</t>
    </rPh>
    <rPh sb="182" eb="184">
      <t>ケイヒ</t>
    </rPh>
    <rPh sb="184" eb="186">
      <t>カイシュウ</t>
    </rPh>
    <rPh sb="186" eb="187">
      <t>リツ</t>
    </rPh>
    <rPh sb="188" eb="191">
      <t>シュウエキテキ</t>
    </rPh>
    <rPh sb="191" eb="193">
      <t>シュウシ</t>
    </rPh>
    <rPh sb="193" eb="195">
      <t>ヒリツ</t>
    </rPh>
    <rPh sb="195" eb="197">
      <t>ドウヨウ</t>
    </rPh>
    <rPh sb="197" eb="199">
      <t>ヘイセイ</t>
    </rPh>
    <rPh sb="201" eb="203">
      <t>ネンド</t>
    </rPh>
    <rPh sb="205" eb="207">
      <t>ゲンショウ</t>
    </rPh>
    <rPh sb="207" eb="209">
      <t>ケイコウ</t>
    </rPh>
    <rPh sb="215" eb="218">
      <t>ホンネンド</t>
    </rPh>
    <rPh sb="223" eb="225">
      <t>ゾウカ</t>
    </rPh>
    <rPh sb="226" eb="227">
      <t>テン</t>
    </rPh>
    <rPh sb="230" eb="231">
      <t>ヒ</t>
    </rPh>
    <rPh sb="232" eb="233">
      <t>ツヅ</t>
    </rPh>
    <rPh sb="235" eb="237">
      <t>カイゼン</t>
    </rPh>
    <rPh sb="238" eb="239">
      <t>ム</t>
    </rPh>
    <rPh sb="240" eb="242">
      <t>イジ</t>
    </rPh>
    <rPh sb="242" eb="245">
      <t>カンリヒ</t>
    </rPh>
    <rPh sb="246" eb="248">
      <t>ヨクセイ</t>
    </rPh>
    <rPh sb="249" eb="255">
      <t>ゲスイドウシヨウリョウ</t>
    </rPh>
    <rPh sb="256" eb="258">
      <t>ミナオ</t>
    </rPh>
    <rPh sb="260" eb="261">
      <t>ム</t>
    </rPh>
    <rPh sb="263" eb="265">
      <t>トリク</t>
    </rPh>
    <rPh sb="269" eb="271">
      <t>ヒツヨウ</t>
    </rPh>
    <rPh sb="277" eb="279">
      <t>オスイ</t>
    </rPh>
    <rPh sb="279" eb="281">
      <t>ショリ</t>
    </rPh>
    <rPh sb="281" eb="283">
      <t>ゲンカ</t>
    </rPh>
    <rPh sb="288" eb="290">
      <t>ルイジ</t>
    </rPh>
    <rPh sb="290" eb="292">
      <t>ダンタイ</t>
    </rPh>
    <rPh sb="292" eb="294">
      <t>ヘイキン</t>
    </rPh>
    <rPh sb="295" eb="297">
      <t>シタマワ</t>
    </rPh>
    <rPh sb="301" eb="304">
      <t>コウリツテキ</t>
    </rPh>
    <rPh sb="305" eb="307">
      <t>オスイ</t>
    </rPh>
    <rPh sb="307" eb="309">
      <t>ショリ</t>
    </rPh>
    <rPh sb="310" eb="312">
      <t>ジッシ</t>
    </rPh>
    <rPh sb="320" eb="322">
      <t>ハンダン</t>
    </rPh>
    <rPh sb="326" eb="328">
      <t>ゾウカ</t>
    </rPh>
    <rPh sb="328" eb="330">
      <t>ケイコウ</t>
    </rPh>
    <rPh sb="335" eb="337">
      <t>コンゴ</t>
    </rPh>
    <rPh sb="338" eb="340">
      <t>イジ</t>
    </rPh>
    <rPh sb="340" eb="343">
      <t>カンリヒ</t>
    </rPh>
    <rPh sb="344" eb="346">
      <t>サクゲン</t>
    </rPh>
    <rPh sb="347" eb="348">
      <t>ツト</t>
    </rPh>
    <rPh sb="355" eb="358">
      <t>スイセンカ</t>
    </rPh>
    <rPh sb="358" eb="359">
      <t>リツ</t>
    </rPh>
    <rPh sb="365" eb="367">
      <t>コンゴ</t>
    </rPh>
    <rPh sb="368" eb="370">
      <t>コベツ</t>
    </rPh>
    <rPh sb="370" eb="372">
      <t>ホウモン</t>
    </rPh>
    <rPh sb="372" eb="373">
      <t>トウ</t>
    </rPh>
    <rPh sb="376" eb="378">
      <t>フキュウ</t>
    </rPh>
    <rPh sb="378" eb="380">
      <t>カツドウ</t>
    </rPh>
    <rPh sb="381" eb="382">
      <t>オコナ</t>
    </rPh>
    <rPh sb="383" eb="385">
      <t>ヒキツヅ</t>
    </rPh>
    <rPh sb="386" eb="389">
      <t>スイセンカ</t>
    </rPh>
    <rPh sb="389" eb="390">
      <t>リツ</t>
    </rPh>
    <rPh sb="391" eb="393">
      <t>コウジョウ</t>
    </rPh>
    <rPh sb="394" eb="395">
      <t>ツト</t>
    </rPh>
    <phoneticPr fontId="4"/>
  </si>
  <si>
    <t>・本町においては、下水道の整備はほぼ完了しており、現在は、経年劣化等により老朽化してくる管路の改修を行っている。老朽化管路の増大が見込まれることから。今後も国庫補助金等を活用し計画的な改築を行い、適正な維持管理に取組む。</t>
    <rPh sb="1" eb="3">
      <t>ホンチョウ</t>
    </rPh>
    <rPh sb="9" eb="12">
      <t>ゲスイドウ</t>
    </rPh>
    <rPh sb="13" eb="15">
      <t>セイビ</t>
    </rPh>
    <rPh sb="18" eb="20">
      <t>カンリョウ</t>
    </rPh>
    <rPh sb="25" eb="27">
      <t>ゲンザイ</t>
    </rPh>
    <rPh sb="29" eb="31">
      <t>ケイネン</t>
    </rPh>
    <rPh sb="31" eb="33">
      <t>レッカ</t>
    </rPh>
    <rPh sb="33" eb="34">
      <t>トウ</t>
    </rPh>
    <rPh sb="37" eb="40">
      <t>ロウキュウカ</t>
    </rPh>
    <rPh sb="44" eb="46">
      <t>カンロ</t>
    </rPh>
    <rPh sb="47" eb="49">
      <t>カイシュウ</t>
    </rPh>
    <rPh sb="50" eb="51">
      <t>オコナ</t>
    </rPh>
    <rPh sb="56" eb="59">
      <t>ロウキュウカ</t>
    </rPh>
    <rPh sb="59" eb="61">
      <t>カンロ</t>
    </rPh>
    <rPh sb="62" eb="64">
      <t>ゾウダイ</t>
    </rPh>
    <rPh sb="65" eb="67">
      <t>ミコ</t>
    </rPh>
    <rPh sb="75" eb="77">
      <t>コンゴ</t>
    </rPh>
    <rPh sb="78" eb="80">
      <t>コッコ</t>
    </rPh>
    <rPh sb="80" eb="83">
      <t>ホジョキン</t>
    </rPh>
    <rPh sb="83" eb="84">
      <t>トウ</t>
    </rPh>
    <rPh sb="85" eb="87">
      <t>カツヨウ</t>
    </rPh>
    <rPh sb="88" eb="91">
      <t>ケイカクテキ</t>
    </rPh>
    <rPh sb="92" eb="94">
      <t>カイチク</t>
    </rPh>
    <rPh sb="95" eb="96">
      <t>オコナ</t>
    </rPh>
    <rPh sb="98" eb="100">
      <t>テキセイ</t>
    </rPh>
    <rPh sb="101" eb="103">
      <t>イジ</t>
    </rPh>
    <rPh sb="103" eb="105">
      <t>カンリ</t>
    </rPh>
    <rPh sb="106" eb="108">
      <t>トリク</t>
    </rPh>
    <phoneticPr fontId="4"/>
  </si>
  <si>
    <t>・全体的に本町の下水道事業は、類似団体の平均値よりも数値が高く、概ね良好と考えられる。減少傾向にあった、収益的収支比率及び経費回収率が本年度においては、増加し改善傾向となった。しかしながら老朽化管路の更新も今後見込まれることから、引き続き経費の削減や、料金改定を含めた対策を図る必要がある。</t>
    <rPh sb="1" eb="3">
      <t>ゼンタイ</t>
    </rPh>
    <rPh sb="3" eb="4">
      <t>テキ</t>
    </rPh>
    <rPh sb="5" eb="7">
      <t>ホンチョウ</t>
    </rPh>
    <rPh sb="8" eb="11">
      <t>ゲスイドウ</t>
    </rPh>
    <rPh sb="11" eb="13">
      <t>ジギョウ</t>
    </rPh>
    <rPh sb="15" eb="17">
      <t>ルイジ</t>
    </rPh>
    <rPh sb="17" eb="19">
      <t>ダンタイ</t>
    </rPh>
    <rPh sb="20" eb="23">
      <t>ヘイキンチ</t>
    </rPh>
    <rPh sb="26" eb="28">
      <t>スウチ</t>
    </rPh>
    <rPh sb="29" eb="30">
      <t>タカ</t>
    </rPh>
    <rPh sb="32" eb="33">
      <t>オオム</t>
    </rPh>
    <rPh sb="34" eb="36">
      <t>リョウコウ</t>
    </rPh>
    <rPh sb="37" eb="38">
      <t>カンガ</t>
    </rPh>
    <rPh sb="43" eb="45">
      <t>ゲンショウ</t>
    </rPh>
    <rPh sb="45" eb="47">
      <t>ケイコウ</t>
    </rPh>
    <rPh sb="52" eb="55">
      <t>シュウエキテキ</t>
    </rPh>
    <rPh sb="55" eb="57">
      <t>シュウシ</t>
    </rPh>
    <rPh sb="57" eb="59">
      <t>ヒリツ</t>
    </rPh>
    <rPh sb="59" eb="60">
      <t>オヨ</t>
    </rPh>
    <rPh sb="61" eb="63">
      <t>ケイヒ</t>
    </rPh>
    <rPh sb="63" eb="65">
      <t>カイシュウ</t>
    </rPh>
    <rPh sb="65" eb="66">
      <t>リツ</t>
    </rPh>
    <rPh sb="76" eb="78">
      <t>ゾウカ</t>
    </rPh>
    <rPh sb="94" eb="97">
      <t>ロウキュウカ</t>
    </rPh>
    <rPh sb="97" eb="99">
      <t>カンロ</t>
    </rPh>
    <rPh sb="100" eb="102">
      <t>コウシン</t>
    </rPh>
    <rPh sb="103" eb="105">
      <t>コンゴ</t>
    </rPh>
    <rPh sb="105" eb="107">
      <t>ミコ</t>
    </rPh>
    <rPh sb="115" eb="116">
      <t>ヒ</t>
    </rPh>
    <rPh sb="117" eb="118">
      <t>ツヅ</t>
    </rPh>
    <rPh sb="119" eb="121">
      <t>ケイヒ</t>
    </rPh>
    <rPh sb="122" eb="124">
      <t>サクゲン</t>
    </rPh>
    <rPh sb="126" eb="128">
      <t>リョウキン</t>
    </rPh>
    <rPh sb="128" eb="130">
      <t>カイテイ</t>
    </rPh>
    <rPh sb="131" eb="132">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</si>
</sst>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0.43</c:v>
                </c:pt>
                <c:pt idx="1">
                  <c:v>1.17</c:v>
                </c:pt>
                <c:pt idx="2">
                  <c:v>1.74</c:v>
                </c:pt>
                <c:pt idx="3">
                  <c:v>1.32</c:v>
                </c:pt>
                <c:pt idx="4">
                  <c:v>0.64</c:v>
                </c:pt>
              </c:numCache>
            </c:numRef>
          </c:val>
          <c:extLst>
            <c:ext xmlns:c16="http://schemas.microsoft.com/office/drawing/2014/chart" uri="{C3380CC4-5D6E-409C-BE32-E72D297353CC}">
              <c16:uniqueId val="{00000000-EAD1-4E00-9D94-7D1D1CC18DC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0.16</c:v>
                </c:pt>
                <c:pt idx="2">
                  <c:v>0.15</c:v>
                </c:pt>
                <c:pt idx="3">
                  <c:v>0.16</c:v>
                </c:pt>
                <c:pt idx="4">
                  <c:v>0.1</c:v>
                </c:pt>
              </c:numCache>
            </c:numRef>
          </c:val>
          <c:smooth val="0"/>
          <c:extLst>
            <c:ext xmlns:c16="http://schemas.microsoft.com/office/drawing/2014/chart" uri="{C3380CC4-5D6E-409C-BE32-E72D297353CC}">
              <c16:uniqueId val="{00000001-EAD1-4E00-9D94-7D1D1CC18DC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68-419D-948F-6B3ED645F5F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58.04</c:v>
                </c:pt>
                <c:pt idx="1">
                  <c:v>55.58</c:v>
                </c:pt>
                <c:pt idx="2">
                  <c:v>54.05</c:v>
                </c:pt>
                <c:pt idx="3">
                  <c:v>57.54</c:v>
                </c:pt>
                <c:pt idx="4">
                  <c:v>55.55</c:v>
                </c:pt>
              </c:numCache>
            </c:numRef>
          </c:val>
          <c:smooth val="0"/>
          <c:extLst>
            <c:ext xmlns:c16="http://schemas.microsoft.com/office/drawing/2014/chart" uri="{C3380CC4-5D6E-409C-BE32-E72D297353CC}">
              <c16:uniqueId val="{00000001-EF68-419D-948F-6B3ED645F5F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91.86</c:v>
                </c:pt>
                <c:pt idx="1">
                  <c:v>92.65</c:v>
                </c:pt>
                <c:pt idx="2">
                  <c:v>95.51</c:v>
                </c:pt>
                <c:pt idx="3">
                  <c:v>96.52</c:v>
                </c:pt>
                <c:pt idx="4">
                  <c:v>97.57</c:v>
                </c:pt>
              </c:numCache>
            </c:numRef>
          </c:val>
          <c:extLst>
            <c:ext xmlns:c16="http://schemas.microsoft.com/office/drawing/2014/chart" uri="{C3380CC4-5D6E-409C-BE32-E72D297353CC}">
              <c16:uniqueId val="{00000000-D806-47C7-A6EA-8BF40F2AB1C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93.94</c:v>
                </c:pt>
                <c:pt idx="1">
                  <c:v>93.1</c:v>
                </c:pt>
                <c:pt idx="2">
                  <c:v>92.88</c:v>
                </c:pt>
                <c:pt idx="3">
                  <c:v>92.87</c:v>
                </c:pt>
                <c:pt idx="4">
                  <c:v>91.64</c:v>
                </c:pt>
              </c:numCache>
            </c:numRef>
          </c:val>
          <c:smooth val="0"/>
          <c:extLst>
            <c:ext xmlns:c16="http://schemas.microsoft.com/office/drawing/2014/chart" uri="{C3380CC4-5D6E-409C-BE32-E72D297353CC}">
              <c16:uniqueId val="{00000001-D806-47C7-A6EA-8BF40F2AB1C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113.23</c:v>
                </c:pt>
                <c:pt idx="1">
                  <c:v>101.98</c:v>
                </c:pt>
                <c:pt idx="2">
                  <c:v>94.02</c:v>
                </c:pt>
                <c:pt idx="3">
                  <c:v>93</c:v>
                </c:pt>
                <c:pt idx="4">
                  <c:v>103.29</c:v>
                </c:pt>
              </c:numCache>
            </c:numRef>
          </c:val>
          <c:extLst>
            <c:ext xmlns:c16="http://schemas.microsoft.com/office/drawing/2014/chart" uri="{C3380CC4-5D6E-409C-BE32-E72D297353CC}">
              <c16:uniqueId val="{00000000-2B00-4A4E-862E-EB192F53867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00-4A4E-862E-EB192F53867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F3-4622-9C5A-582E29D86EE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F3-4622-9C5A-582E29D86EE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12-4C28-B8F1-E0F9B3B5607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12-4C28-B8F1-E0F9B3B5607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3D-4CAA-B558-42C1733F3AC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3D-4CAA-B558-42C1733F3AC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A2-4D45-9B7A-F2050E1C20B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A2-4D45-9B7A-F2050E1C20B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140.56</c:v>
                </c:pt>
                <c:pt idx="1">
                  <c:v>161.83000000000001</c:v>
                </c:pt>
                <c:pt idx="2">
                  <c:v>191.57</c:v>
                </c:pt>
                <c:pt idx="3">
                  <c:v>184.5</c:v>
                </c:pt>
                <c:pt idx="4">
                  <c:v>164.56</c:v>
                </c:pt>
              </c:numCache>
            </c:numRef>
          </c:val>
          <c:extLst>
            <c:ext xmlns:c16="http://schemas.microsoft.com/office/drawing/2014/chart" uri="{C3380CC4-5D6E-409C-BE32-E72D297353CC}">
              <c16:uniqueId val="{00000000-57F4-4B96-BCC6-85B737185EB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593.23</c:v>
                </c:pt>
                <c:pt idx="1">
                  <c:v>671.97</c:v>
                </c:pt>
                <c:pt idx="2">
                  <c:v>798.84</c:v>
                </c:pt>
                <c:pt idx="3">
                  <c:v>692.13</c:v>
                </c:pt>
                <c:pt idx="4">
                  <c:v>807.75</c:v>
                </c:pt>
              </c:numCache>
            </c:numRef>
          </c:val>
          <c:smooth val="0"/>
          <c:extLst>
            <c:ext xmlns:c16="http://schemas.microsoft.com/office/drawing/2014/chart" uri="{C3380CC4-5D6E-409C-BE32-E72D297353CC}">
              <c16:uniqueId val="{00000001-57F4-4B96-BCC6-85B737185EB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116.41</c:v>
                </c:pt>
                <c:pt idx="1">
                  <c:v>104.81</c:v>
                </c:pt>
                <c:pt idx="2">
                  <c:v>96.62</c:v>
                </c:pt>
                <c:pt idx="3">
                  <c:v>96.05</c:v>
                </c:pt>
                <c:pt idx="4">
                  <c:v>104.78</c:v>
                </c:pt>
              </c:numCache>
            </c:numRef>
          </c:val>
          <c:extLst>
            <c:ext xmlns:c16="http://schemas.microsoft.com/office/drawing/2014/chart" uri="{C3380CC4-5D6E-409C-BE32-E72D297353CC}">
              <c16:uniqueId val="{00000000-2125-4626-916A-CC61C014876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86.48</c:v>
                </c:pt>
                <c:pt idx="1">
                  <c:v>86.34</c:v>
                </c:pt>
                <c:pt idx="2">
                  <c:v>86.85</c:v>
                </c:pt>
                <c:pt idx="3">
                  <c:v>88.98</c:v>
                </c:pt>
                <c:pt idx="4">
                  <c:v>86.94</c:v>
                </c:pt>
              </c:numCache>
            </c:numRef>
          </c:val>
          <c:smooth val="0"/>
          <c:extLst>
            <c:ext xmlns:c16="http://schemas.microsoft.com/office/drawing/2014/chart" uri="{C3380CC4-5D6E-409C-BE32-E72D297353CC}">
              <c16:uniqueId val="{00000001-2125-4626-916A-CC61C014876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71.930000000000007</c:v>
                </c:pt>
                <c:pt idx="1">
                  <c:v>77.47</c:v>
                </c:pt>
                <c:pt idx="2">
                  <c:v>80.22</c:v>
                </c:pt>
                <c:pt idx="3">
                  <c:v>81.05</c:v>
                </c:pt>
                <c:pt idx="4">
                  <c:v>83.92</c:v>
                </c:pt>
              </c:numCache>
            </c:numRef>
          </c:val>
          <c:extLst>
            <c:ext xmlns:c16="http://schemas.microsoft.com/office/drawing/2014/chart" uri="{C3380CC4-5D6E-409C-BE32-E72D297353CC}">
              <c16:uniqueId val="{00000000-35F6-4A8B-9CBC-FAF8BB57A94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174.38</c:v>
                </c:pt>
                <c:pt idx="1">
                  <c:v>175.12</c:v>
                </c:pt>
                <c:pt idx="2">
                  <c:v>177.15</c:v>
                </c:pt>
                <c:pt idx="3">
                  <c:v>175.05</c:v>
                </c:pt>
                <c:pt idx="4">
                  <c:v>179.63</c:v>
                </c:pt>
              </c:numCache>
            </c:numRef>
          </c:val>
          <c:smooth val="0"/>
          <c:extLst>
            <c:ext xmlns:c16="http://schemas.microsoft.com/office/drawing/2014/chart" uri="{C3380CC4-5D6E-409C-BE32-E72D297353CC}">
              <c16:uniqueId val="{00000001-35F6-4A8B-9CBC-FAF8BB57A94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嘉手納町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13524</v>
      </c>
      <c r="AM8" s="69"/>
      <c r="AN8" s="69"/>
      <c r="AO8" s="69"/>
      <c r="AP8" s="69"/>
      <c r="AQ8" s="69"/>
      <c r="AR8" s="69"/>
      <c r="AS8" s="69"/>
      <c r="AT8" s="68">
        <f>データ!T6</f>
        <v>15.12</v>
      </c>
      <c r="AU8" s="68"/>
      <c r="AV8" s="68"/>
      <c r="AW8" s="68"/>
      <c r="AX8" s="68"/>
      <c r="AY8" s="68"/>
      <c r="AZ8" s="68"/>
      <c r="BA8" s="68"/>
      <c r="BB8" s="68">
        <f>データ!U6</f>
        <v>894.44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100</v>
      </c>
      <c r="Q10" s="68"/>
      <c r="R10" s="68"/>
      <c r="S10" s="68"/>
      <c r="T10" s="68"/>
      <c r="U10" s="68"/>
      <c r="V10" s="68"/>
      <c r="W10" s="68">
        <f>データ!Q6</f>
        <v>100</v>
      </c>
      <c r="X10" s="68"/>
      <c r="Y10" s="68"/>
      <c r="Z10" s="68"/>
      <c r="AA10" s="68"/>
      <c r="AB10" s="68"/>
      <c r="AC10" s="68"/>
      <c r="AD10" s="69">
        <f>データ!R6</f>
        <v>1000</v>
      </c>
      <c r="AE10" s="69"/>
      <c r="AF10" s="69"/>
      <c r="AG10" s="69"/>
      <c r="AH10" s="69"/>
      <c r="AI10" s="69"/>
      <c r="AJ10" s="69"/>
      <c r="AK10" s="2"/>
      <c r="AL10" s="69">
        <f>データ!V6</f>
        <v>13480</v>
      </c>
      <c r="AM10" s="69"/>
      <c r="AN10" s="69"/>
      <c r="AO10" s="69"/>
      <c r="AP10" s="69"/>
      <c r="AQ10" s="69"/>
      <c r="AR10" s="69"/>
      <c r="AS10" s="69"/>
      <c r="AT10" s="68">
        <f>データ!W6</f>
        <v>11.32</v>
      </c>
      <c r="AU10" s="68"/>
      <c r="AV10" s="68"/>
      <c r="AW10" s="68"/>
      <c r="AX10" s="68"/>
      <c r="AY10" s="68"/>
      <c r="AZ10" s="68"/>
      <c r="BA10" s="68"/>
      <c r="BB10" s="68">
        <f>データ!X6</f>
        <v>1190.81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43</v>
      </c>
      <c r="O86" s="26" t="str">
        <f>データ!EO6</f>
        <v>【0.22】</v>
      </c>
    </row>
  </sheetData>
  <sheetProtection algorithmName="SHA-512" hashValue="CDo+NSMHrYS9O+k3VLggWZfy0SCRJE7qsrSniUIZXnn/DcSBES8nE6IuFd0lM/zcTM9D3AqW8D3NyPijq5AaSQ==" saltValue="+Q4LExDWKDK4hEnaw9Gg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473251</v>
      </c>
      <c r="D6" s="33">
        <f t="shared" si="3"/>
        <v>47</v>
      </c>
      <c r="E6" s="33">
        <f t="shared" si="3"/>
        <v>17</v>
      </c>
      <c r="F6" s="33">
        <f t="shared" si="3"/>
        <v>1</v>
      </c>
      <c r="G6" s="33">
        <f t="shared" si="3"/>
        <v>0</v>
      </c>
      <c r="H6" s="33" t="str">
        <f t="shared" si="3"/>
        <v>沖縄県　嘉手納町</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100</v>
      </c>
      <c r="Q6" s="34">
        <f t="shared" si="3"/>
        <v>100</v>
      </c>
      <c r="R6" s="34">
        <f t="shared" si="3"/>
        <v>1000</v>
      </c>
      <c r="S6" s="34">
        <f t="shared" si="3"/>
        <v>13524</v>
      </c>
      <c r="T6" s="34">
        <f t="shared" si="3"/>
        <v>15.12</v>
      </c>
      <c r="U6" s="34">
        <f t="shared" si="3"/>
        <v>894.44</v>
      </c>
      <c r="V6" s="34">
        <f t="shared" si="3"/>
        <v>13480</v>
      </c>
      <c r="W6" s="34">
        <f t="shared" si="3"/>
        <v>11.32</v>
      </c>
      <c r="X6" s="34">
        <f t="shared" si="3"/>
        <v>1190.81</v>
      </c>
      <c r="Y6" s="35">
        <f>IF(Y7="",NA(),Y7)</f>
        <v>113.23</v>
      </c>
      <c r="Z6" s="35">
        <f t="shared" ref="Z6:AH6" si="4">IF(Z7="",NA(),Z7)</f>
        <v>101.98</v>
      </c>
      <c r="AA6" s="35">
        <f t="shared" si="4"/>
        <v>94.02</v>
      </c>
      <c r="AB6" s="35">
        <f t="shared" si="4"/>
        <v>93</v>
      </c>
      <c r="AC6" s="35">
        <f t="shared" si="4"/>
        <v>103.29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140.56</v>
      </c>
      <c r="BG6" s="35">
        <f t="shared" ref="BG6:BO6" si="7">IF(BG7="",NA(),BG7)</f>
        <v>161.83000000000001</v>
      </c>
      <c r="BH6" s="35">
        <f t="shared" si="7"/>
        <v>191.57</v>
      </c>
      <c r="BI6" s="35">
        <f t="shared" si="7"/>
        <v>184.5</v>
      </c>
      <c r="BJ6" s="35">
        <f t="shared" si="7"/>
        <v>164.56</v>
      </c>
      <c r="BK6" s="35">
        <f t="shared" si="7"/>
        <v>593.23</v>
      </c>
      <c r="BL6" s="35">
        <f t="shared" si="7"/>
        <v>671.97</v>
      </c>
      <c r="BM6" s="35">
        <f t="shared" si="7"/>
        <v>798.84</v>
      </c>
      <c r="BN6" s="35">
        <f t="shared" si="7"/>
        <v>692.13</v>
      </c>
      <c r="BO6" s="35">
        <f t="shared" si="7"/>
        <v>807.75</v>
      </c>
      <c r="BP6" s="34" t="str">
        <f>IF(BP7="","",IF(BP7="-","【-】","【"&amp;SUBSTITUTE(TEXT(BP7,"#,##0.00"),"-","△")&amp;"】"))</f>
        <v>【682.51】</v>
      </c>
      <c r="BQ6" s="35">
        <f>IF(BQ7="",NA(),BQ7)</f>
        <v>116.41</v>
      </c>
      <c r="BR6" s="35">
        <f t="shared" ref="BR6:BZ6" si="8">IF(BR7="",NA(),BR7)</f>
        <v>104.81</v>
      </c>
      <c r="BS6" s="35">
        <f t="shared" si="8"/>
        <v>96.62</v>
      </c>
      <c r="BT6" s="35">
        <f t="shared" si="8"/>
        <v>96.05</v>
      </c>
      <c r="BU6" s="35">
        <f t="shared" si="8"/>
        <v>104.78</v>
      </c>
      <c r="BV6" s="35">
        <f t="shared" si="8"/>
        <v>86.48</v>
      </c>
      <c r="BW6" s="35">
        <f t="shared" si="8"/>
        <v>86.34</v>
      </c>
      <c r="BX6" s="35">
        <f t="shared" si="8"/>
        <v>86.85</v>
      </c>
      <c r="BY6" s="35">
        <f t="shared" si="8"/>
        <v>88.98</v>
      </c>
      <c r="BZ6" s="35">
        <f t="shared" si="8"/>
        <v>86.94</v>
      </c>
      <c r="CA6" s="34" t="str">
        <f>IF(CA7="","",IF(CA7="-","【-】","【"&amp;SUBSTITUTE(TEXT(CA7,"#,##0.00"),"-","△")&amp;"】"))</f>
        <v>【100.34】</v>
      </c>
      <c r="CB6" s="35">
        <f>IF(CB7="",NA(),CB7)</f>
        <v>71.930000000000007</v>
      </c>
      <c r="CC6" s="35">
        <f t="shared" ref="CC6:CK6" si="9">IF(CC7="",NA(),CC7)</f>
        <v>77.47</v>
      </c>
      <c r="CD6" s="35">
        <f t="shared" si="9"/>
        <v>80.22</v>
      </c>
      <c r="CE6" s="35">
        <f t="shared" si="9"/>
        <v>81.05</v>
      </c>
      <c r="CF6" s="35">
        <f t="shared" si="9"/>
        <v>83.92</v>
      </c>
      <c r="CG6" s="35">
        <f t="shared" si="9"/>
        <v>174.38</v>
      </c>
      <c r="CH6" s="35">
        <f t="shared" si="9"/>
        <v>175.12</v>
      </c>
      <c r="CI6" s="35">
        <f t="shared" si="9"/>
        <v>177.15</v>
      </c>
      <c r="CJ6" s="35">
        <f t="shared" si="9"/>
        <v>175.05</v>
      </c>
      <c r="CK6" s="35">
        <f t="shared" si="9"/>
        <v>179.63</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58.04</v>
      </c>
      <c r="CS6" s="35">
        <f t="shared" si="10"/>
        <v>55.58</v>
      </c>
      <c r="CT6" s="35">
        <f t="shared" si="10"/>
        <v>54.05</v>
      </c>
      <c r="CU6" s="35">
        <f t="shared" si="10"/>
        <v>57.54</v>
      </c>
      <c r="CV6" s="35">
        <f t="shared" si="10"/>
        <v>55.55</v>
      </c>
      <c r="CW6" s="34" t="str">
        <f>IF(CW7="","",IF(CW7="-","【-】","【"&amp;SUBSTITUTE(TEXT(CW7,"#,##0.00"),"-","△")&amp;"】"))</f>
        <v>【59.64】</v>
      </c>
      <c r="CX6" s="35">
        <f>IF(CX7="",NA(),CX7)</f>
        <v>91.86</v>
      </c>
      <c r="CY6" s="35">
        <f t="shared" ref="CY6:DG6" si="11">IF(CY7="",NA(),CY7)</f>
        <v>92.65</v>
      </c>
      <c r="CZ6" s="35">
        <f t="shared" si="11"/>
        <v>95.51</v>
      </c>
      <c r="DA6" s="35">
        <f t="shared" si="11"/>
        <v>96.52</v>
      </c>
      <c r="DB6" s="35">
        <f t="shared" si="11"/>
        <v>97.57</v>
      </c>
      <c r="DC6" s="35">
        <f t="shared" si="11"/>
        <v>93.94</v>
      </c>
      <c r="DD6" s="35">
        <f t="shared" si="11"/>
        <v>93.1</v>
      </c>
      <c r="DE6" s="35">
        <f t="shared" si="11"/>
        <v>92.88</v>
      </c>
      <c r="DF6" s="35">
        <f t="shared" si="11"/>
        <v>92.87</v>
      </c>
      <c r="DG6" s="35">
        <f t="shared" si="11"/>
        <v>91.64</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0.43</v>
      </c>
      <c r="EF6" s="35">
        <f t="shared" ref="EF6:EN6" si="14">IF(EF7="",NA(),EF7)</f>
        <v>1.17</v>
      </c>
      <c r="EG6" s="35">
        <f t="shared" si="14"/>
        <v>1.74</v>
      </c>
      <c r="EH6" s="35">
        <f t="shared" si="14"/>
        <v>1.32</v>
      </c>
      <c r="EI6" s="35">
        <f t="shared" si="14"/>
        <v>0.64</v>
      </c>
      <c r="EJ6" s="35">
        <f t="shared" si="14"/>
        <v>0.14000000000000001</v>
      </c>
      <c r="EK6" s="35">
        <f t="shared" si="14"/>
        <v>0.16</v>
      </c>
      <c r="EL6" s="35">
        <f t="shared" si="14"/>
        <v>0.15</v>
      </c>
      <c r="EM6" s="35">
        <f t="shared" si="14"/>
        <v>0.16</v>
      </c>
      <c r="EN6" s="35">
        <f t="shared" si="14"/>
        <v>0.1</v>
      </c>
      <c r="EO6" s="34" t="str">
        <f>IF(EO7="","",IF(EO7="-","【-】","【"&amp;SUBSTITUTE(TEXT(EO7,"#,##0.00"),"-","△")&amp;"】"))</f>
        <v>【0.22】</v>
      </c>
    </row>
    <row r="7" spans="1:145" s="36" customFormat="1" x14ac:dyDescent="0.15">
      <c r="A7" s="28"/>
      <c r="B7" s="37">
        <v>2019</v>
      </c>
      <c r="C7" s="37">
        <v>473251</v>
      </c>
      <c r="D7" s="37">
        <v>47</v>
      </c>
      <c r="E7" s="37">
        <v>17</v>
      </c>
      <c r="F7" s="37">
        <v>1</v>
      </c>
      <c r="G7" s="37">
        <v>0</v>
      </c>
      <c r="H7" s="37" t="s">
        <v>98</v>
      </c>
      <c r="I7" s="37" t="s">
        <v>99</v>
      </c>
      <c r="J7" s="37" t="s">
        <v>100</v>
      </c>
      <c r="K7" s="37" t="s">
        <v>101</v>
      </c>
      <c r="L7" s="37" t="s">
        <v>102</v>
      </c>
      <c r="M7" s="37" t="s">
        <v>103</v>
      </c>
      <c r="N7" s="38" t="s">
        <v>104</v>
      </c>
      <c r="O7" s="38" t="s">
        <v>105</v>
      </c>
      <c r="P7" s="38">
        <v>100</v>
      </c>
      <c r="Q7" s="38">
        <v>100</v>
      </c>
      <c r="R7" s="38">
        <v>1000</v>
      </c>
      <c r="S7" s="38">
        <v>13524</v>
      </c>
      <c r="T7" s="38">
        <v>15.12</v>
      </c>
      <c r="U7" s="38">
        <v>894.44</v>
      </c>
      <c r="V7" s="38">
        <v>13480</v>
      </c>
      <c r="W7" s="38">
        <v>11.32</v>
      </c>
      <c r="X7" s="38">
        <v>1190.81</v>
      </c>
      <c r="Y7" s="38">
        <v>113.23</v>
      </c>
      <c r="Z7" s="38">
        <v>101.98</v>
      </c>
      <c r="AA7" s="38">
        <v>94.02</v>
      </c>
      <c r="AB7" s="38">
        <v>93</v>
      </c>
      <c r="AC7" s="38">
        <v>103.29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140.56</v>
      </c>
      <c r="BG7" s="38">
        <v>161.83000000000001</v>
      </c>
      <c r="BH7" s="38">
        <v>191.57</v>
      </c>
      <c r="BI7" s="38">
        <v>184.5</v>
      </c>
      <c r="BJ7" s="38">
        <v>164.56</v>
      </c>
      <c r="BK7" s="38">
        <v>593.23</v>
      </c>
      <c r="BL7" s="38">
        <v>671.97</v>
      </c>
      <c r="BM7" s="38">
        <v>798.84</v>
      </c>
      <c r="BN7" s="38">
        <v>692.13</v>
      </c>
      <c r="BO7" s="38">
        <v>807.75</v>
      </c>
      <c r="BP7" s="38">
        <v>682.51</v>
      </c>
      <c r="BQ7" s="38">
        <v>116.41</v>
      </c>
      <c r="BR7" s="38">
        <v>104.81</v>
      </c>
      <c r="BS7" s="38">
        <v>96.62</v>
      </c>
      <c r="BT7" s="38">
        <v>96.05</v>
      </c>
      <c r="BU7" s="38">
        <v>104.78</v>
      </c>
      <c r="BV7" s="38">
        <v>86.48</v>
      </c>
      <c r="BW7" s="38">
        <v>86.34</v>
      </c>
      <c r="BX7" s="38">
        <v>86.85</v>
      </c>
      <c r="BY7" s="38">
        <v>88.98</v>
      </c>
      <c r="BZ7" s="38">
        <v>86.94</v>
      </c>
      <c r="CA7" s="38">
        <v>100.34</v>
      </c>
      <c r="CB7" s="38">
        <v>71.930000000000007</v>
      </c>
      <c r="CC7" s="38">
        <v>77.47</v>
      </c>
      <c r="CD7" s="38">
        <v>80.22</v>
      </c>
      <c r="CE7" s="38">
        <v>81.05</v>
      </c>
      <c r="CF7" s="38">
        <v>83.92</v>
      </c>
      <c r="CG7" s="38">
        <v>174.38</v>
      </c>
      <c r="CH7" s="38">
        <v>175.12</v>
      </c>
      <c r="CI7" s="38">
        <v>177.15</v>
      </c>
      <c r="CJ7" s="38">
        <v>175.05</v>
      </c>
      <c r="CK7" s="38">
        <v>179.63</v>
      </c>
      <c r="CL7" s="38">
        <v>136.15</v>
      </c>
      <c r="CM7" s="38" t="s">
        <v>104</v>
      </c>
      <c r="CN7" s="38" t="s">
        <v>104</v>
      </c>
      <c r="CO7" s="38" t="s">
        <v>104</v>
      </c>
      <c r="CP7" s="38" t="s">
        <v>104</v>
      </c>
      <c r="CQ7" s="38" t="s">
        <v>104</v>
      </c>
      <c r="CR7" s="38">
        <v>58.04</v>
      </c>
      <c r="CS7" s="38">
        <v>55.58</v>
      </c>
      <c r="CT7" s="38">
        <v>54.05</v>
      </c>
      <c r="CU7" s="38">
        <v>57.54</v>
      </c>
      <c r="CV7" s="38">
        <v>55.55</v>
      </c>
      <c r="CW7" s="38">
        <v>59.64</v>
      </c>
      <c r="CX7" s="38">
        <v>91.86</v>
      </c>
      <c r="CY7" s="38">
        <v>92.65</v>
      </c>
      <c r="CZ7" s="38">
        <v>95.51</v>
      </c>
      <c r="DA7" s="38">
        <v>96.52</v>
      </c>
      <c r="DB7" s="38">
        <v>97.57</v>
      </c>
      <c r="DC7" s="38">
        <v>93.94</v>
      </c>
      <c r="DD7" s="38">
        <v>93.1</v>
      </c>
      <c r="DE7" s="38">
        <v>92.88</v>
      </c>
      <c r="DF7" s="38">
        <v>92.87</v>
      </c>
      <c r="DG7" s="38">
        <v>91.64</v>
      </c>
      <c r="DH7" s="38">
        <v>95.35</v>
      </c>
      <c r="DI7" s="38"/>
      <c r="DJ7" s="38"/>
      <c r="DK7" s="38"/>
      <c r="DL7" s="38"/>
      <c r="DM7" s="38"/>
      <c r="DN7" s="38"/>
      <c r="DO7" s="38"/>
      <c r="DP7" s="38"/>
      <c r="DQ7" s="38"/>
      <c r="DR7" s="38"/>
      <c r="DS7" s="38"/>
      <c r="DT7" s="38"/>
      <c r="DU7" s="38"/>
      <c r="DV7" s="38"/>
      <c r="DW7" s="38"/>
      <c r="DX7" s="38"/>
      <c r="DY7" s="38"/>
      <c r="DZ7" s="38"/>
      <c r="EA7" s="38"/>
      <c r="EB7" s="38"/>
      <c r="EC7" s="38"/>
      <c r="ED7" s="38"/>
      <c r="EE7" s="38">
        <v>0.43</v>
      </c>
      <c r="EF7" s="38">
        <v>1.17</v>
      </c>
      <c r="EG7" s="38">
        <v>1.74</v>
      </c>
      <c r="EH7" s="38">
        <v>1.32</v>
      </c>
      <c r="EI7" s="38">
        <v>0.64</v>
      </c>
      <c r="EJ7" s="38">
        <v>0.14000000000000001</v>
      </c>
      <c r="EK7" s="38">
        <v>0.16</v>
      </c>
      <c r="EL7" s="38">
        <v>0.15</v>
      </c>
      <c r="EM7" s="38">
        <v>0.16</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prostaff</cp:lastModifiedBy>
  <cp:lastPrinted>2021-01-29T07:19:54Z</cp:lastPrinted>
  <dcterms:created xsi:type="dcterms:W3CDTF">2020-12-04T02:50:29Z</dcterms:created>
  <dcterms:modified xsi:type="dcterms:W3CDTF">2021-01-29T07:20:00Z</dcterms:modified>
  <cp:category/>
</cp:coreProperties>
</file>