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Z:\下水道課\予算・経理関係(業務係)\公営企業関係資料\公営企業関係（R2)\⑱20210115 公営企業に係わる経営比較分析表（令和元年度決算）の分析等について（依頼）\②提出資料\11_南城市【経営比較分析表】2019_472158_46_1718\"/>
    </mc:Choice>
  </mc:AlternateContent>
  <xr:revisionPtr revIDLastSave="0" documentId="13_ncr:1_{A74B8FB7-E024-48A3-879A-E851A905F67A}" xr6:coauthVersionLast="36" xr6:coauthVersionMax="36" xr10:uidLastSave="{00000000-0000-0000-0000-000000000000}"/>
  <workbookProtection workbookAlgorithmName="SHA-512" workbookHashValue="45mKGunh02Ll5DvUTwU4/Jbs8jP2akhTe5zrnhklygyAA0ThBdfshenL9H8lHrNCjaUs01K1Z3wOK0htaQ9NWA==" workbookSaltValue="7CDPp35364s598fxGSQhg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AL8" i="4" s="1"/>
  <c r="R6" i="5"/>
  <c r="Q6" i="5"/>
  <c r="P6" i="5"/>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AD10" i="4"/>
  <c r="W10" i="4"/>
  <c r="P10" i="4"/>
  <c r="I10" i="4"/>
  <c r="B10" i="4"/>
  <c r="BB8" i="4"/>
  <c r="AD8" i="4"/>
  <c r="W8" i="4"/>
  <c r="I8" i="4"/>
  <c r="B8" i="4"/>
  <c r="B6" i="4"/>
</calcChain>
</file>

<file path=xl/sharedStrings.xml><?xml version="1.0" encoding="utf-8"?>
<sst xmlns="http://schemas.openxmlformats.org/spreadsheetml/2006/main" count="320" uniqueCount="118">
  <si>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</si>
  <si>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</si>
  <si>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</si>
  <si>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</si>
  <si>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</si>
  <si>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</si>
  <si>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</si>
  <si>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</si>
  <si>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</si>
  <si>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</si>
  <si>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</si>
  <si>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</si>
  <si>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</si>
  <si>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</si>
  <si>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</si>
  <si>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</si>
  <si>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</si>
  <si>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</si>
  <si>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</si>
  <si>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</si>
  <si>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</si>
  <si>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</si>
  <si>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</si>
  <si>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</si>
  <si>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</si>
  <si>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</si>
  <si>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</si>
  <si>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</si>
  <si>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</si>
  <si>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</si>
  <si>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</si>
  <si>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</si>
  <si>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</si>
  <si>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</si>
  <si>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</si>
  <si>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</si>
  <si>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</si>
  <si>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</si>
  <si>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</si>
  <si>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</si>
  <si>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</si>
  <si>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</si>
  <si>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</si>
  <si>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</si>
  <si>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</si>
  <si>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</si>
  <si>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</si>
  <si>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</si>
  <si>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</si>
  <si>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</si>
  <si>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</si>
  <si>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</si>
  <si>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</si>
  <si>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</si>
  <si>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</si>
  <si>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</si>
  <si>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</si>
  <si>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</si>
  <si>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</si>
  <si>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</si>
  <si>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</si>
  <si>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</si>
  <si>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</si>
  <si>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</si>
  <si>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</si>
  <si>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</si>
  <si>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</si>
  <si>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</si>
  <si>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</si>
  <si>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</si>
  <si>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</si>
  <si>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</si>
  <si>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</si>
  <si>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</si>
  <si>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</si>
  <si>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</si>
  <si>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</si>
  <si>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</si>
  <si>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</si>
  <si>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</si>
  <si>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</si>
  <si>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</si>
  <si>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</si>
  <si>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</si>
  <si>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</si>
  <si>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</si>
  <si>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</si>
  <si>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</si>
  <si>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</si>
  <si>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</si>
  <si>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</si>
  <si>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</si>
  <si>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</si>
  <si>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</si>
  <si>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</si>
  <si>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</si>
  <si>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南城市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</si>
  <si>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</si>
  <si>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</si>
  <si>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</si>
  <si>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</si>
  <si>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</si>
  <si>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</si>
  <si>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</si>
  <si>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</si>
  <si>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</si>
  <si>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</si>
  <si>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</si>
  <si>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</si>
  <si>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</si>
  <si>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</si>
  <si>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</si>
  <si>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</si>
  <si>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</si>
  <si>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</si>
  <si>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現在、老朽化している地区においてストックマネジメント計画により管路改築工事を行っています。
　今後は、管渠や施設の適切な維持管理により長寿命化を図り、点検及び更新等を計画的に進めていきます。</t>
    <rPh sb="1" eb="3">
      <t>ゲンザイ</t>
    </rPh>
    <rPh sb="4" eb="7">
      <t>ロウキュウカ</t>
    </rPh>
    <rPh sb="11" eb="13">
      <t>チク</t>
    </rPh>
    <rPh sb="27" eb="29">
      <t>ケイカク</t>
    </rPh>
    <rPh sb="32" eb="34">
      <t>カンロ</t>
    </rPh>
    <rPh sb="34" eb="36">
      <t>カイチク</t>
    </rPh>
    <rPh sb="36" eb="38">
      <t>コウジ</t>
    </rPh>
    <rPh sb="39" eb="40">
      <t>オコナ</t>
    </rPh>
    <rPh sb="48" eb="50">
      <t>コンゴ</t>
    </rPh>
    <rPh sb="52" eb="54">
      <t>カンキョ</t>
    </rPh>
    <rPh sb="55" eb="57">
      <t>シセツ</t>
    </rPh>
    <rPh sb="58" eb="60">
      <t>テキセツ</t>
    </rPh>
    <rPh sb="61" eb="63">
      <t>イジ</t>
    </rPh>
    <rPh sb="63" eb="65">
      <t>カンリ</t>
    </rPh>
    <rPh sb="68" eb="72">
      <t>チョウジュミョウカ</t>
    </rPh>
    <rPh sb="73" eb="74">
      <t>ハカ</t>
    </rPh>
    <rPh sb="76" eb="78">
      <t>テンケン</t>
    </rPh>
    <rPh sb="78" eb="79">
      <t>オヨ</t>
    </rPh>
    <rPh sb="80" eb="82">
      <t>コウシン</t>
    </rPh>
    <rPh sb="82" eb="83">
      <t>トウ</t>
    </rPh>
    <rPh sb="84" eb="87">
      <t>ケイカクテキ</t>
    </rPh>
    <rPh sb="88" eb="89">
      <t>スス</t>
    </rPh>
    <phoneticPr fontId="4"/>
  </si>
  <si>
    <t>　本市においては、令和元年度より公営企業会計へ移行し、現在、経営戦略を策定しています。
　公共下水道事業は、処理区域の拡大により新規整備投資に係る経費の増大が懸念され、一般会計繰入金への依存度も高く、非常に厳しい経営状況となっています。
　今後は、計画的な整備促進及び水洗化率の向上を図るとともに下水道料金改定の検討を行っていきます。
　現在策定中の経営戦略を踏まえ経営改善に取り組み、経営の健全化・効率化を図って参ります。</t>
    <rPh sb="1" eb="3">
      <t>ホンシ</t>
    </rPh>
    <rPh sb="9" eb="11">
      <t>レイワ</t>
    </rPh>
    <rPh sb="11" eb="12">
      <t>ガン</t>
    </rPh>
    <rPh sb="12" eb="14">
      <t>ネンド</t>
    </rPh>
    <rPh sb="16" eb="18">
      <t>コウエイ</t>
    </rPh>
    <rPh sb="18" eb="20">
      <t>キギョウ</t>
    </rPh>
    <rPh sb="20" eb="22">
      <t>カイケイ</t>
    </rPh>
    <rPh sb="23" eb="25">
      <t>イコウ</t>
    </rPh>
    <rPh sb="27" eb="29">
      <t>ゲンザイ</t>
    </rPh>
    <rPh sb="30" eb="32">
      <t>ケイエイ</t>
    </rPh>
    <rPh sb="32" eb="34">
      <t>センリャク</t>
    </rPh>
    <rPh sb="35" eb="37">
      <t>サクテイ</t>
    </rPh>
    <rPh sb="45" eb="47">
      <t>コウキョウ</t>
    </rPh>
    <rPh sb="47" eb="50">
      <t>ゲスイドウ</t>
    </rPh>
    <rPh sb="50" eb="52">
      <t>ジギョウ</t>
    </rPh>
    <rPh sb="54" eb="56">
      <t>ショリ</t>
    </rPh>
    <rPh sb="56" eb="58">
      <t>クイキ</t>
    </rPh>
    <rPh sb="59" eb="61">
      <t>カクダイ</t>
    </rPh>
    <rPh sb="64" eb="66">
      <t>シンキ</t>
    </rPh>
    <rPh sb="66" eb="68">
      <t>セイビ</t>
    </rPh>
    <rPh sb="68" eb="70">
      <t>トウシ</t>
    </rPh>
    <rPh sb="71" eb="72">
      <t>カカ</t>
    </rPh>
    <rPh sb="73" eb="75">
      <t>ケイヒ</t>
    </rPh>
    <rPh sb="76" eb="78">
      <t>ゾウダイ</t>
    </rPh>
    <rPh sb="79" eb="81">
      <t>ケネン</t>
    </rPh>
    <rPh sb="84" eb="86">
      <t>イッパン</t>
    </rPh>
    <rPh sb="86" eb="88">
      <t>カイケイ</t>
    </rPh>
    <rPh sb="88" eb="90">
      <t>クリイレ</t>
    </rPh>
    <rPh sb="90" eb="91">
      <t>キン</t>
    </rPh>
    <rPh sb="93" eb="96">
      <t>イゾンド</t>
    </rPh>
    <rPh sb="97" eb="98">
      <t>タカ</t>
    </rPh>
    <rPh sb="100" eb="102">
      <t>ヒジョウ</t>
    </rPh>
    <rPh sb="103" eb="104">
      <t>キビ</t>
    </rPh>
    <rPh sb="106" eb="108">
      <t>ケイエイ</t>
    </rPh>
    <rPh sb="108" eb="110">
      <t>ジョウキョウ</t>
    </rPh>
    <rPh sb="120" eb="122">
      <t>コンゴ</t>
    </rPh>
    <rPh sb="124" eb="126">
      <t>ケイカク</t>
    </rPh>
    <rPh sb="126" eb="127">
      <t>テキ</t>
    </rPh>
    <rPh sb="128" eb="130">
      <t>セイビ</t>
    </rPh>
    <rPh sb="130" eb="132">
      <t>ソクシン</t>
    </rPh>
    <rPh sb="132" eb="133">
      <t>オヨ</t>
    </rPh>
    <rPh sb="134" eb="137">
      <t>スイセンカ</t>
    </rPh>
    <rPh sb="137" eb="138">
      <t>リツ</t>
    </rPh>
    <rPh sb="139" eb="141">
      <t>コウジョウ</t>
    </rPh>
    <rPh sb="142" eb="143">
      <t>ハカ</t>
    </rPh>
    <rPh sb="148" eb="151">
      <t>ゲスイドウ</t>
    </rPh>
    <rPh sb="151" eb="153">
      <t>リョウキン</t>
    </rPh>
    <rPh sb="153" eb="155">
      <t>カイテイ</t>
    </rPh>
    <rPh sb="156" eb="158">
      <t>ケントウ</t>
    </rPh>
    <rPh sb="159" eb="160">
      <t>オコナ</t>
    </rPh>
    <rPh sb="169" eb="171">
      <t>ゲンザイ</t>
    </rPh>
    <rPh sb="171" eb="174">
      <t>サクテイチュウ</t>
    </rPh>
    <rPh sb="175" eb="177">
      <t>ケイエイ</t>
    </rPh>
    <rPh sb="177" eb="179">
      <t>センリャク</t>
    </rPh>
    <rPh sb="180" eb="181">
      <t>フ</t>
    </rPh>
    <rPh sb="183" eb="185">
      <t>ケイエイ</t>
    </rPh>
    <rPh sb="185" eb="187">
      <t>カイゼン</t>
    </rPh>
    <rPh sb="188" eb="189">
      <t>ト</t>
    </rPh>
    <rPh sb="190" eb="191">
      <t>ク</t>
    </rPh>
    <rPh sb="193" eb="195">
      <t>ケイエイ</t>
    </rPh>
    <rPh sb="196" eb="199">
      <t>ケンゼンカ</t>
    </rPh>
    <rPh sb="200" eb="203">
      <t>コウリツカ</t>
    </rPh>
    <rPh sb="204" eb="205">
      <t>ハカ</t>
    </rPh>
    <rPh sb="207" eb="208">
      <t>マイ</t>
    </rPh>
    <phoneticPr fontId="4"/>
  </si>
  <si>
    <t>　本市においては、令和元年度より地方公営企業法の一部を適用し地方公営企業会計へ移行しました。そのため、平成30年度以前の数値は0となっています。
　①経常収支比率は、125.50%であるものの、⑤経費回収率は、48.83%で、類似団体・全国平均から大きく下回っています。これは、汚水処理に係る費用が下水道使用料等で賄えておらず、一般会計からの繰入金で補てんし、事業運営を行っていることによるものです。
　③流動比率は、短期的な支払能力を示す値で100%を下回っており、支払い能力が低い状況となっています。
　④企業債残高対事業規模比率は、類似団体を大きく上回っていますが、施設改築整備に伴う公債費負担が高額なのに対して、使用料金収入のみで補うことができず高い数値となっています。
　⑥汚水処理原価は、全国平均を上回っているが類似団体と比べ低い状況となっています。引き続き維持管理費の削減、接続率の向上により有収水量を増加させる取り組みを行っていきます。
　⑧水洗化率は、類似団体・全国平均から大きく下回っていますが、今後も引き続き、職員、接続推進員による未接続世帯訪問などを行い普及促進を進めていきます。</t>
    <rPh sb="1" eb="3">
      <t>ホンシ</t>
    </rPh>
    <rPh sb="9" eb="11">
      <t>レイワ</t>
    </rPh>
    <rPh sb="11" eb="12">
      <t>ガン</t>
    </rPh>
    <rPh sb="12" eb="14">
      <t>ネンド</t>
    </rPh>
    <rPh sb="16" eb="18">
      <t>チホウ</t>
    </rPh>
    <rPh sb="18" eb="20">
      <t>コウエイ</t>
    </rPh>
    <rPh sb="20" eb="22">
      <t>キギョウ</t>
    </rPh>
    <rPh sb="22" eb="23">
      <t>ホウ</t>
    </rPh>
    <rPh sb="24" eb="26">
      <t>イチブ</t>
    </rPh>
    <rPh sb="27" eb="29">
      <t>テキヨウ</t>
    </rPh>
    <rPh sb="30" eb="32">
      <t>チホウ</t>
    </rPh>
    <rPh sb="32" eb="34">
      <t>コウエイ</t>
    </rPh>
    <rPh sb="34" eb="36">
      <t>キギョウ</t>
    </rPh>
    <rPh sb="36" eb="38">
      <t>カイケイ</t>
    </rPh>
    <rPh sb="39" eb="41">
      <t>イコウ</t>
    </rPh>
    <rPh sb="51" eb="53">
      <t>ヘイセイ</t>
    </rPh>
    <rPh sb="55" eb="57">
      <t>ネンド</t>
    </rPh>
    <rPh sb="57" eb="59">
      <t>イゼン</t>
    </rPh>
    <rPh sb="60" eb="62">
      <t>スウチ</t>
    </rPh>
    <rPh sb="75" eb="77">
      <t>ケイジョウ</t>
    </rPh>
    <rPh sb="77" eb="79">
      <t>シュウシ</t>
    </rPh>
    <rPh sb="79" eb="81">
      <t>ヒリツ</t>
    </rPh>
    <rPh sb="98" eb="100">
      <t>ケイヒ</t>
    </rPh>
    <rPh sb="100" eb="102">
      <t>カイシュウ</t>
    </rPh>
    <rPh sb="102" eb="103">
      <t>リツ</t>
    </rPh>
    <rPh sb="113" eb="115">
      <t>ルイジ</t>
    </rPh>
    <rPh sb="115" eb="117">
      <t>ダンタイ</t>
    </rPh>
    <rPh sb="118" eb="120">
      <t>ゼンコク</t>
    </rPh>
    <rPh sb="120" eb="122">
      <t>ヘイキン</t>
    </rPh>
    <rPh sb="124" eb="125">
      <t>オオ</t>
    </rPh>
    <rPh sb="127" eb="129">
      <t>シタマワ</t>
    </rPh>
    <rPh sb="139" eb="141">
      <t>オスイ</t>
    </rPh>
    <rPh sb="141" eb="143">
      <t>ショリ</t>
    </rPh>
    <rPh sb="144" eb="145">
      <t>カカ</t>
    </rPh>
    <rPh sb="146" eb="148">
      <t>ヒヨウ</t>
    </rPh>
    <rPh sb="149" eb="152">
      <t>ゲスイドウ</t>
    </rPh>
    <rPh sb="152" eb="155">
      <t>シヨウリョウ</t>
    </rPh>
    <rPh sb="155" eb="156">
      <t>トウ</t>
    </rPh>
    <rPh sb="157" eb="158">
      <t>マカナ</t>
    </rPh>
    <rPh sb="164" eb="166">
      <t>イッパン</t>
    </rPh>
    <rPh sb="166" eb="168">
      <t>カイケイ</t>
    </rPh>
    <rPh sb="180" eb="182">
      <t>ジギョウ</t>
    </rPh>
    <rPh sb="182" eb="184">
      <t>ウンエイ</t>
    </rPh>
    <rPh sb="185" eb="186">
      <t>オコナ</t>
    </rPh>
    <rPh sb="203" eb="205">
      <t>リュウドウ</t>
    </rPh>
    <rPh sb="205" eb="207">
      <t>ヒリツ</t>
    </rPh>
    <rPh sb="209" eb="212">
      <t>タンキテキ</t>
    </rPh>
    <rPh sb="213" eb="215">
      <t>シハラ</t>
    </rPh>
    <rPh sb="215" eb="217">
      <t>ノウリョク</t>
    </rPh>
    <rPh sb="218" eb="219">
      <t>シメ</t>
    </rPh>
    <rPh sb="220" eb="221">
      <t>アタイ</t>
    </rPh>
    <rPh sb="227" eb="229">
      <t>シタマワ</t>
    </rPh>
    <rPh sb="234" eb="236">
      <t>シハラ</t>
    </rPh>
    <rPh sb="237" eb="239">
      <t>ノウリョク</t>
    </rPh>
    <rPh sb="240" eb="241">
      <t>ヒク</t>
    </rPh>
    <rPh sb="242" eb="244">
      <t>ジョウキョウ</t>
    </rPh>
    <rPh sb="255" eb="257">
      <t>キギョウ</t>
    </rPh>
    <rPh sb="257" eb="258">
      <t>サイ</t>
    </rPh>
    <rPh sb="258" eb="260">
      <t>ザンダカ</t>
    </rPh>
    <rPh sb="260" eb="261">
      <t>タイ</t>
    </rPh>
    <rPh sb="261" eb="263">
      <t>ジギョウ</t>
    </rPh>
    <rPh sb="263" eb="265">
      <t>キボ</t>
    </rPh>
    <rPh sb="265" eb="267">
      <t>ヒリツ</t>
    </rPh>
    <rPh sb="269" eb="271">
      <t>ルイジ</t>
    </rPh>
    <rPh sb="271" eb="273">
      <t>ダンタイ</t>
    </rPh>
    <rPh sb="274" eb="275">
      <t>オオ</t>
    </rPh>
    <rPh sb="277" eb="279">
      <t>ウワマワ</t>
    </rPh>
    <rPh sb="290" eb="292">
      <t>セイビ</t>
    </rPh>
    <rPh sb="293" eb="294">
      <t>トモナ</t>
    </rPh>
    <rPh sb="295" eb="297">
      <t>コウサイ</t>
    </rPh>
    <rPh sb="297" eb="298">
      <t>ヒ</t>
    </rPh>
    <rPh sb="298" eb="300">
      <t>フタン</t>
    </rPh>
    <rPh sb="301" eb="303">
      <t>コウガク</t>
    </rPh>
    <rPh sb="306" eb="307">
      <t>タイ</t>
    </rPh>
    <rPh sb="310" eb="313">
      <t>シヨウリョウ</t>
    </rPh>
    <rPh sb="313" eb="314">
      <t>キン</t>
    </rPh>
    <rPh sb="314" eb="316">
      <t>シュウニュウ</t>
    </rPh>
    <rPh sb="319" eb="320">
      <t>オギナ</t>
    </rPh>
    <rPh sb="327" eb="328">
      <t>タカ</t>
    </rPh>
    <rPh sb="329" eb="331">
      <t>スウチ</t>
    </rPh>
    <rPh sb="342" eb="344">
      <t>オスイ</t>
    </rPh>
    <rPh sb="344" eb="346">
      <t>ショリ</t>
    </rPh>
    <rPh sb="346" eb="348">
      <t>ゲンカ</t>
    </rPh>
    <rPh sb="350" eb="352">
      <t>ゼンコク</t>
    </rPh>
    <rPh sb="352" eb="354">
      <t>ヘイキン</t>
    </rPh>
    <rPh sb="355" eb="357">
      <t>ウワマワ</t>
    </rPh>
    <rPh sb="362" eb="364">
      <t>ルイジ</t>
    </rPh>
    <rPh sb="364" eb="366">
      <t>ダンタイ</t>
    </rPh>
    <rPh sb="367" eb="368">
      <t>クラ</t>
    </rPh>
    <rPh sb="369" eb="370">
      <t>ヒク</t>
    </rPh>
    <rPh sb="371" eb="373">
      <t>ジョウキョウ</t>
    </rPh>
    <rPh sb="381" eb="382">
      <t>ヒ</t>
    </rPh>
    <rPh sb="383" eb="384">
      <t>ツヅ</t>
    </rPh>
    <rPh sb="385" eb="387">
      <t>イジ</t>
    </rPh>
    <rPh sb="387" eb="389">
      <t>カンリ</t>
    </rPh>
    <rPh sb="389" eb="390">
      <t>ヒ</t>
    </rPh>
    <rPh sb="391" eb="393">
      <t>サクゲン</t>
    </rPh>
    <rPh sb="394" eb="396">
      <t>セツゾク</t>
    </rPh>
    <rPh sb="396" eb="397">
      <t>リツ</t>
    </rPh>
    <rPh sb="398" eb="400">
      <t>コウジョウ</t>
    </rPh>
    <rPh sb="403" eb="405">
      <t>ユウシュウ</t>
    </rPh>
    <rPh sb="405" eb="407">
      <t>スイリョウ</t>
    </rPh>
    <rPh sb="408" eb="410">
      <t>ゾウカ</t>
    </rPh>
    <rPh sb="413" eb="414">
      <t>ト</t>
    </rPh>
    <rPh sb="415" eb="416">
      <t>ク</t>
    </rPh>
    <rPh sb="419" eb="421">
      <t>ケイエイ</t>
    </rPh>
    <rPh sb="422" eb="423">
      <t>オコナ</t>
    </rPh>
    <rPh sb="433" eb="436">
      <t>スイセンカ</t>
    </rPh>
    <rPh sb="436" eb="437">
      <t>リツ</t>
    </rPh>
    <rPh sb="462" eb="464">
      <t>コンゴ</t>
    </rPh>
    <rPh sb="465" eb="466">
      <t>ヒ</t>
    </rPh>
    <rPh sb="466" eb="468">
      <t>ショクイン</t>
    </rPh>
    <rPh sb="469" eb="471">
      <t>セツゾク</t>
    </rPh>
    <rPh sb="471" eb="473">
      <t>スイシン</t>
    </rPh>
    <rPh sb="473" eb="474">
      <t>イン</t>
    </rPh>
    <rPh sb="478" eb="479">
      <t>ツヅ</t>
    </rPh>
    <rPh sb="481" eb="484">
      <t>ミセツゾク</t>
    </rPh>
    <rPh sb="484" eb="486">
      <t>セタイ</t>
    </rPh>
    <rPh sb="486" eb="488">
      <t>ホウモン</t>
    </rPh>
    <rPh sb="491" eb="492">
      <t>オコナ</t>
    </rPh>
    <rPh sb="493" eb="495">
      <t>フキュウ</t>
    </rPh>
    <rPh sb="495" eb="497">
      <t>ソクシン</t>
    </rPh>
    <rPh sb="498" eb="49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</si>
</sst>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1.67</c:v>
                </c:pt>
              </c:numCache>
            </c:numRef>
          </c:val>
          <c:extLst>
            <c:ext xmlns:c16="http://schemas.microsoft.com/office/drawing/2014/chart" uri="{C3380CC4-5D6E-409C-BE32-E72D297353CC}">
              <c16:uniqueId val="{00000000-BAC4-44AE-90B4-56CD6550C2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0.34</c:v>
                </c:pt>
              </c:numCache>
            </c:numRef>
          </c:val>
          <c:smooth val="0"/>
          <c:extLst>
            <c:ext xmlns:c16="http://schemas.microsoft.com/office/drawing/2014/chart" uri="{C3380CC4-5D6E-409C-BE32-E72D297353CC}">
              <c16:uniqueId val="{00000001-BAC4-44AE-90B4-56CD6550C2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FA-415A-9D77-600F7D7B72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50.06</c:v>
                </c:pt>
              </c:numCache>
            </c:numRef>
          </c:val>
          <c:smooth val="0"/>
          <c:extLst>
            <c:ext xmlns:c16="http://schemas.microsoft.com/office/drawing/2014/chart" uri="{C3380CC4-5D6E-409C-BE32-E72D297353CC}">
              <c16:uniqueId val="{00000001-71FA-415A-9D77-600F7D7B72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65.27</c:v>
                </c:pt>
              </c:numCache>
            </c:numRef>
          </c:val>
          <c:extLst>
            <c:ext xmlns:c16="http://schemas.microsoft.com/office/drawing/2014/chart" uri="{C3380CC4-5D6E-409C-BE32-E72D297353CC}">
              <c16:uniqueId val="{00000000-CCEC-478E-86A6-F50D01966A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85.79</c:v>
                </c:pt>
              </c:numCache>
            </c:numRef>
          </c:val>
          <c:smooth val="0"/>
          <c:extLst>
            <c:ext xmlns:c16="http://schemas.microsoft.com/office/drawing/2014/chart" uri="{C3380CC4-5D6E-409C-BE32-E72D297353CC}">
              <c16:uniqueId val="{00000001-CCEC-478E-86A6-F50D01966A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125.5</c:v>
                </c:pt>
              </c:numCache>
            </c:numRef>
          </c:val>
          <c:extLst>
            <c:ext xmlns:c16="http://schemas.microsoft.com/office/drawing/2014/chart" uri="{C3380CC4-5D6E-409C-BE32-E72D297353CC}">
              <c16:uniqueId val="{00000000-091B-4E55-9EF1-8C9B36B711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105.14</c:v>
                </c:pt>
              </c:numCache>
            </c:numRef>
          </c:val>
          <c:smooth val="0"/>
          <c:extLst>
            <c:ext xmlns:c16="http://schemas.microsoft.com/office/drawing/2014/chart" uri="{C3380CC4-5D6E-409C-BE32-E72D297353CC}">
              <c16:uniqueId val="{00000001-091B-4E55-9EF1-8C9B36B711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2.2999999999999998</c:v>
                </c:pt>
              </c:numCache>
            </c:numRef>
          </c:val>
          <c:extLst>
            <c:ext xmlns:c16="http://schemas.microsoft.com/office/drawing/2014/chart" uri="{C3380CC4-5D6E-409C-BE32-E72D297353CC}">
              <c16:uniqueId val="{00000000-3F55-4DD7-8997-2F3086CDE6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18.04</c:v>
                </c:pt>
              </c:numCache>
            </c:numRef>
          </c:val>
          <c:smooth val="0"/>
          <c:extLst>
            <c:ext xmlns:c16="http://schemas.microsoft.com/office/drawing/2014/chart" uri="{C3380CC4-5D6E-409C-BE32-E72D297353CC}">
              <c16:uniqueId val="{00000001-3F55-4DD7-8997-2F3086CDE6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C0-4C38-9A02-FCFEFB2221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BC0-4C38-9A02-FCFEFB2221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F9-4ADD-9CA6-F1BC69BE01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11.56</c:v>
                </c:pt>
              </c:numCache>
            </c:numRef>
          </c:val>
          <c:smooth val="0"/>
          <c:extLst>
            <c:ext xmlns:c16="http://schemas.microsoft.com/office/drawing/2014/chart" uri="{C3380CC4-5D6E-409C-BE32-E72D297353CC}">
              <c16:uniqueId val="{00000001-4CF9-4ADD-9CA6-F1BC69BE01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73.34</c:v>
                </c:pt>
              </c:numCache>
            </c:numRef>
          </c:val>
          <c:extLst>
            <c:ext xmlns:c16="http://schemas.microsoft.com/office/drawing/2014/chart" uri="{C3380CC4-5D6E-409C-BE32-E72D297353CC}">
              <c16:uniqueId val="{00000000-93C3-4B3A-B18A-76D303986A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54.41</c:v>
                </c:pt>
              </c:numCache>
            </c:numRef>
          </c:val>
          <c:smooth val="0"/>
          <c:extLst>
            <c:ext xmlns:c16="http://schemas.microsoft.com/office/drawing/2014/chart" uri="{C3380CC4-5D6E-409C-BE32-E72D297353CC}">
              <c16:uniqueId val="{00000001-93C3-4B3A-B18A-76D303986A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5118.5200000000004</c:v>
                </c:pt>
              </c:numCache>
            </c:numRef>
          </c:val>
          <c:extLst>
            <c:ext xmlns:c16="http://schemas.microsoft.com/office/drawing/2014/chart" uri="{C3380CC4-5D6E-409C-BE32-E72D297353CC}">
              <c16:uniqueId val="{00000000-07C5-475C-BFB7-30181AF13E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1105.9100000000001</c:v>
                </c:pt>
              </c:numCache>
            </c:numRef>
          </c:val>
          <c:smooth val="0"/>
          <c:extLst>
            <c:ext xmlns:c16="http://schemas.microsoft.com/office/drawing/2014/chart" uri="{C3380CC4-5D6E-409C-BE32-E72D297353CC}">
              <c16:uniqueId val="{00000001-07C5-475C-BFB7-30181AF13E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48.83</c:v>
                </c:pt>
              </c:numCache>
            </c:numRef>
          </c:val>
          <c:extLst>
            <c:ext xmlns:c16="http://schemas.microsoft.com/office/drawing/2014/chart" uri="{C3380CC4-5D6E-409C-BE32-E72D297353CC}">
              <c16:uniqueId val="{00000000-3D6B-4D55-A845-370B34330D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76.319999999999993</c:v>
                </c:pt>
              </c:numCache>
            </c:numRef>
          </c:val>
          <c:smooth val="0"/>
          <c:extLst>
            <c:ext xmlns:c16="http://schemas.microsoft.com/office/drawing/2014/chart" uri="{C3380CC4-5D6E-409C-BE32-E72D297353CC}">
              <c16:uniqueId val="{00000001-3D6B-4D55-A845-370B34330D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F460-4DD9-9849-0667C8C4C4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171.08</c:v>
                </c:pt>
              </c:numCache>
            </c:numRef>
          </c:val>
          <c:smooth val="0"/>
          <c:extLst>
            <c:ext xmlns:c16="http://schemas.microsoft.com/office/drawing/2014/chart" uri="{C3380CC4-5D6E-409C-BE32-E72D297353CC}">
              <c16:uniqueId val="{00000001-F460-4DD9-9849-0667C8C4C4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南城市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44245</v>
      </c>
      <c r="AM8" s="51"/>
      <c r="AN8" s="51"/>
      <c r="AO8" s="51"/>
      <c r="AP8" s="51"/>
      <c r="AQ8" s="51"/>
      <c r="AR8" s="51"/>
      <c r="AS8" s="51"/>
      <c r="AT8" s="46">
        <f>データ!T6</f>
        <v>49.94</v>
      </c>
      <c r="AU8" s="46"/>
      <c r="AV8" s="46"/>
      <c r="AW8" s="46"/>
      <c r="AX8" s="46"/>
      <c r="AY8" s="46"/>
      <c r="AZ8" s="46"/>
      <c r="BA8" s="46"/>
      <c r="BB8" s="46">
        <f>データ!U6</f>
        <v>885.96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61.63</v>
      </c>
      <c r="J10" s="46"/>
      <c r="K10" s="46"/>
      <c r="L10" s="46"/>
      <c r="M10" s="46"/>
      <c r="N10" s="46"/>
      <c r="O10" s="46"/>
      <c r="P10" s="46">
        <f>データ!P6</f>
        <v>26.76</v>
      </c>
      <c r="Q10" s="46"/>
      <c r="R10" s="46"/>
      <c r="S10" s="46"/>
      <c r="T10" s="46"/>
      <c r="U10" s="46"/>
      <c r="V10" s="46"/>
      <c r="W10" s="46">
        <f>データ!Q6</f>
        <v>100</v>
      </c>
      <c r="X10" s="46"/>
      <c r="Y10" s="46"/>
      <c r="Z10" s="46"/>
      <c r="AA10" s="46"/>
      <c r="AB10" s="46"/>
      <c r="AC10" s="46"/>
      <c r="AD10" s="51">
        <f>データ!R6</f>
        <v>1394</v>
      </c>
      <c r="AE10" s="51"/>
      <c r="AF10" s="51"/>
      <c r="AG10" s="51"/>
      <c r="AH10" s="51"/>
      <c r="AI10" s="51"/>
      <c r="AJ10" s="51"/>
      <c r="AK10" s="2"/>
      <c r="AL10" s="51">
        <f>データ!V6</f>
        <v>11859</v>
      </c>
      <c r="AM10" s="51"/>
      <c r="AN10" s="51"/>
      <c r="AO10" s="51"/>
      <c r="AP10" s="51"/>
      <c r="AQ10" s="51"/>
      <c r="AR10" s="51"/>
      <c r="AS10" s="51"/>
      <c r="AT10" s="46">
        <f>データ!W6</f>
        <v>2.31</v>
      </c>
      <c r="AU10" s="46"/>
      <c r="AV10" s="46"/>
      <c r="AW10" s="46"/>
      <c r="AX10" s="46"/>
      <c r="AY10" s="46"/>
      <c r="AZ10" s="46"/>
      <c r="BA10" s="46"/>
      <c r="BB10" s="46">
        <f>データ!X6</f>
        <v>5133.7700000000004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V7pSiPVLOtmCCJ+E/JL+PFpy0qv1EGdpWP30bv3iB52NqER4a+7bx4aYW6of6sIst6HtrGjFRe8Xbkd2oPD1Zw==" saltValue="0P0DucOBL8LRXZVUhZ+P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472158</v>
      </c>
      <c r="D6" s="33">
        <f t="shared" si="3"/>
        <v>46</v>
      </c>
      <c r="E6" s="33">
        <f t="shared" si="3"/>
        <v>17</v>
      </c>
      <c r="F6" s="33">
        <f t="shared" si="3"/>
        <v>1</v>
      </c>
      <c r="G6" s="33">
        <f t="shared" si="3"/>
        <v>0</v>
      </c>
      <c r="H6" s="33" t="str">
        <f t="shared" si="3"/>
        <v>沖縄県　南城市</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61.63</v>
      </c>
      <c r="P6" s="34">
        <f t="shared" si="3"/>
        <v>26.76</v>
      </c>
      <c r="Q6" s="34">
        <f t="shared" si="3"/>
        <v>100</v>
      </c>
      <c r="R6" s="34">
        <f t="shared" si="3"/>
        <v>1394</v>
      </c>
      <c r="S6" s="34">
        <f t="shared" si="3"/>
        <v>44245</v>
      </c>
      <c r="T6" s="34">
        <f t="shared" si="3"/>
        <v>49.94</v>
      </c>
      <c r="U6" s="34">
        <f t="shared" si="3"/>
        <v>885.96</v>
      </c>
      <c r="V6" s="34">
        <f t="shared" si="3"/>
        <v>11859</v>
      </c>
      <c r="W6" s="34">
        <f t="shared" si="3"/>
        <v>2.31</v>
      </c>
      <c r="X6" s="34">
        <f t="shared" si="3"/>
        <v>5133.7700000000004</v>
      </c>
      <c r="Y6" s="35" t="str">
        <f>IF(Y7="",NA(),Y7)</f>
        <v>-</v>
      </c>
      <c r="Z6" s="35" t="str">
        <f t="shared" ref="Z6:AH6" si="4">IF(Z7="",NA(),Z7)</f>
        <v>-</v>
      </c>
      <c r="AA6" s="35" t="str">
        <f t="shared" si="4"/>
        <v>-</v>
      </c>
      <c r="AB6" s="35" t="str">
        <f t="shared" si="4"/>
        <v>-</v>
      </c>
      <c r="AC6" s="35">
        <f t="shared" si="4"/>
        <v>125.5</v>
      </c>
      <c r="AD6" s="35" t="str">
        <f t="shared" si="4"/>
        <v>-</v>
      </c>
      <c r="AE6" s="35" t="str">
        <f t="shared" si="4"/>
        <v>-</v>
      </c>
      <c r="AF6" s="35" t="str">
        <f t="shared" si="4"/>
        <v>-</v>
      </c>
      <c r="AG6" s="35" t="str">
        <f t="shared" si="4"/>
        <v>-</v>
      </c>
      <c r="AH6" s="35">
        <f t="shared" si="4"/>
        <v>105.14</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11.56</v>
      </c>
      <c r="AT6" s="34" t="str">
        <f>IF(AT7="","",IF(AT7="-","【-】","【"&amp;SUBSTITUTE(TEXT(AT7,"#,##0.00"),"-","△")&amp;"】"))</f>
        <v>【3.09】</v>
      </c>
      <c r="AU6" s="35" t="str">
        <f>IF(AU7="",NA(),AU7)</f>
        <v>-</v>
      </c>
      <c r="AV6" s="35" t="str">
        <f t="shared" ref="AV6:BD6" si="6">IF(AV7="",NA(),AV7)</f>
        <v>-</v>
      </c>
      <c r="AW6" s="35" t="str">
        <f t="shared" si="6"/>
        <v>-</v>
      </c>
      <c r="AX6" s="35" t="str">
        <f t="shared" si="6"/>
        <v>-</v>
      </c>
      <c r="AY6" s="35">
        <f t="shared" si="6"/>
        <v>73.34</v>
      </c>
      <c r="AZ6" s="35" t="str">
        <f t="shared" si="6"/>
        <v>-</v>
      </c>
      <c r="BA6" s="35" t="str">
        <f t="shared" si="6"/>
        <v>-</v>
      </c>
      <c r="BB6" s="35" t="str">
        <f t="shared" si="6"/>
        <v>-</v>
      </c>
      <c r="BC6" s="35" t="str">
        <f t="shared" si="6"/>
        <v>-</v>
      </c>
      <c r="BD6" s="35">
        <f t="shared" si="6"/>
        <v>54.41</v>
      </c>
      <c r="BE6" s="34" t="str">
        <f>IF(BE7="","",IF(BE7="-","【-】","【"&amp;SUBSTITUTE(TEXT(BE7,"#,##0.00"),"-","△")&amp;"】"))</f>
        <v>【69.54】</v>
      </c>
      <c r="BF6" s="35" t="str">
        <f>IF(BF7="",NA(),BF7)</f>
        <v>-</v>
      </c>
      <c r="BG6" s="35" t="str">
        <f t="shared" ref="BG6:BO6" si="7">IF(BG7="",NA(),BG7)</f>
        <v>-</v>
      </c>
      <c r="BH6" s="35" t="str">
        <f t="shared" si="7"/>
        <v>-</v>
      </c>
      <c r="BI6" s="35" t="str">
        <f t="shared" si="7"/>
        <v>-</v>
      </c>
      <c r="BJ6" s="35">
        <f t="shared" si="7"/>
        <v>5118.5200000000004</v>
      </c>
      <c r="BK6" s="35" t="str">
        <f t="shared" si="7"/>
        <v>-</v>
      </c>
      <c r="BL6" s="35" t="str">
        <f t="shared" si="7"/>
        <v>-</v>
      </c>
      <c r="BM6" s="35" t="str">
        <f t="shared" si="7"/>
        <v>-</v>
      </c>
      <c r="BN6" s="35" t="str">
        <f t="shared" si="7"/>
        <v>-</v>
      </c>
      <c r="BO6" s="35">
        <f t="shared" si="7"/>
        <v>1105.9100000000001</v>
      </c>
      <c r="BP6" s="34" t="str">
        <f>IF(BP7="","",IF(BP7="-","【-】","【"&amp;SUBSTITUTE(TEXT(BP7,"#,##0.00"),"-","△")&amp;"】"))</f>
        <v>【682.51】</v>
      </c>
      <c r="BQ6" s="35" t="str">
        <f>IF(BQ7="",NA(),BQ7)</f>
        <v>-</v>
      </c>
      <c r="BR6" s="35" t="str">
        <f t="shared" ref="BR6:BZ6" si="8">IF(BR7="",NA(),BR7)</f>
        <v>-</v>
      </c>
      <c r="BS6" s="35" t="str">
        <f t="shared" si="8"/>
        <v>-</v>
      </c>
      <c r="BT6" s="35" t="str">
        <f t="shared" si="8"/>
        <v>-</v>
      </c>
      <c r="BU6" s="35">
        <f t="shared" si="8"/>
        <v>48.83</v>
      </c>
      <c r="BV6" s="35" t="str">
        <f t="shared" si="8"/>
        <v>-</v>
      </c>
      <c r="BW6" s="35" t="str">
        <f t="shared" si="8"/>
        <v>-</v>
      </c>
      <c r="BX6" s="35" t="str">
        <f t="shared" si="8"/>
        <v>-</v>
      </c>
      <c r="BY6" s="35" t="str">
        <f t="shared" si="8"/>
        <v>-</v>
      </c>
      <c r="BZ6" s="35">
        <f t="shared" si="8"/>
        <v>76.319999999999993</v>
      </c>
      <c r="CA6" s="34" t="str">
        <f>IF(CA7="","",IF(CA7="-","【-】","【"&amp;SUBSTITUTE(TEXT(CA7,"#,##0.00"),"-","△")&amp;"】"))</f>
        <v>【100.34】</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171.08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50.06</v>
      </c>
      <c r="CW6" s="34" t="str">
        <f>IF(CW7="","",IF(CW7="-","【-】","【"&amp;SUBSTITUTE(TEXT(CW7,"#,##0.00"),"-","△")&amp;"】"))</f>
        <v>【59.64】</v>
      </c>
      <c r="CX6" s="35" t="str">
        <f>IF(CX7="",NA(),CX7)</f>
        <v>-</v>
      </c>
      <c r="CY6" s="35" t="str">
        <f t="shared" ref="CY6:DG6" si="11">IF(CY7="",NA(),CY7)</f>
        <v>-</v>
      </c>
      <c r="CZ6" s="35" t="str">
        <f t="shared" si="11"/>
        <v>-</v>
      </c>
      <c r="DA6" s="35" t="str">
        <f t="shared" si="11"/>
        <v>-</v>
      </c>
      <c r="DB6" s="35">
        <f t="shared" si="11"/>
        <v>65.27</v>
      </c>
      <c r="DC6" s="35" t="str">
        <f t="shared" si="11"/>
        <v>-</v>
      </c>
      <c r="DD6" s="35" t="str">
        <f t="shared" si="11"/>
        <v>-</v>
      </c>
      <c r="DE6" s="35" t="str">
        <f t="shared" si="11"/>
        <v>-</v>
      </c>
      <c r="DF6" s="35" t="str">
        <f t="shared" si="11"/>
        <v>-</v>
      </c>
      <c r="DG6" s="35">
        <f t="shared" si="11"/>
        <v>85.79</v>
      </c>
      <c r="DH6" s="34" t="str">
        <f>IF(DH7="","",IF(DH7="-","【-】","【"&amp;SUBSTITUTE(TEXT(DH7,"#,##0.00"),"-","△")&amp;"】"))</f>
        <v>【95.35】</v>
      </c>
      <c r="DI6" s="35" t="str">
        <f>IF(DI7="",NA(),DI7)</f>
        <v>-</v>
      </c>
      <c r="DJ6" s="35" t="str">
        <f t="shared" ref="DJ6:DR6" si="12">IF(DJ7="",NA(),DJ7)</f>
        <v>-</v>
      </c>
      <c r="DK6" s="35" t="str">
        <f t="shared" si="12"/>
        <v>-</v>
      </c>
      <c r="DL6" s="35" t="str">
        <f t="shared" si="12"/>
        <v>-</v>
      </c>
      <c r="DM6" s="35">
        <f t="shared" si="12"/>
        <v>2.2999999999999998</v>
      </c>
      <c r="DN6" s="35" t="str">
        <f t="shared" si="12"/>
        <v>-</v>
      </c>
      <c r="DO6" s="35" t="str">
        <f t="shared" si="12"/>
        <v>-</v>
      </c>
      <c r="DP6" s="35" t="str">
        <f t="shared" si="12"/>
        <v>-</v>
      </c>
      <c r="DQ6" s="35" t="str">
        <f t="shared" si="12"/>
        <v>-</v>
      </c>
      <c r="DR6" s="35">
        <f t="shared" si="12"/>
        <v>18.04</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【5.90】</v>
      </c>
      <c r="EE6" s="35" t="str">
        <f>IF(EE7="",NA(),EE7)</f>
        <v>-</v>
      </c>
      <c r="EF6" s="35" t="str">
        <f t="shared" ref="EF6:EN6" si="14">IF(EF7="",NA(),EF7)</f>
        <v>-</v>
      </c>
      <c r="EG6" s="35" t="str">
        <f t="shared" si="14"/>
        <v>-</v>
      </c>
      <c r="EH6" s="35" t="str">
        <f t="shared" si="14"/>
        <v>-</v>
      </c>
      <c r="EI6" s="35">
        <f t="shared" si="14"/>
        <v>1.67</v>
      </c>
      <c r="EJ6" s="35" t="str">
        <f t="shared" si="14"/>
        <v>-</v>
      </c>
      <c r="EK6" s="35" t="str">
        <f t="shared" si="14"/>
        <v>-</v>
      </c>
      <c r="EL6" s="35" t="str">
        <f t="shared" si="14"/>
        <v>-</v>
      </c>
      <c r="EM6" s="35" t="str">
        <f t="shared" si="14"/>
        <v>-</v>
      </c>
      <c r="EN6" s="35">
        <f t="shared" si="14"/>
        <v>0.34</v>
      </c>
      <c r="EO6" s="34" t="str">
        <f>IF(EO7="","",IF(EO7="-","【-】","【"&amp;SUBSTITUTE(TEXT(EO7,"#,##0.00"),"-","△")&amp;"】"))</f>
        <v>【0.22】</v>
      </c>
    </row>
    <row r="7" spans="1:148" s="36" customFormat="1" x14ac:dyDescent="0.15">
      <c r="A7" s="28"/>
      <c r="B7" s="37">
        <v>2019</v>
      </c>
      <c r="C7" s="37">
        <v>472158</v>
      </c>
      <c r="D7" s="37">
        <v>46</v>
      </c>
      <c r="E7" s="37">
        <v>17</v>
      </c>
      <c r="F7" s="37">
        <v>1</v>
      </c>
      <c r="G7" s="37">
        <v>0</v>
      </c>
      <c r="H7" s="37" t="s">
        <v>96</v>
      </c>
      <c r="I7" s="37" t="s">
        <v>97</v>
      </c>
      <c r="J7" s="37" t="s">
        <v>98</v>
      </c>
      <c r="K7" s="37" t="s">
        <v>99</v>
      </c>
      <c r="L7" s="37" t="s">
        <v>100</v>
      </c>
      <c r="M7" s="37" t="s">
        <v>101</v>
      </c>
      <c r="N7" s="38" t="s">
        <v>102</v>
      </c>
      <c r="O7" s="38">
        <v>61.63</v>
      </c>
      <c r="P7" s="38">
        <v>26.76</v>
      </c>
      <c r="Q7" s="38">
        <v>100</v>
      </c>
      <c r="R7" s="38">
        <v>1394</v>
      </c>
      <c r="S7" s="38">
        <v>44245</v>
      </c>
      <c r="T7" s="38">
        <v>49.94</v>
      </c>
      <c r="U7" s="38">
        <v>885.96</v>
      </c>
      <c r="V7" s="38">
        <v>11859</v>
      </c>
      <c r="W7" s="38">
        <v>2.31</v>
      </c>
      <c r="X7" s="38">
        <v>5133.7700000000004</v>
      </c>
      <c r="Y7" s="38" t="s">
        <v>102</v>
      </c>
      <c r="Z7" s="38" t="s">
        <v>102</v>
      </c>
      <c r="AA7" s="38" t="s">
        <v>102</v>
      </c>
      <c r="AB7" s="38" t="s">
        <v>102</v>
      </c>
      <c r="AC7" s="38">
        <v>125.5</v>
      </c>
      <c r="AD7" s="38" t="s">
        <v>102</v>
      </c>
      <c r="AE7" s="38" t="s">
        <v>102</v>
      </c>
      <c r="AF7" s="38" t="s">
        <v>102</v>
      </c>
      <c r="AG7" s="38" t="s">
        <v>102</v>
      </c>
      <c r="AH7" s="38">
        <v>105.14</v>
      </c>
      <c r="AI7" s="38">
        <v>108.07</v>
      </c>
      <c r="AJ7" s="38" t="s">
        <v>102</v>
      </c>
      <c r="AK7" s="38" t="s">
        <v>102</v>
      </c>
      <c r="AL7" s="38" t="s">
        <v>102</v>
      </c>
      <c r="AM7" s="38" t="s">
        <v>102</v>
      </c>
      <c r="AN7" s="38">
        <v>0</v>
      </c>
      <c r="AO7" s="38" t="s">
        <v>102</v>
      </c>
      <c r="AP7" s="38" t="s">
        <v>102</v>
      </c>
      <c r="AQ7" s="38" t="s">
        <v>102</v>
      </c>
      <c r="AR7" s="38" t="s">
        <v>102</v>
      </c>
      <c r="AS7" s="38">
        <v>11.56</v>
      </c>
      <c r="AT7" s="38">
        <v>3.09</v>
      </c>
      <c r="AU7" s="38" t="s">
        <v>102</v>
      </c>
      <c r="AV7" s="38" t="s">
        <v>102</v>
      </c>
      <c r="AW7" s="38" t="s">
        <v>102</v>
      </c>
      <c r="AX7" s="38" t="s">
        <v>102</v>
      </c>
      <c r="AY7" s="38">
        <v>73.34</v>
      </c>
      <c r="AZ7" s="38" t="s">
        <v>102</v>
      </c>
      <c r="BA7" s="38" t="s">
        <v>102</v>
      </c>
      <c r="BB7" s="38" t="s">
        <v>102</v>
      </c>
      <c r="BC7" s="38" t="s">
        <v>102</v>
      </c>
      <c r="BD7" s="38">
        <v>54.41</v>
      </c>
      <c r="BE7" s="38">
        <v>69.540000000000006</v>
      </c>
      <c r="BF7" s="38" t="s">
        <v>102</v>
      </c>
      <c r="BG7" s="38" t="s">
        <v>102</v>
      </c>
      <c r="BH7" s="38" t="s">
        <v>102</v>
      </c>
      <c r="BI7" s="38" t="s">
        <v>102</v>
      </c>
      <c r="BJ7" s="38">
        <v>5118.5200000000004</v>
      </c>
      <c r="BK7" s="38" t="s">
        <v>102</v>
      </c>
      <c r="BL7" s="38" t="s">
        <v>102</v>
      </c>
      <c r="BM7" s="38" t="s">
        <v>102</v>
      </c>
      <c r="BN7" s="38" t="s">
        <v>102</v>
      </c>
      <c r="BO7" s="38">
        <v>1105.9100000000001</v>
      </c>
      <c r="BP7" s="38">
        <v>682.51</v>
      </c>
      <c r="BQ7" s="38" t="s">
        <v>102</v>
      </c>
      <c r="BR7" s="38" t="s">
        <v>102</v>
      </c>
      <c r="BS7" s="38" t="s">
        <v>102</v>
      </c>
      <c r="BT7" s="38" t="s">
        <v>102</v>
      </c>
      <c r="BU7" s="38">
        <v>48.83</v>
      </c>
      <c r="BV7" s="38" t="s">
        <v>102</v>
      </c>
      <c r="BW7" s="38" t="s">
        <v>102</v>
      </c>
      <c r="BX7" s="38" t="s">
        <v>102</v>
      </c>
      <c r="BY7" s="38" t="s">
        <v>102</v>
      </c>
      <c r="BZ7" s="38">
        <v>76.319999999999993</v>
      </c>
      <c r="CA7" s="38">
        <v>100.34</v>
      </c>
      <c r="CB7" s="38" t="s">
        <v>102</v>
      </c>
      <c r="CC7" s="38" t="s">
        <v>102</v>
      </c>
      <c r="CD7" s="38" t="s">
        <v>102</v>
      </c>
      <c r="CE7" s="38" t="s">
        <v>102</v>
      </c>
      <c r="CF7" s="38">
        <v>150</v>
      </c>
      <c r="CG7" s="38" t="s">
        <v>102</v>
      </c>
      <c r="CH7" s="38" t="s">
        <v>102</v>
      </c>
      <c r="CI7" s="38" t="s">
        <v>102</v>
      </c>
      <c r="CJ7" s="38" t="s">
        <v>102</v>
      </c>
      <c r="CK7" s="38">
        <v>171.08</v>
      </c>
      <c r="CL7" s="38">
        <v>136.15</v>
      </c>
      <c r="CM7" s="38" t="s">
        <v>102</v>
      </c>
      <c r="CN7" s="38" t="s">
        <v>102</v>
      </c>
      <c r="CO7" s="38" t="s">
        <v>102</v>
      </c>
      <c r="CP7" s="38" t="s">
        <v>102</v>
      </c>
      <c r="CQ7" s="38" t="s">
        <v>102</v>
      </c>
      <c r="CR7" s="38" t="s">
        <v>102</v>
      </c>
      <c r="CS7" s="38" t="s">
        <v>102</v>
      </c>
      <c r="CT7" s="38" t="s">
        <v>102</v>
      </c>
      <c r="CU7" s="38" t="s">
        <v>102</v>
      </c>
      <c r="CV7" s="38">
        <v>50.06</v>
      </c>
      <c r="CW7" s="38">
        <v>59.64</v>
      </c>
      <c r="CX7" s="38" t="s">
        <v>102</v>
      </c>
      <c r="CY7" s="38" t="s">
        <v>102</v>
      </c>
      <c r="CZ7" s="38" t="s">
        <v>102</v>
      </c>
      <c r="DA7" s="38" t="s">
        <v>102</v>
      </c>
      <c r="DB7" s="38">
        <v>65.27</v>
      </c>
      <c r="DC7" s="38" t="s">
        <v>102</v>
      </c>
      <c r="DD7" s="38" t="s">
        <v>102</v>
      </c>
      <c r="DE7" s="38" t="s">
        <v>102</v>
      </c>
      <c r="DF7" s="38" t="s">
        <v>102</v>
      </c>
      <c r="DG7" s="38">
        <v>85.79</v>
      </c>
      <c r="DH7" s="38">
        <v>95.35</v>
      </c>
      <c r="DI7" s="38" t="s">
        <v>102</v>
      </c>
      <c r="DJ7" s="38" t="s">
        <v>102</v>
      </c>
      <c r="DK7" s="38" t="s">
        <v>102</v>
      </c>
      <c r="DL7" s="38" t="s">
        <v>102</v>
      </c>
      <c r="DM7" s="38">
        <v>2.2999999999999998</v>
      </c>
      <c r="DN7" s="38" t="s">
        <v>102</v>
      </c>
      <c r="DO7" s="38" t="s">
        <v>102</v>
      </c>
      <c r="DP7" s="38" t="s">
        <v>102</v>
      </c>
      <c r="DQ7" s="38" t="s">
        <v>102</v>
      </c>
      <c r="DR7" s="38">
        <v>18.04</v>
      </c>
      <c r="DS7" s="38">
        <v>38.57</v>
      </c>
      <c r="DT7" s="38" t="s">
        <v>102</v>
      </c>
      <c r="DU7" s="38" t="s">
        <v>102</v>
      </c>
      <c r="DV7" s="38" t="s">
        <v>102</v>
      </c>
      <c r="DW7" s="38" t="s">
        <v>102</v>
      </c>
      <c r="DX7" s="38">
        <v>0</v>
      </c>
      <c r="DY7" s="38" t="s">
        <v>102</v>
      </c>
      <c r="DZ7" s="38" t="s">
        <v>102</v>
      </c>
      <c r="EA7" s="38" t="s">
        <v>102</v>
      </c>
      <c r="EB7" s="38" t="s">
        <v>102</v>
      </c>
      <c r="EC7" s="38">
        <v>0</v>
      </c>
      <c r="ED7" s="38">
        <v>5.9</v>
      </c>
      <c r="EE7" s="38" t="s">
        <v>102</v>
      </c>
      <c r="EF7" s="38" t="s">
        <v>102</v>
      </c>
      <c r="EG7" s="38" t="s">
        <v>102</v>
      </c>
      <c r="EH7" s="38" t="s">
        <v>102</v>
      </c>
      <c r="EI7" s="38">
        <v>1.67</v>
      </c>
      <c r="EJ7" s="38" t="s">
        <v>102</v>
      </c>
      <c r="EK7" s="38" t="s">
        <v>102</v>
      </c>
      <c r="EL7" s="38" t="s">
        <v>102</v>
      </c>
      <c r="EM7" s="38" t="s">
        <v>102</v>
      </c>
      <c r="EN7" s="38">
        <v>0.34</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玉城　克治</cp:lastModifiedBy>
  <cp:lastPrinted>2021-01-29T01:57:43Z</cp:lastPrinted>
  <dcterms:created xsi:type="dcterms:W3CDTF">2020-12-04T02:31:11Z</dcterms:created>
  <dcterms:modified xsi:type="dcterms:W3CDTF">2021-01-29T01:57:46Z</dcterms:modified>
  <cp:category/>
</cp:coreProperties>
</file>