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g0261\AppData\Local\Microsoft\Windows\Temporary Internet Files\Content.Outlook\1I3NUDRI\"/>
    </mc:Choice>
  </mc:AlternateContent>
  <workbookProtection workbookAlgorithmName="SHA-512" workbookHashValue="L6q7x4Vdwy/RzBQMdJcGU9cRQ6IEm/mq0cN902J3ZODwKHt3B/tO9K3d+zjtNFbKtTRxMaix8T8V6NDh4NBmbQ==" workbookSaltValue="9ZW+Rqf9qxZip5wYiS9vE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<sst xmlns="http://schemas.openxmlformats.org/spreadsheetml/2006/main" count="236" uniqueCount="118">
  <si>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</si>
  <si>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</si>
  <si>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</si>
  <si>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</si>
  <si>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</si>
  <si>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</si>
  <si>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</si>
  <si>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</si>
  <si>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</si>
  <si>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</si>
  <si>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</si>
  <si>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</si>
  <si>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</si>
  <si>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</si>
  <si>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</si>
  <si>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</si>
  <si>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</si>
  <si>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</si>
  <si>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</si>
  <si>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</si>
  <si>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</si>
  <si>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</si>
  <si>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</si>
  <si>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</si>
  <si>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</si>
  <si>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</si>
  <si>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</si>
  <si>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</si>
  <si>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</si>
  <si>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</si>
  <si>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</si>
  <si>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</si>
  <si>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</si>
  <si>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</si>
  <si>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</si>
  <si>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</si>
  <si>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</si>
  <si>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</si>
  <si>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</si>
  <si>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</si>
  <si>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</si>
  <si>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</si>
  <si>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</si>
  <si>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</si>
  <si>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</si>
  <si>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</si>
  <si>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</si>
  <si>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</si>
  <si>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</si>
  <si>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</si>
  <si>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</si>
  <si>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</si>
  <si>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</si>
  <si>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</si>
  <si>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</si>
  <si>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</si>
  <si>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</si>
  <si>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</si>
  <si>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</si>
  <si>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</si>
  <si>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</si>
  <si>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</si>
  <si>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</si>
  <si>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</si>
  <si>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</si>
  <si>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</si>
  <si>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</si>
  <si>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</si>
  <si>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</si>
  <si>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</si>
  <si>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</si>
  <si>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</si>
  <si>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</si>
  <si>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</si>
  <si>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</si>
  <si>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</si>
  <si>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</si>
  <si>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</si>
  <si>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</si>
  <si>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</si>
  <si>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</si>
  <si>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</si>
  <si>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</si>
  <si>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</si>
  <si>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</si>
  <si>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</si>
  <si>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</si>
  <si>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</si>
  <si>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</si>
  <si>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</si>
  <si>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</si>
  <si>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</si>
  <si>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</si>
  <si>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</si>
  <si>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</si>
  <si>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</si>
  <si>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</si>
  <si>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与那国町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</si>
  <si>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</si>
  <si>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</si>
  <si>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</si>
  <si>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</si>
  <si>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</si>
  <si>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</si>
  <si>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</si>
  <si>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</si>
  <si>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</si>
  <si>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</si>
  <si>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</si>
  <si>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</si>
  <si>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</si>
  <si>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</si>
  <si>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</si>
  <si>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</si>
  <si>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</si>
  <si>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令和3年度においては、施設維持管理費が年々増
　えている為、経営健全化の面では依然、他会計
　繰入金の依存度が高いままであるので今後は健
　全化に努力したい。
④企業債残高対事業規模比率
　起債償還はH30で完了した為、今後比率は減少し
　ていく。
　　　　　　　　　　　　　　　　　　　　　　　⑤経費回収率
　R02年には平均値に近かったがR03年には平均値を
　大きく超えたので努力をしたい。
⑥R2年では増となっていたがR3年では減となった。
⑦H30年からはほぼ水準値を維持している。
　　　　　　　　　　　　　　　　　　　　　　　　⑧平均値を下回っており、今後は水洗化率向上に向けて普及啓蒙活動の強化に鋭意取り組む。　</t>
    <rPh sb="195" eb="198">
      <t>ヘイキンチ</t>
    </rPh>
    <rPh sb="199" eb="200">
      <t>チカ</t>
    </rPh>
    <rPh sb="207" eb="208">
      <t>ネン</t>
    </rPh>
    <rPh sb="216" eb="217">
      <t>オオ</t>
    </rPh>
    <rPh sb="224" eb="226">
      <t>ドリョク</t>
    </rPh>
    <rPh sb="239" eb="240">
      <t>ゾウ</t>
    </rPh>
    <rPh sb="252" eb="253">
      <t>ゲン</t>
    </rPh>
    <phoneticPr fontId="4"/>
  </si>
  <si>
    <t>・施設のポンプやシステム内の動作信号ユニットなどの不具合が出てきており修繕を行っている。
また、施設のドアなども腐食が始まっており近年にでも修繕等などの対応が必要となってくる状況。</t>
    <rPh sb="1" eb="3">
      <t>シセツ</t>
    </rPh>
    <rPh sb="12" eb="13">
      <t>ナイ</t>
    </rPh>
    <rPh sb="14" eb="16">
      <t>ドウサ</t>
    </rPh>
    <rPh sb="16" eb="18">
      <t>シンゴウ</t>
    </rPh>
    <rPh sb="25" eb="28">
      <t>フグアイ</t>
    </rPh>
    <rPh sb="29" eb="30">
      <t>デ</t>
    </rPh>
    <rPh sb="35" eb="37">
      <t>シュウゼン</t>
    </rPh>
    <rPh sb="38" eb="39">
      <t>オコナ</t>
    </rPh>
    <rPh sb="48" eb="50">
      <t>シセツ</t>
    </rPh>
    <rPh sb="56" eb="58">
      <t>フショク</t>
    </rPh>
    <rPh sb="59" eb="60">
      <t>ハジ</t>
    </rPh>
    <rPh sb="65" eb="67">
      <t>キンネン</t>
    </rPh>
    <rPh sb="70" eb="73">
      <t>シュウゼントウ</t>
    </rPh>
    <rPh sb="76" eb="78">
      <t>タイオウ</t>
    </rPh>
    <rPh sb="79" eb="81">
      <t>ヒツヨウ</t>
    </rPh>
    <rPh sb="87" eb="89">
      <t>ジョウキョウ</t>
    </rPh>
    <phoneticPr fontId="4"/>
  </si>
  <si>
    <t>・収益的収支比や経費回収率においては、改善していけるように努力していきたい。
また、施設やシステムなどが老朽が年々酷くなってきており今後は、修繕や部品取替などの対応が必要になると思われる。</t>
    <rPh sb="1" eb="4">
      <t>シュウエキテキ</t>
    </rPh>
    <rPh sb="4" eb="6">
      <t>シュウシ</t>
    </rPh>
    <rPh sb="6" eb="7">
      <t>ヒ</t>
    </rPh>
    <rPh sb="8" eb="10">
      <t>ケイヒ</t>
    </rPh>
    <rPh sb="10" eb="13">
      <t>カイシュウリツ</t>
    </rPh>
    <rPh sb="19" eb="21">
      <t>カイゼン</t>
    </rPh>
    <rPh sb="29" eb="31">
      <t>ドリョク</t>
    </rPh>
    <rPh sb="42" eb="44">
      <t>シセツ</t>
    </rPh>
    <rPh sb="52" eb="54">
      <t>ロウキュウ</t>
    </rPh>
    <rPh sb="55" eb="57">
      <t>ネンネン</t>
    </rPh>
    <rPh sb="57" eb="58">
      <t>ヒド</t>
    </rPh>
    <rPh sb="66" eb="68">
      <t>コンゴ</t>
    </rPh>
    <rPh sb="70" eb="72">
      <t>シュウゼン</t>
    </rPh>
    <rPh sb="73" eb="75">
      <t>ブヒン</t>
    </rPh>
    <rPh sb="75" eb="77">
      <t>トリカエ</t>
    </rPh>
    <rPh sb="80" eb="82">
      <t>タイオウ</t>
    </rPh>
    <rPh sb="83" eb="85">
      <t>ヒツヨウ</t>
    </rPh>
    <rPh sb="89" eb="90">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</si>
</sst>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4E7-4C0E-AD74-FA5BEF2892F4}"/>
            </c:ext>
          </c:extLst>
        </c:ser>
        <c:dLbls>
          <c:showLegendKey val="0"/>
          <c:showVal val="0"/>
          <c:showCatName val="0"/>
          <c:showSerName val="0"/>
          <c:showPercent val="0"/>
          <c:showBubbleSize val="0"/>
        </c:dLbls>
        <c:gapWidth val="150"/>
        <c:axId val="390298504"/>
        <c:axId val="39029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xmlns:c16r2="http://schemas.microsoft.com/office/drawing/2015/06/chart">
            <c:ext xmlns:c16="http://schemas.microsoft.com/office/drawing/2014/chart" uri="{C3380CC4-5D6E-409C-BE32-E72D297353CC}">
              <c16:uniqueId val="{00000001-D4E7-4C0E-AD74-FA5BEF2892F4}"/>
            </c:ext>
          </c:extLst>
        </c:ser>
        <c:dLbls>
          <c:showLegendKey val="0"/>
          <c:showVal val="0"/>
          <c:showCatName val="0"/>
          <c:showSerName val="0"/>
          <c:showPercent val="0"/>
          <c:showBubbleSize val="0"/>
        </c:dLbls>
        <c:marker val="1"/>
        <c:smooth val="0"/>
        <c:axId val="390298504"/>
        <c:axId val="390298112"/>
      </c:lineChart>
      <c:dateAx>
        <c:axId val="390298504"/>
        <c:scaling>
          <c:orientation val="minMax"/>
        </c:scaling>
        <c:delete val="1"/>
        <c:axPos val="b"/>
        <c:numFmt formatCode="&quot;H&quot;yy" sourceLinked="1"/>
        <c:majorTickMark val="none"/>
        <c:minorTickMark val="none"/>
        <c:tickLblPos val="none"/>
        <c:crossAx val="390298112"/>
        <c:crosses val="autoZero"/>
        <c:auto val="1"/>
        <c:lblOffset val="100"/>
        <c:baseTimeUnit val="years"/>
      </c:dateAx>
      <c:valAx>
        <c:axId val="39029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29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71.75</c:v>
                </c:pt>
                <c:pt idx="1">
                  <c:v>78.53</c:v>
                </c:pt>
                <c:pt idx="2">
                  <c:v>78.53</c:v>
                </c:pt>
                <c:pt idx="3">
                  <c:v>78.53</c:v>
                </c:pt>
                <c:pt idx="4">
                  <c:v>78.53</c:v>
                </c:pt>
              </c:numCache>
            </c:numRef>
          </c:val>
          <c:extLst xmlns:c16r2="http://schemas.microsoft.com/office/drawing/2015/06/chart">
            <c:ext xmlns:c16="http://schemas.microsoft.com/office/drawing/2014/chart" uri="{C3380CC4-5D6E-409C-BE32-E72D297353CC}">
              <c16:uniqueId val="{00000000-A254-4F95-A17E-078D0A257BBA}"/>
            </c:ext>
          </c:extLst>
        </c:ser>
        <c:dLbls>
          <c:showLegendKey val="0"/>
          <c:showVal val="0"/>
          <c:showCatName val="0"/>
          <c:showSerName val="0"/>
          <c:showPercent val="0"/>
          <c:showBubbleSize val="0"/>
        </c:dLbls>
        <c:gapWidth val="150"/>
        <c:axId val="381884456"/>
        <c:axId val="38188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xmlns:c16r2="http://schemas.microsoft.com/office/drawing/2015/06/chart">
            <c:ext xmlns:c16="http://schemas.microsoft.com/office/drawing/2014/chart" uri="{C3380CC4-5D6E-409C-BE32-E72D297353CC}">
              <c16:uniqueId val="{00000001-A254-4F95-A17E-078D0A257BBA}"/>
            </c:ext>
          </c:extLst>
        </c:ser>
        <c:dLbls>
          <c:showLegendKey val="0"/>
          <c:showVal val="0"/>
          <c:showCatName val="0"/>
          <c:showSerName val="0"/>
          <c:showPercent val="0"/>
          <c:showBubbleSize val="0"/>
        </c:dLbls>
        <c:marker val="1"/>
        <c:smooth val="0"/>
        <c:axId val="381884456"/>
        <c:axId val="381885632"/>
      </c:lineChart>
      <c:dateAx>
        <c:axId val="381884456"/>
        <c:scaling>
          <c:orientation val="minMax"/>
        </c:scaling>
        <c:delete val="1"/>
        <c:axPos val="b"/>
        <c:numFmt formatCode="&quot;H&quot;yy" sourceLinked="1"/>
        <c:majorTickMark val="none"/>
        <c:minorTickMark val="none"/>
        <c:tickLblPos val="none"/>
        <c:crossAx val="381885632"/>
        <c:crosses val="autoZero"/>
        <c:auto val="1"/>
        <c:lblOffset val="100"/>
        <c:baseTimeUnit val="years"/>
      </c:dateAx>
      <c:valAx>
        <c:axId val="38188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88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63.46</c:v>
                </c:pt>
                <c:pt idx="1">
                  <c:v>64.849999999999994</c:v>
                </c:pt>
                <c:pt idx="2">
                  <c:v>56.28</c:v>
                </c:pt>
                <c:pt idx="3">
                  <c:v>76.09</c:v>
                </c:pt>
                <c:pt idx="4">
                  <c:v>77.3</c:v>
                </c:pt>
              </c:numCache>
            </c:numRef>
          </c:val>
          <c:extLst xmlns:c16r2="http://schemas.microsoft.com/office/drawing/2015/06/chart">
            <c:ext xmlns:c16="http://schemas.microsoft.com/office/drawing/2014/chart" uri="{C3380CC4-5D6E-409C-BE32-E72D297353CC}">
              <c16:uniqueId val="{00000000-56B5-4B88-B330-BC477732412D}"/>
            </c:ext>
          </c:extLst>
        </c:ser>
        <c:dLbls>
          <c:showLegendKey val="0"/>
          <c:showVal val="0"/>
          <c:showCatName val="0"/>
          <c:showSerName val="0"/>
          <c:showPercent val="0"/>
          <c:showBubbleSize val="0"/>
        </c:dLbls>
        <c:gapWidth val="150"/>
        <c:axId val="381887592"/>
        <c:axId val="38188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xmlns:c16r2="http://schemas.microsoft.com/office/drawing/2015/06/chart">
            <c:ext xmlns:c16="http://schemas.microsoft.com/office/drawing/2014/chart" uri="{C3380CC4-5D6E-409C-BE32-E72D297353CC}">
              <c16:uniqueId val="{00000001-56B5-4B88-B330-BC477732412D}"/>
            </c:ext>
          </c:extLst>
        </c:ser>
        <c:dLbls>
          <c:showLegendKey val="0"/>
          <c:showVal val="0"/>
          <c:showCatName val="0"/>
          <c:showSerName val="0"/>
          <c:showPercent val="0"/>
          <c:showBubbleSize val="0"/>
        </c:dLbls>
        <c:marker val="1"/>
        <c:smooth val="0"/>
        <c:axId val="381887592"/>
        <c:axId val="381884064"/>
      </c:lineChart>
      <c:dateAx>
        <c:axId val="381887592"/>
        <c:scaling>
          <c:orientation val="minMax"/>
        </c:scaling>
        <c:delete val="1"/>
        <c:axPos val="b"/>
        <c:numFmt formatCode="&quot;H&quot;yy" sourceLinked="1"/>
        <c:majorTickMark val="none"/>
        <c:minorTickMark val="none"/>
        <c:tickLblPos val="none"/>
        <c:crossAx val="381884064"/>
        <c:crosses val="autoZero"/>
        <c:auto val="1"/>
        <c:lblOffset val="100"/>
        <c:baseTimeUnit val="years"/>
      </c:dateAx>
      <c:valAx>
        <c:axId val="38188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88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70.36</c:v>
                </c:pt>
                <c:pt idx="1">
                  <c:v>72.510000000000005</c:v>
                </c:pt>
                <c:pt idx="2">
                  <c:v>64.239999999999995</c:v>
                </c:pt>
                <c:pt idx="3">
                  <c:v>56.93</c:v>
                </c:pt>
                <c:pt idx="4">
                  <c:v>60.95</c:v>
                </c:pt>
              </c:numCache>
            </c:numRef>
          </c:val>
          <c:extLst xmlns:c16r2="http://schemas.microsoft.com/office/drawing/2015/06/chart">
            <c:ext xmlns:c16="http://schemas.microsoft.com/office/drawing/2014/chart" uri="{C3380CC4-5D6E-409C-BE32-E72D297353CC}">
              <c16:uniqueId val="{00000000-C0CA-4831-B09F-474C8586D156}"/>
            </c:ext>
          </c:extLst>
        </c:ser>
        <c:dLbls>
          <c:showLegendKey val="0"/>
          <c:showVal val="0"/>
          <c:showCatName val="0"/>
          <c:showSerName val="0"/>
          <c:showPercent val="0"/>
          <c:showBubbleSize val="0"/>
        </c:dLbls>
        <c:gapWidth val="150"/>
        <c:axId val="390296936"/>
        <c:axId val="39029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CA-4831-B09F-474C8586D156}"/>
            </c:ext>
          </c:extLst>
        </c:ser>
        <c:dLbls>
          <c:showLegendKey val="0"/>
          <c:showVal val="0"/>
          <c:showCatName val="0"/>
          <c:showSerName val="0"/>
          <c:showPercent val="0"/>
          <c:showBubbleSize val="0"/>
        </c:dLbls>
        <c:marker val="1"/>
        <c:smooth val="0"/>
        <c:axId val="390296936"/>
        <c:axId val="390296544"/>
      </c:lineChart>
      <c:dateAx>
        <c:axId val="390296936"/>
        <c:scaling>
          <c:orientation val="minMax"/>
        </c:scaling>
        <c:delete val="1"/>
        <c:axPos val="b"/>
        <c:numFmt formatCode="&quot;H&quot;yy" sourceLinked="1"/>
        <c:majorTickMark val="none"/>
        <c:minorTickMark val="none"/>
        <c:tickLblPos val="none"/>
        <c:crossAx val="390296544"/>
        <c:crosses val="autoZero"/>
        <c:auto val="1"/>
        <c:lblOffset val="100"/>
        <c:baseTimeUnit val="years"/>
      </c:dateAx>
      <c:valAx>
        <c:axId val="39029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29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71-4DBD-86EB-6E6597F2DFBD}"/>
            </c:ext>
          </c:extLst>
        </c:ser>
        <c:dLbls>
          <c:showLegendKey val="0"/>
          <c:showVal val="0"/>
          <c:showCatName val="0"/>
          <c:showSerName val="0"/>
          <c:showPercent val="0"/>
          <c:showBubbleSize val="0"/>
        </c:dLbls>
        <c:gapWidth val="150"/>
        <c:axId val="390301640"/>
        <c:axId val="3902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71-4DBD-86EB-6E6597F2DFBD}"/>
            </c:ext>
          </c:extLst>
        </c:ser>
        <c:dLbls>
          <c:showLegendKey val="0"/>
          <c:showVal val="0"/>
          <c:showCatName val="0"/>
          <c:showSerName val="0"/>
          <c:showPercent val="0"/>
          <c:showBubbleSize val="0"/>
        </c:dLbls>
        <c:marker val="1"/>
        <c:smooth val="0"/>
        <c:axId val="390301640"/>
        <c:axId val="390299680"/>
      </c:lineChart>
      <c:dateAx>
        <c:axId val="390301640"/>
        <c:scaling>
          <c:orientation val="minMax"/>
        </c:scaling>
        <c:delete val="1"/>
        <c:axPos val="b"/>
        <c:numFmt formatCode="&quot;H&quot;yy" sourceLinked="1"/>
        <c:majorTickMark val="none"/>
        <c:minorTickMark val="none"/>
        <c:tickLblPos val="none"/>
        <c:crossAx val="390299680"/>
        <c:crosses val="autoZero"/>
        <c:auto val="1"/>
        <c:lblOffset val="100"/>
        <c:baseTimeUnit val="years"/>
      </c:dateAx>
      <c:valAx>
        <c:axId val="3902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30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76-410E-B468-5C27F2CD1075}"/>
            </c:ext>
          </c:extLst>
        </c:ser>
        <c:dLbls>
          <c:showLegendKey val="0"/>
          <c:showVal val="0"/>
          <c:showCatName val="0"/>
          <c:showSerName val="0"/>
          <c:showPercent val="0"/>
          <c:showBubbleSize val="0"/>
        </c:dLbls>
        <c:gapWidth val="150"/>
        <c:axId val="390301248"/>
        <c:axId val="39030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76-410E-B468-5C27F2CD1075}"/>
            </c:ext>
          </c:extLst>
        </c:ser>
        <c:dLbls>
          <c:showLegendKey val="0"/>
          <c:showVal val="0"/>
          <c:showCatName val="0"/>
          <c:showSerName val="0"/>
          <c:showPercent val="0"/>
          <c:showBubbleSize val="0"/>
        </c:dLbls>
        <c:marker val="1"/>
        <c:smooth val="0"/>
        <c:axId val="390301248"/>
        <c:axId val="390302816"/>
      </c:lineChart>
      <c:dateAx>
        <c:axId val="390301248"/>
        <c:scaling>
          <c:orientation val="minMax"/>
        </c:scaling>
        <c:delete val="1"/>
        <c:axPos val="b"/>
        <c:numFmt formatCode="&quot;H&quot;yy" sourceLinked="1"/>
        <c:majorTickMark val="none"/>
        <c:minorTickMark val="none"/>
        <c:tickLblPos val="none"/>
        <c:crossAx val="390302816"/>
        <c:crosses val="autoZero"/>
        <c:auto val="1"/>
        <c:lblOffset val="100"/>
        <c:baseTimeUnit val="years"/>
      </c:dateAx>
      <c:valAx>
        <c:axId val="39030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3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3E-4877-8E11-2A3B38BA4A60}"/>
            </c:ext>
          </c:extLst>
        </c:ser>
        <c:dLbls>
          <c:showLegendKey val="0"/>
          <c:showVal val="0"/>
          <c:showCatName val="0"/>
          <c:showSerName val="0"/>
          <c:showPercent val="0"/>
          <c:showBubbleSize val="0"/>
        </c:dLbls>
        <c:gapWidth val="150"/>
        <c:axId val="390303992"/>
        <c:axId val="275825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3E-4877-8E11-2A3B38BA4A60}"/>
            </c:ext>
          </c:extLst>
        </c:ser>
        <c:dLbls>
          <c:showLegendKey val="0"/>
          <c:showVal val="0"/>
          <c:showCatName val="0"/>
          <c:showSerName val="0"/>
          <c:showPercent val="0"/>
          <c:showBubbleSize val="0"/>
        </c:dLbls>
        <c:marker val="1"/>
        <c:smooth val="0"/>
        <c:axId val="390303992"/>
        <c:axId val="275825864"/>
      </c:lineChart>
      <c:dateAx>
        <c:axId val="390303992"/>
        <c:scaling>
          <c:orientation val="minMax"/>
        </c:scaling>
        <c:delete val="1"/>
        <c:axPos val="b"/>
        <c:numFmt formatCode="&quot;H&quot;yy" sourceLinked="1"/>
        <c:majorTickMark val="none"/>
        <c:minorTickMark val="none"/>
        <c:tickLblPos val="none"/>
        <c:crossAx val="275825864"/>
        <c:crosses val="autoZero"/>
        <c:auto val="1"/>
        <c:lblOffset val="100"/>
        <c:baseTimeUnit val="years"/>
      </c:dateAx>
      <c:valAx>
        <c:axId val="27582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30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71-418C-BA3F-49443D3F9C98}"/>
            </c:ext>
          </c:extLst>
        </c:ser>
        <c:dLbls>
          <c:showLegendKey val="0"/>
          <c:showVal val="0"/>
          <c:showCatName val="0"/>
          <c:showSerName val="0"/>
          <c:showPercent val="0"/>
          <c:showBubbleSize val="0"/>
        </c:dLbls>
        <c:gapWidth val="150"/>
        <c:axId val="275827040"/>
        <c:axId val="27582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71-418C-BA3F-49443D3F9C98}"/>
            </c:ext>
          </c:extLst>
        </c:ser>
        <c:dLbls>
          <c:showLegendKey val="0"/>
          <c:showVal val="0"/>
          <c:showCatName val="0"/>
          <c:showSerName val="0"/>
          <c:showPercent val="0"/>
          <c:showBubbleSize val="0"/>
        </c:dLbls>
        <c:marker val="1"/>
        <c:smooth val="0"/>
        <c:axId val="275827040"/>
        <c:axId val="275824296"/>
      </c:lineChart>
      <c:dateAx>
        <c:axId val="275827040"/>
        <c:scaling>
          <c:orientation val="minMax"/>
        </c:scaling>
        <c:delete val="1"/>
        <c:axPos val="b"/>
        <c:numFmt formatCode="&quot;H&quot;yy" sourceLinked="1"/>
        <c:majorTickMark val="none"/>
        <c:minorTickMark val="none"/>
        <c:tickLblPos val="none"/>
        <c:crossAx val="275824296"/>
        <c:crosses val="autoZero"/>
        <c:auto val="1"/>
        <c:lblOffset val="100"/>
        <c:baseTimeUnit val="years"/>
      </c:dateAx>
      <c:valAx>
        <c:axId val="27582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8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1.65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6A5-488E-A7AF-B1EAF37976B2}"/>
            </c:ext>
          </c:extLst>
        </c:ser>
        <c:dLbls>
          <c:showLegendKey val="0"/>
          <c:showVal val="0"/>
          <c:showCatName val="0"/>
          <c:showSerName val="0"/>
          <c:showPercent val="0"/>
          <c:showBubbleSize val="0"/>
        </c:dLbls>
        <c:gapWidth val="150"/>
        <c:axId val="275820768"/>
        <c:axId val="27582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xmlns:c16r2="http://schemas.microsoft.com/office/drawing/2015/06/chart">
            <c:ext xmlns:c16="http://schemas.microsoft.com/office/drawing/2014/chart" uri="{C3380CC4-5D6E-409C-BE32-E72D297353CC}">
              <c16:uniqueId val="{00000001-86A5-488E-A7AF-B1EAF37976B2}"/>
            </c:ext>
          </c:extLst>
        </c:ser>
        <c:dLbls>
          <c:showLegendKey val="0"/>
          <c:showVal val="0"/>
          <c:showCatName val="0"/>
          <c:showSerName val="0"/>
          <c:showPercent val="0"/>
          <c:showBubbleSize val="0"/>
        </c:dLbls>
        <c:marker val="1"/>
        <c:smooth val="0"/>
        <c:axId val="275820768"/>
        <c:axId val="275821160"/>
      </c:lineChart>
      <c:dateAx>
        <c:axId val="275820768"/>
        <c:scaling>
          <c:orientation val="minMax"/>
        </c:scaling>
        <c:delete val="1"/>
        <c:axPos val="b"/>
        <c:numFmt formatCode="&quot;H&quot;yy" sourceLinked="1"/>
        <c:majorTickMark val="none"/>
        <c:minorTickMark val="none"/>
        <c:tickLblPos val="none"/>
        <c:crossAx val="275821160"/>
        <c:crosses val="autoZero"/>
        <c:auto val="1"/>
        <c:lblOffset val="100"/>
        <c:baseTimeUnit val="years"/>
      </c:dateAx>
      <c:valAx>
        <c:axId val="27582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82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57.04</c:v>
                </c:pt>
                <c:pt idx="1">
                  <c:v>67.56</c:v>
                </c:pt>
                <c:pt idx="2">
                  <c:v>61.91</c:v>
                </c:pt>
                <c:pt idx="3">
                  <c:v>38.93</c:v>
                </c:pt>
                <c:pt idx="4">
                  <c:v>64.86</c:v>
                </c:pt>
              </c:numCache>
            </c:numRef>
          </c:val>
          <c:extLst xmlns:c16r2="http://schemas.microsoft.com/office/drawing/2015/06/chart">
            <c:ext xmlns:c16="http://schemas.microsoft.com/office/drawing/2014/chart" uri="{C3380CC4-5D6E-409C-BE32-E72D297353CC}">
              <c16:uniqueId val="{00000000-BA88-4D0D-B0EB-A1A5C881E7E7}"/>
            </c:ext>
          </c:extLst>
        </c:ser>
        <c:dLbls>
          <c:showLegendKey val="0"/>
          <c:showVal val="0"/>
          <c:showCatName val="0"/>
          <c:showSerName val="0"/>
          <c:showPercent val="0"/>
          <c:showBubbleSize val="0"/>
        </c:dLbls>
        <c:gapWidth val="150"/>
        <c:axId val="275822336"/>
        <c:axId val="27582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xmlns:c16r2="http://schemas.microsoft.com/office/drawing/2015/06/chart">
            <c:ext xmlns:c16="http://schemas.microsoft.com/office/drawing/2014/chart" uri="{C3380CC4-5D6E-409C-BE32-E72D297353CC}">
              <c16:uniqueId val="{00000001-BA88-4D0D-B0EB-A1A5C881E7E7}"/>
            </c:ext>
          </c:extLst>
        </c:ser>
        <c:dLbls>
          <c:showLegendKey val="0"/>
          <c:showVal val="0"/>
          <c:showCatName val="0"/>
          <c:showSerName val="0"/>
          <c:showPercent val="0"/>
          <c:showBubbleSize val="0"/>
        </c:dLbls>
        <c:marker val="1"/>
        <c:smooth val="0"/>
        <c:axId val="275822336"/>
        <c:axId val="275822728"/>
      </c:lineChart>
      <c:dateAx>
        <c:axId val="275822336"/>
        <c:scaling>
          <c:orientation val="minMax"/>
        </c:scaling>
        <c:delete val="1"/>
        <c:axPos val="b"/>
        <c:numFmt formatCode="&quot;H&quot;yy" sourceLinked="1"/>
        <c:majorTickMark val="none"/>
        <c:minorTickMark val="none"/>
        <c:tickLblPos val="none"/>
        <c:crossAx val="275822728"/>
        <c:crosses val="autoZero"/>
        <c:auto val="1"/>
        <c:lblOffset val="100"/>
        <c:baseTimeUnit val="years"/>
      </c:dateAx>
      <c:valAx>
        <c:axId val="27582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82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98.36</c:v>
                </c:pt>
                <c:pt idx="1">
                  <c:v>43.7</c:v>
                </c:pt>
                <c:pt idx="2">
                  <c:v>49.29</c:v>
                </c:pt>
                <c:pt idx="3">
                  <c:v>104.57</c:v>
                </c:pt>
                <c:pt idx="4">
                  <c:v>40.01</c:v>
                </c:pt>
              </c:numCache>
            </c:numRef>
          </c:val>
          <c:extLst xmlns:c16r2="http://schemas.microsoft.com/office/drawing/2015/06/chart">
            <c:ext xmlns:c16="http://schemas.microsoft.com/office/drawing/2014/chart" uri="{C3380CC4-5D6E-409C-BE32-E72D297353CC}">
              <c16:uniqueId val="{00000000-A258-4DB4-9272-30262EC4272E}"/>
            </c:ext>
          </c:extLst>
        </c:ser>
        <c:dLbls>
          <c:showLegendKey val="0"/>
          <c:showVal val="0"/>
          <c:showCatName val="0"/>
          <c:showSerName val="0"/>
          <c:showPercent val="0"/>
          <c:showBubbleSize val="0"/>
        </c:dLbls>
        <c:gapWidth val="150"/>
        <c:axId val="275826648"/>
        <c:axId val="27582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xmlns:c16r2="http://schemas.microsoft.com/office/drawing/2015/06/chart">
            <c:ext xmlns:c16="http://schemas.microsoft.com/office/drawing/2014/chart" uri="{C3380CC4-5D6E-409C-BE32-E72D297353CC}">
              <c16:uniqueId val="{00000001-A258-4DB4-9272-30262EC4272E}"/>
            </c:ext>
          </c:extLst>
        </c:ser>
        <c:dLbls>
          <c:showLegendKey val="0"/>
          <c:showVal val="0"/>
          <c:showCatName val="0"/>
          <c:showSerName val="0"/>
          <c:showPercent val="0"/>
          <c:showBubbleSize val="0"/>
        </c:dLbls>
        <c:marker val="1"/>
        <c:smooth val="0"/>
        <c:axId val="275826648"/>
        <c:axId val="275823904"/>
      </c:lineChart>
      <c:dateAx>
        <c:axId val="275826648"/>
        <c:scaling>
          <c:orientation val="minMax"/>
        </c:scaling>
        <c:delete val="1"/>
        <c:axPos val="b"/>
        <c:numFmt formatCode="&quot;H&quot;yy" sourceLinked="1"/>
        <c:majorTickMark val="none"/>
        <c:minorTickMark val="none"/>
        <c:tickLblPos val="none"/>
        <c:crossAx val="275823904"/>
        <c:crosses val="autoZero"/>
        <c:auto val="1"/>
        <c:lblOffset val="100"/>
        <c:baseTimeUnit val="years"/>
      </c:dateAx>
      <c:valAx>
        <c:axId val="27582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82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3" zoomScaleNormal="100" workbookViewId="0">
      <selection activeCell="BL84" sqref="BL8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沖縄県　与那国町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6">
        <f>データ!S6</f>
        <v>1693</v>
      </c>
      <c r="AM8" s="46"/>
      <c r="AN8" s="46"/>
      <c r="AO8" s="46"/>
      <c r="AP8" s="46"/>
      <c r="AQ8" s="46"/>
      <c r="AR8" s="46"/>
      <c r="AS8" s="46"/>
      <c r="AT8" s="45">
        <f>データ!T6</f>
        <v>28.9</v>
      </c>
      <c r="AU8" s="45"/>
      <c r="AV8" s="45"/>
      <c r="AW8" s="45"/>
      <c r="AX8" s="45"/>
      <c r="AY8" s="45"/>
      <c r="AZ8" s="45"/>
      <c r="BA8" s="45"/>
      <c r="BB8" s="45">
        <f>データ!U6</f>
        <v>58.58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38.270000000000003</v>
      </c>
      <c r="Q10" s="45"/>
      <c r="R10" s="45"/>
      <c r="S10" s="45"/>
      <c r="T10" s="45"/>
      <c r="U10" s="45"/>
      <c r="V10" s="45"/>
      <c r="W10" s="45">
        <f>データ!Q6</f>
        <v>100</v>
      </c>
      <c r="X10" s="45"/>
      <c r="Y10" s="45"/>
      <c r="Z10" s="45"/>
      <c r="AA10" s="45"/>
      <c r="AB10" s="45"/>
      <c r="AC10" s="45"/>
      <c r="AD10" s="46">
        <f>データ!R6</f>
        <v>927</v>
      </c>
      <c r="AE10" s="46"/>
      <c r="AF10" s="46"/>
      <c r="AG10" s="46"/>
      <c r="AH10" s="46"/>
      <c r="AI10" s="46"/>
      <c r="AJ10" s="46"/>
      <c r="AK10" s="2"/>
      <c r="AL10" s="46">
        <f>データ!V6</f>
        <v>630</v>
      </c>
      <c r="AM10" s="46"/>
      <c r="AN10" s="46"/>
      <c r="AO10" s="46"/>
      <c r="AP10" s="46"/>
      <c r="AQ10" s="46"/>
      <c r="AR10" s="46"/>
      <c r="AS10" s="46"/>
      <c r="AT10" s="45">
        <f>データ!W6</f>
        <v>0.14000000000000001</v>
      </c>
      <c r="AU10" s="45"/>
      <c r="AV10" s="45"/>
      <c r="AW10" s="45"/>
      <c r="AX10" s="45"/>
      <c r="AY10" s="45"/>
      <c r="AZ10" s="45"/>
      <c r="BA10" s="45"/>
      <c r="BB10" s="45">
        <f>データ!X6</f>
        <v>4500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44</v>
      </c>
      <c r="N86" s="12" t="s">
        <v>44</v>
      </c>
      <c r="O86" s="12" t="str">
        <f>データ!EO6</f>
        <v>【0.01】</v>
      </c>
    </row>
  </sheetData>
  <sheetProtection algorithmName="SHA-512" hashValue="3q9QbCDZ6mhhNpbjjIN9I7kQaDMvM8OG2j5OnJlN+/9hnXEE0xvnJwouRBw7GBiEy5tGMq+xy2pfs0ChzVGYbA==" saltValue="tdEY9Lp+eXoCI1PAl9MVe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473821</v>
      </c>
      <c r="D6" s="19">
        <f t="shared" si="3"/>
        <v>47</v>
      </c>
      <c r="E6" s="19">
        <f t="shared" si="3"/>
        <v>17</v>
      </c>
      <c r="F6" s="19">
        <f t="shared" si="3"/>
        <v>6</v>
      </c>
      <c r="G6" s="19">
        <f t="shared" si="3"/>
        <v>0</v>
      </c>
      <c r="H6" s="19" t="str">
        <f t="shared" si="3"/>
        <v>沖縄県　与那国町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38.270000000000003</v>
      </c>
      <c r="Q6" s="20">
        <f t="shared" si="3"/>
        <v>100</v>
      </c>
      <c r="R6" s="20">
        <f t="shared" si="3"/>
        <v>927</v>
      </c>
      <c r="S6" s="20">
        <f t="shared" si="3"/>
        <v>1693</v>
      </c>
      <c r="T6" s="20">
        <f t="shared" si="3"/>
        <v>28.9</v>
      </c>
      <c r="U6" s="20">
        <f t="shared" si="3"/>
        <v>58.58</v>
      </c>
      <c r="V6" s="20">
        <f t="shared" si="3"/>
        <v>630</v>
      </c>
      <c r="W6" s="20">
        <f t="shared" si="3"/>
        <v>0.14000000000000001</v>
      </c>
      <c r="X6" s="20">
        <f t="shared" si="3"/>
        <v>4500</v>
      </c>
      <c r="Y6" s="21">
        <f>IF(Y7="",NA(),Y7)</f>
        <v>70.36</v>
      </c>
      <c r="Z6" s="21">
        <f t="shared" ref="Z6:AH6" si="4">IF(Z7="",NA(),Z7)</f>
        <v>72.510000000000005</v>
      </c>
      <c r="AA6" s="21">
        <f t="shared" si="4"/>
        <v>64.239999999999995</v>
      </c>
      <c r="AB6" s="21">
        <f t="shared" si="4"/>
        <v>56.93</v>
      </c>
      <c r="AC6" s="21">
        <f t="shared" si="4"/>
        <v>60.95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1.65</v>
      </c>
      <c r="BG6" s="20">
        <f t="shared" ref="BG6:BO6" si="7">IF(BG7="",NA(),BG7)</f>
        <v>0</v>
      </c>
      <c r="BH6" s="20">
        <f t="shared" si="7"/>
        <v>0</v>
      </c>
      <c r="BI6" s="20">
        <f t="shared" si="7"/>
        <v>0</v>
      </c>
      <c r="BJ6" s="20">
        <f t="shared" si="7"/>
        <v>0</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57.04</v>
      </c>
      <c r="BR6" s="21">
        <f t="shared" ref="BR6:BZ6" si="8">IF(BR7="",NA(),BR7)</f>
        <v>67.56</v>
      </c>
      <c r="BS6" s="21">
        <f t="shared" si="8"/>
        <v>61.91</v>
      </c>
      <c r="BT6" s="21">
        <f t="shared" si="8"/>
        <v>38.93</v>
      </c>
      <c r="BU6" s="21">
        <f t="shared" si="8"/>
        <v>64.86</v>
      </c>
      <c r="BV6" s="21">
        <f t="shared" si="8"/>
        <v>45.81</v>
      </c>
      <c r="BW6" s="21">
        <f t="shared" si="8"/>
        <v>43.43</v>
      </c>
      <c r="BX6" s="21">
        <f t="shared" si="8"/>
        <v>41.41</v>
      </c>
      <c r="BY6" s="21">
        <f t="shared" si="8"/>
        <v>39.64</v>
      </c>
      <c r="BZ6" s="21">
        <f t="shared" si="8"/>
        <v>40</v>
      </c>
      <c r="CA6" s="20" t="str">
        <f>IF(CA7="","",IF(CA7="-","【-】","【"&amp;SUBSTITUTE(TEXT(CA7,"#,##0.00"),"-","△")&amp;"】"))</f>
        <v>【44.22】</v>
      </c>
      <c r="CB6" s="21">
        <f>IF(CB7="",NA(),CB7)</f>
        <v>98.36</v>
      </c>
      <c r="CC6" s="21">
        <f t="shared" ref="CC6:CK6" si="9">IF(CC7="",NA(),CC7)</f>
        <v>43.7</v>
      </c>
      <c r="CD6" s="21">
        <f t="shared" si="9"/>
        <v>49.29</v>
      </c>
      <c r="CE6" s="21">
        <f t="shared" si="9"/>
        <v>104.57</v>
      </c>
      <c r="CF6" s="21">
        <f t="shared" si="9"/>
        <v>40.01</v>
      </c>
      <c r="CG6" s="21">
        <f t="shared" si="9"/>
        <v>383.92</v>
      </c>
      <c r="CH6" s="21">
        <f t="shared" si="9"/>
        <v>400.44</v>
      </c>
      <c r="CI6" s="21">
        <f t="shared" si="9"/>
        <v>417.56</v>
      </c>
      <c r="CJ6" s="21">
        <f t="shared" si="9"/>
        <v>449.72</v>
      </c>
      <c r="CK6" s="21">
        <f t="shared" si="9"/>
        <v>437.27</v>
      </c>
      <c r="CL6" s="20" t="str">
        <f>IF(CL7="","",IF(CL7="-","【-】","【"&amp;SUBSTITUTE(TEXT(CL7,"#,##0.00"),"-","△")&amp;"】"))</f>
        <v>【392.85】</v>
      </c>
      <c r="CM6" s="21">
        <f>IF(CM7="",NA(),CM7)</f>
        <v>71.75</v>
      </c>
      <c r="CN6" s="21">
        <f t="shared" ref="CN6:CV6" si="10">IF(CN7="",NA(),CN7)</f>
        <v>78.53</v>
      </c>
      <c r="CO6" s="21">
        <f t="shared" si="10"/>
        <v>78.53</v>
      </c>
      <c r="CP6" s="21">
        <f t="shared" si="10"/>
        <v>78.53</v>
      </c>
      <c r="CQ6" s="21">
        <f t="shared" si="10"/>
        <v>78.53</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63.46</v>
      </c>
      <c r="CY6" s="21">
        <f t="shared" ref="CY6:DG6" si="11">IF(CY7="",NA(),CY7)</f>
        <v>64.849999999999994</v>
      </c>
      <c r="CZ6" s="21">
        <f t="shared" si="11"/>
        <v>56.28</v>
      </c>
      <c r="DA6" s="21">
        <f t="shared" si="11"/>
        <v>76.09</v>
      </c>
      <c r="DB6" s="21">
        <f t="shared" si="11"/>
        <v>77.3</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15">
      <c r="A7" s="14"/>
      <c r="B7" s="23">
        <v>2021</v>
      </c>
      <c r="C7" s="23">
        <v>473821</v>
      </c>
      <c r="D7" s="23">
        <v>47</v>
      </c>
      <c r="E7" s="23">
        <v>17</v>
      </c>
      <c r="F7" s="23">
        <v>6</v>
      </c>
      <c r="G7" s="23">
        <v>0</v>
      </c>
      <c r="H7" s="23" t="s">
        <v>97</v>
      </c>
      <c r="I7" s="23" t="s">
        <v>98</v>
      </c>
      <c r="J7" s="23" t="s">
        <v>99</v>
      </c>
      <c r="K7" s="23" t="s">
        <v>100</v>
      </c>
      <c r="L7" s="23" t="s">
        <v>101</v>
      </c>
      <c r="M7" s="23" t="s">
        <v>102</v>
      </c>
      <c r="N7" s="24" t="s">
        <v>103</v>
      </c>
      <c r="O7" s="24" t="s">
        <v>104</v>
      </c>
      <c r="P7" s="24">
        <v>38.270000000000003</v>
      </c>
      <c r="Q7" s="24">
        <v>100</v>
      </c>
      <c r="R7" s="24">
        <v>927</v>
      </c>
      <c r="S7" s="24">
        <v>1693</v>
      </c>
      <c r="T7" s="24">
        <v>28.9</v>
      </c>
      <c r="U7" s="24">
        <v>58.58</v>
      </c>
      <c r="V7" s="24">
        <v>630</v>
      </c>
      <c r="W7" s="24">
        <v>0.14000000000000001</v>
      </c>
      <c r="X7" s="24">
        <v>4500</v>
      </c>
      <c r="Y7" s="24">
        <v>70.36</v>
      </c>
      <c r="Z7" s="24">
        <v>72.510000000000005</v>
      </c>
      <c r="AA7" s="24">
        <v>64.239999999999995</v>
      </c>
      <c r="AB7" s="24">
        <v>56.93</v>
      </c>
      <c r="AC7" s="24">
        <v>60.95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1.65</v>
      </c>
      <c r="BG7" s="24">
        <v>0</v>
      </c>
      <c r="BH7" s="24">
        <v>0</v>
      </c>
      <c r="BI7" s="24">
        <v>0</v>
      </c>
      <c r="BJ7" s="24">
        <v>0</v>
      </c>
      <c r="BK7" s="24">
        <v>1060.8599999999999</v>
      </c>
      <c r="BL7" s="24">
        <v>1006.65</v>
      </c>
      <c r="BM7" s="24">
        <v>998.42</v>
      </c>
      <c r="BN7" s="24">
        <v>1095.52</v>
      </c>
      <c r="BO7" s="24">
        <v>1056.55</v>
      </c>
      <c r="BP7" s="24">
        <v>974.72</v>
      </c>
      <c r="BQ7" s="24">
        <v>57.04</v>
      </c>
      <c r="BR7" s="24">
        <v>67.56</v>
      </c>
      <c r="BS7" s="24">
        <v>61.91</v>
      </c>
      <c r="BT7" s="24">
        <v>38.93</v>
      </c>
      <c r="BU7" s="24">
        <v>64.86</v>
      </c>
      <c r="BV7" s="24">
        <v>45.81</v>
      </c>
      <c r="BW7" s="24">
        <v>43.43</v>
      </c>
      <c r="BX7" s="24">
        <v>41.41</v>
      </c>
      <c r="BY7" s="24">
        <v>39.64</v>
      </c>
      <c r="BZ7" s="24">
        <v>40</v>
      </c>
      <c r="CA7" s="24">
        <v>44.22</v>
      </c>
      <c r="CB7" s="24">
        <v>98.36</v>
      </c>
      <c r="CC7" s="24">
        <v>43.7</v>
      </c>
      <c r="CD7" s="24">
        <v>49.29</v>
      </c>
      <c r="CE7" s="24">
        <v>104.57</v>
      </c>
      <c r="CF7" s="24">
        <v>40.01</v>
      </c>
      <c r="CG7" s="24">
        <v>383.92</v>
      </c>
      <c r="CH7" s="24">
        <v>400.44</v>
      </c>
      <c r="CI7" s="24">
        <v>417.56</v>
      </c>
      <c r="CJ7" s="24">
        <v>449.72</v>
      </c>
      <c r="CK7" s="24">
        <v>437.27</v>
      </c>
      <c r="CL7" s="24">
        <v>392.85</v>
      </c>
      <c r="CM7" s="24">
        <v>71.75</v>
      </c>
      <c r="CN7" s="24">
        <v>78.53</v>
      </c>
      <c r="CO7" s="24">
        <v>78.53</v>
      </c>
      <c r="CP7" s="24">
        <v>78.53</v>
      </c>
      <c r="CQ7" s="24">
        <v>78.53</v>
      </c>
      <c r="CR7" s="24">
        <v>33.21</v>
      </c>
      <c r="CS7" s="24">
        <v>32.229999999999997</v>
      </c>
      <c r="CT7" s="24">
        <v>32.479999999999997</v>
      </c>
      <c r="CU7" s="24">
        <v>30.19</v>
      </c>
      <c r="CV7" s="24">
        <v>28.77</v>
      </c>
      <c r="CW7" s="24">
        <v>32.229999999999997</v>
      </c>
      <c r="CX7" s="24">
        <v>63.46</v>
      </c>
      <c r="CY7" s="24">
        <v>64.849999999999994</v>
      </c>
      <c r="CZ7" s="24">
        <v>56.28</v>
      </c>
      <c r="DA7" s="24">
        <v>76.09</v>
      </c>
      <c r="DB7" s="24">
        <v>77.3</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1.6</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lg0261</cp:lastModifiedBy>
  <cp:lastPrinted>2023-01-24T23:20:07Z</cp:lastPrinted>
  <dcterms:created xsi:type="dcterms:W3CDTF">2022-12-01T02:04:15Z</dcterms:created>
  <dcterms:modified xsi:type="dcterms:W3CDTF">2023-01-31T04:11:54Z</dcterms:modified>
  <cp:category/>
</cp:coreProperties>
</file>