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OURIN-HD\disk1\H26年度より　農業集落排水事業特別会計\01_集排業務関係\01 一般文書・調査物綴り\R4一般文書・調査物綴り\050111公営企業に係る経営比較分析表（令和３年度決算）の分析等について\総務課→原課\総務課→原課\"/>
    </mc:Choice>
  </mc:AlternateContent>
  <workbookProtection workbookAlgorithmName="SHA-512" workbookHashValue="XDd+kDeHwu0XFhCnJ7l/8wtXr3WTiZR661msuuT20Uoz+u4igK0yWkFamkKF1RzwIOY3PXjuTkxRY3xIZ/gcGA==" workbookSaltValue="0Dv/hFMABHIf3Zer+zCHdA==" workbookSpinCount="100000" lockStructure="1"/>
  <bookViews>
    <workbookView xWindow="186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<sst xmlns="http://schemas.openxmlformats.org/spreadsheetml/2006/main" count="236" uniqueCount="118">
  <si>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</si>
  <si>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</si>
  <si>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</si>
  <si>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</si>
  <si>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</si>
  <si>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</si>
  <si>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</si>
  <si>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</si>
  <si>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</si>
  <si>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</si>
  <si>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</si>
  <si>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</si>
  <si>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</si>
  <si>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</si>
  <si>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</si>
  <si>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</si>
  <si>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</si>
  <si>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</si>
  <si>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</si>
  <si>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</si>
  <si>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</si>
  <si>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</si>
  <si>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</si>
  <si>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</si>
  <si>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</si>
  <si>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</si>
  <si>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</si>
  <si>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</si>
  <si>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</si>
  <si>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</si>
  <si>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</si>
  <si>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</si>
  <si>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</si>
  <si>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</si>
  <si>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</si>
  <si>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</si>
  <si>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</si>
  <si>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</si>
  <si>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</si>
  <si>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</si>
  <si>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</si>
  <si>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</si>
  <si>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</si>
  <si>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</si>
  <si>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</si>
  <si>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</si>
  <si>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</si>
  <si>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</si>
  <si>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</si>
  <si>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</si>
  <si>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</si>
  <si>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</si>
  <si>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</si>
  <si>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</si>
  <si>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</si>
  <si>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</si>
  <si>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</si>
  <si>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</si>
  <si>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</si>
  <si>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</si>
  <si>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</si>
  <si>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</si>
  <si>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</si>
  <si>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</si>
  <si>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</si>
  <si>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</si>
  <si>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</si>
  <si>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</si>
  <si>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</si>
  <si>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</si>
  <si>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</si>
  <si>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</si>
  <si>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</si>
  <si>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</si>
  <si>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</si>
  <si>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</si>
  <si>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</si>
  <si>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</si>
  <si>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</si>
  <si>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</si>
  <si>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</si>
  <si>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</si>
  <si>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</si>
  <si>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</si>
  <si>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</si>
  <si>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</si>
  <si>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</si>
  <si>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</si>
  <si>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</si>
  <si>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</si>
  <si>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</si>
  <si>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</si>
  <si>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</si>
  <si>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</si>
  <si>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</si>
  <si>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</si>
  <si>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</si>
  <si>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</si>
  <si>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</si>
  <si>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</si>
  <si>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</si>
  <si>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</si>
  <si>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</si>
  <si>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</si>
  <si>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</si>
  <si>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</si>
  <si>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</si>
  <si>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</si>
  <si>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</si>
  <si>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</si>
  <si>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</si>
  <si>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</si>
  <si>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</si>
  <si>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</si>
  <si>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</si>
  <si>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➀収益的収支率が94.79％と赤字指標になっており、費用削減や更新投資に充てる財源確保がなされていないため、健全経営の改善・使用料金水準の見直し等の取組みが必要である。
④平均値よりは下回っているが、施設機能強化対策のため、平成28年度から施設更新整備事業が開始された事により、地方債残高が上がっており、今後も施設更新や公営企業会計移行に伴うシステム改修などの理由で今後も企業債残高はさらに上がっていく事は必至である。
⑤経費は操出金等の事業収益以外の収入に頼っている状況で、経費回収率は62.80％と昨年度の数値や平均値と比べても下回っており、今後適正な使用料収入確保のため債権回収業者への委託等で改善に努めていく。
⑥汚水処理原価は1立方メートル当たりの汚水処理に係る経費である。昨年度の数値及び平均値と比べて上回っており、経費が年々増加しているため改善が必要である。
⑦施設利用率は、ほぼ同様の数値で推移しているため、分析においては注視状況ではあるが、以前と同様に大幅な隔たりがあるため、施設の統合化を推進し、適切規模の維持が必要である。
⑧水洗化率については、100％の数値となっているが地域の実情の変化もあり現状把握のため実態調査が必要である。</t>
    <rPh sb="1" eb="4">
      <t>シュウエキテキ</t>
    </rPh>
    <rPh sb="4" eb="6">
      <t>シュウシ</t>
    </rPh>
    <rPh sb="6" eb="7">
      <t>リツ</t>
    </rPh>
    <rPh sb="15" eb="17">
      <t>アカジ</t>
    </rPh>
    <rPh sb="17" eb="19">
      <t>シヒョウ</t>
    </rPh>
    <rPh sb="26" eb="28">
      <t>ヒヨウ</t>
    </rPh>
    <rPh sb="28" eb="30">
      <t>サクゲン</t>
    </rPh>
    <rPh sb="31" eb="33">
      <t>コウシン</t>
    </rPh>
    <rPh sb="33" eb="35">
      <t>トウシ</t>
    </rPh>
    <rPh sb="36" eb="37">
      <t>ア</t>
    </rPh>
    <rPh sb="39" eb="41">
      <t>ザイゲン</t>
    </rPh>
    <rPh sb="41" eb="43">
      <t>カクホ</t>
    </rPh>
    <rPh sb="54" eb="56">
      <t>ケンゼン</t>
    </rPh>
    <rPh sb="56" eb="58">
      <t>ケイエイ</t>
    </rPh>
    <rPh sb="59" eb="61">
      <t>カイゼン</t>
    </rPh>
    <rPh sb="62" eb="64">
      <t>シヨウ</t>
    </rPh>
    <rPh sb="64" eb="66">
      <t>リョウキン</t>
    </rPh>
    <rPh sb="66" eb="68">
      <t>スイジュン</t>
    </rPh>
    <rPh sb="69" eb="71">
      <t>ミナオ</t>
    </rPh>
    <rPh sb="72" eb="73">
      <t>トウ</t>
    </rPh>
    <rPh sb="74" eb="76">
      <t>トリク</t>
    </rPh>
    <rPh sb="78" eb="80">
      <t>ヒツヨウ</t>
    </rPh>
    <rPh sb="86" eb="88">
      <t>ヘイキン</t>
    </rPh>
    <rPh sb="88" eb="89">
      <t>チ</t>
    </rPh>
    <rPh sb="92" eb="94">
      <t>シタマワ</t>
    </rPh>
    <rPh sb="100" eb="102">
      <t>シセツ</t>
    </rPh>
    <rPh sb="102" eb="104">
      <t>キノウ</t>
    </rPh>
    <rPh sb="104" eb="106">
      <t>キョウカ</t>
    </rPh>
    <rPh sb="106" eb="108">
      <t>タイサク</t>
    </rPh>
    <rPh sb="112" eb="114">
      <t>ヘイセイ</t>
    </rPh>
    <rPh sb="116" eb="118">
      <t>ネンド</t>
    </rPh>
    <rPh sb="120" eb="122">
      <t>シセツ</t>
    </rPh>
    <rPh sb="122" eb="124">
      <t>コウシン</t>
    </rPh>
    <rPh sb="124" eb="126">
      <t>セイビ</t>
    </rPh>
    <rPh sb="126" eb="128">
      <t>ジギョウ</t>
    </rPh>
    <rPh sb="129" eb="131">
      <t>カイシ</t>
    </rPh>
    <rPh sb="134" eb="135">
      <t>コト</t>
    </rPh>
    <rPh sb="139" eb="142">
      <t>チホウサイ</t>
    </rPh>
    <rPh sb="142" eb="144">
      <t>ザンダカ</t>
    </rPh>
    <rPh sb="145" eb="146">
      <t>ア</t>
    </rPh>
    <rPh sb="152" eb="154">
      <t>コンゴ</t>
    </rPh>
    <rPh sb="155" eb="157">
      <t>シセツ</t>
    </rPh>
    <rPh sb="157" eb="159">
      <t>コウシン</t>
    </rPh>
    <rPh sb="160" eb="162">
      <t>コウエイ</t>
    </rPh>
    <rPh sb="162" eb="164">
      <t>キギョウ</t>
    </rPh>
    <rPh sb="164" eb="166">
      <t>カイケイ</t>
    </rPh>
    <rPh sb="166" eb="168">
      <t>イコウ</t>
    </rPh>
    <rPh sb="169" eb="170">
      <t>トモナ</t>
    </rPh>
    <rPh sb="175" eb="177">
      <t>カイシュウ</t>
    </rPh>
    <rPh sb="180" eb="182">
      <t>リユウ</t>
    </rPh>
    <rPh sb="183" eb="185">
      <t>コンゴ</t>
    </rPh>
    <rPh sb="186" eb="188">
      <t>キギョウ</t>
    </rPh>
    <rPh sb="188" eb="189">
      <t>サイ</t>
    </rPh>
    <rPh sb="189" eb="191">
      <t>ザンダカ</t>
    </rPh>
    <rPh sb="195" eb="196">
      <t>ア</t>
    </rPh>
    <rPh sb="201" eb="202">
      <t>コト</t>
    </rPh>
    <rPh sb="203" eb="205">
      <t>ヒッシ</t>
    </rPh>
    <rPh sb="211" eb="213">
      <t>ケイヒ</t>
    </rPh>
    <rPh sb="214" eb="216">
      <t>クリダシ</t>
    </rPh>
    <rPh sb="216" eb="217">
      <t>キン</t>
    </rPh>
    <rPh sb="217" eb="218">
      <t>トウ</t>
    </rPh>
    <rPh sb="219" eb="221">
      <t>ジギョウ</t>
    </rPh>
    <rPh sb="221" eb="223">
      <t>シュウエキ</t>
    </rPh>
    <rPh sb="223" eb="225">
      <t>イガイ</t>
    </rPh>
    <rPh sb="226" eb="228">
      <t>シュウニュウ</t>
    </rPh>
    <rPh sb="229" eb="230">
      <t>タヨ</t>
    </rPh>
    <rPh sb="234" eb="236">
      <t>ジョウキョウ</t>
    </rPh>
    <rPh sb="238" eb="240">
      <t>ケイヒ</t>
    </rPh>
    <rPh sb="240" eb="242">
      <t>カイシュウ</t>
    </rPh>
    <rPh sb="242" eb="243">
      <t>リツ</t>
    </rPh>
    <rPh sb="251" eb="254">
      <t>サクネンド</t>
    </rPh>
    <rPh sb="255" eb="257">
      <t>スウチ</t>
    </rPh>
    <rPh sb="258" eb="261">
      <t>ヘイキンチ</t>
    </rPh>
    <rPh sb="262" eb="263">
      <t>クラ</t>
    </rPh>
    <rPh sb="266" eb="268">
      <t>シタマワ</t>
    </rPh>
    <rPh sb="273" eb="275">
      <t>コンゴ</t>
    </rPh>
    <rPh sb="275" eb="277">
      <t>テキセイ</t>
    </rPh>
    <rPh sb="278" eb="280">
      <t>シヨウ</t>
    </rPh>
    <rPh sb="280" eb="281">
      <t>リョウ</t>
    </rPh>
    <rPh sb="281" eb="283">
      <t>シュウニュウ</t>
    </rPh>
    <rPh sb="283" eb="285">
      <t>カクホ</t>
    </rPh>
    <rPh sb="288" eb="290">
      <t>サイケン</t>
    </rPh>
    <rPh sb="290" eb="292">
      <t>カイシュウ</t>
    </rPh>
    <rPh sb="292" eb="294">
      <t>ギョウシャ</t>
    </rPh>
    <rPh sb="296" eb="298">
      <t>イタク</t>
    </rPh>
    <rPh sb="298" eb="299">
      <t>トウ</t>
    </rPh>
    <rPh sb="300" eb="302">
      <t>カイゼン</t>
    </rPh>
    <rPh sb="303" eb="304">
      <t>ツト</t>
    </rPh>
    <rPh sb="311" eb="313">
      <t>オスイ</t>
    </rPh>
    <rPh sb="313" eb="315">
      <t>ショリ</t>
    </rPh>
    <rPh sb="315" eb="317">
      <t>ゲンカ</t>
    </rPh>
    <rPh sb="319" eb="321">
      <t>リッポウ</t>
    </rPh>
    <rPh sb="325" eb="326">
      <t>ア</t>
    </rPh>
    <rPh sb="329" eb="331">
      <t>オスイ</t>
    </rPh>
    <rPh sb="331" eb="333">
      <t>ショリ</t>
    </rPh>
    <rPh sb="334" eb="335">
      <t>カカワ</t>
    </rPh>
    <rPh sb="336" eb="338">
      <t>ケイヒ</t>
    </rPh>
    <rPh sb="342" eb="345">
      <t>サクネンド</t>
    </rPh>
    <rPh sb="346" eb="348">
      <t>スウチ</t>
    </rPh>
    <rPh sb="348" eb="349">
      <t>オヨ</t>
    </rPh>
    <rPh sb="350" eb="353">
      <t>ヘイキンチ</t>
    </rPh>
    <rPh sb="354" eb="355">
      <t>クラ</t>
    </rPh>
    <rPh sb="357" eb="359">
      <t>ウワマワ</t>
    </rPh>
    <rPh sb="364" eb="366">
      <t>ケイヒ</t>
    </rPh>
    <rPh sb="367" eb="369">
      <t>ネンネン</t>
    </rPh>
    <rPh sb="369" eb="371">
      <t>ゾウカ</t>
    </rPh>
    <rPh sb="377" eb="379">
      <t>カイゼン</t>
    </rPh>
    <rPh sb="380" eb="382">
      <t>ヒツヨウ</t>
    </rPh>
    <rPh sb="388" eb="390">
      <t>シセツ</t>
    </rPh>
    <rPh sb="390" eb="392">
      <t>リヨウ</t>
    </rPh>
    <rPh sb="392" eb="393">
      <t>リツ</t>
    </rPh>
    <rPh sb="397" eb="399">
      <t>ドウヨウ</t>
    </rPh>
    <rPh sb="400" eb="402">
      <t>スウチ</t>
    </rPh>
    <rPh sb="403" eb="405">
      <t>スイイ</t>
    </rPh>
    <rPh sb="412" eb="414">
      <t>ブンセキ</t>
    </rPh>
    <rPh sb="419" eb="421">
      <t>チュウシ</t>
    </rPh>
    <rPh sb="421" eb="423">
      <t>ジョウキョウ</t>
    </rPh>
    <rPh sb="429" eb="431">
      <t>イゼン</t>
    </rPh>
    <rPh sb="432" eb="434">
      <t>ドウヨウ</t>
    </rPh>
    <rPh sb="435" eb="437">
      <t>オオハバ</t>
    </rPh>
    <rPh sb="438" eb="439">
      <t>ヘダ</t>
    </rPh>
    <rPh sb="447" eb="449">
      <t>シセツ</t>
    </rPh>
    <rPh sb="450" eb="453">
      <t>トウゴウカ</t>
    </rPh>
    <rPh sb="454" eb="456">
      <t>スイシン</t>
    </rPh>
    <rPh sb="458" eb="460">
      <t>テキセツ</t>
    </rPh>
    <rPh sb="460" eb="462">
      <t>キボ</t>
    </rPh>
    <rPh sb="463" eb="465">
      <t>イジ</t>
    </rPh>
    <rPh sb="466" eb="468">
      <t>ヒツヨウ</t>
    </rPh>
    <rPh sb="474" eb="477">
      <t>スイセンカ</t>
    </rPh>
    <rPh sb="477" eb="478">
      <t>リツ</t>
    </rPh>
    <rPh sb="489" eb="491">
      <t>スウチ</t>
    </rPh>
    <rPh sb="498" eb="500">
      <t>チイキ</t>
    </rPh>
    <rPh sb="501" eb="503">
      <t>ジツジョウ</t>
    </rPh>
    <rPh sb="504" eb="506">
      <t>ヘンカ</t>
    </rPh>
    <rPh sb="509" eb="511">
      <t>ゲンジョウ</t>
    </rPh>
    <rPh sb="511" eb="513">
      <t>ハアク</t>
    </rPh>
    <rPh sb="516" eb="518">
      <t>ジッタイ</t>
    </rPh>
    <rPh sb="518" eb="520">
      <t>チョウサ</t>
    </rPh>
    <rPh sb="521" eb="523">
      <t>ヒツヨウ</t>
    </rPh>
    <phoneticPr fontId="4"/>
  </si>
  <si>
    <t>　集落排水整備事業併用後移行、主だった更新整備が無く、施設において経年劣化による老朽化が著しいため、H28年度より、村全域を東西に2分し、伊是名西部地区(勢理客・伊是名)の更新整備に取り組み令和3年度に統合が完了したため、続けて東部3地区(諸見・仲田・内花)の統合を早期に検討し更新整備を進めていく。</t>
    <rPh sb="1" eb="3">
      <t>シュウラク</t>
    </rPh>
    <rPh sb="3" eb="5">
      <t>ハイスイ</t>
    </rPh>
    <rPh sb="5" eb="7">
      <t>セイビ</t>
    </rPh>
    <rPh sb="7" eb="9">
      <t>ジギョウ</t>
    </rPh>
    <rPh sb="9" eb="11">
      <t>ヘイヨウ</t>
    </rPh>
    <rPh sb="11" eb="12">
      <t>ゴ</t>
    </rPh>
    <rPh sb="12" eb="14">
      <t>イコウ</t>
    </rPh>
    <rPh sb="15" eb="16">
      <t>ヌシ</t>
    </rPh>
    <rPh sb="19" eb="21">
      <t>コウシン</t>
    </rPh>
    <rPh sb="21" eb="23">
      <t>セイビ</t>
    </rPh>
    <rPh sb="24" eb="25">
      <t>ナ</t>
    </rPh>
    <rPh sb="27" eb="29">
      <t>シセツ</t>
    </rPh>
    <rPh sb="33" eb="35">
      <t>ケイネン</t>
    </rPh>
    <rPh sb="35" eb="37">
      <t>レッカ</t>
    </rPh>
    <rPh sb="40" eb="43">
      <t>ロウキュウカ</t>
    </rPh>
    <rPh sb="44" eb="45">
      <t>イチジル</t>
    </rPh>
    <rPh sb="53" eb="55">
      <t>ネンド</t>
    </rPh>
    <rPh sb="58" eb="59">
      <t>ソン</t>
    </rPh>
    <rPh sb="59" eb="61">
      <t>ゼンイキ</t>
    </rPh>
    <rPh sb="62" eb="64">
      <t>トウザイ</t>
    </rPh>
    <rPh sb="66" eb="67">
      <t>フン</t>
    </rPh>
    <rPh sb="69" eb="72">
      <t>イゼナ</t>
    </rPh>
    <rPh sb="72" eb="74">
      <t>セイブ</t>
    </rPh>
    <rPh sb="74" eb="76">
      <t>チク</t>
    </rPh>
    <rPh sb="77" eb="80">
      <t>ジッチャク</t>
    </rPh>
    <rPh sb="81" eb="84">
      <t>イゼナ</t>
    </rPh>
    <rPh sb="86" eb="88">
      <t>コウシン</t>
    </rPh>
    <rPh sb="88" eb="90">
      <t>セイビ</t>
    </rPh>
    <rPh sb="91" eb="92">
      <t>ト</t>
    </rPh>
    <rPh sb="93" eb="94">
      <t>ク</t>
    </rPh>
    <rPh sb="95" eb="97">
      <t>レイワ</t>
    </rPh>
    <rPh sb="98" eb="100">
      <t>ネンド</t>
    </rPh>
    <rPh sb="101" eb="103">
      <t>トウゴウ</t>
    </rPh>
    <rPh sb="104" eb="106">
      <t>カンリョウ</t>
    </rPh>
    <rPh sb="111" eb="112">
      <t>ツヅ</t>
    </rPh>
    <rPh sb="114" eb="116">
      <t>トウブ</t>
    </rPh>
    <rPh sb="117" eb="119">
      <t>チク</t>
    </rPh>
    <rPh sb="120" eb="122">
      <t>ショミ</t>
    </rPh>
    <rPh sb="123" eb="125">
      <t>ナカダ</t>
    </rPh>
    <rPh sb="126" eb="128">
      <t>ウチハナ</t>
    </rPh>
    <rPh sb="130" eb="132">
      <t>トウゴウ</t>
    </rPh>
    <rPh sb="133" eb="135">
      <t>ソウキ</t>
    </rPh>
    <rPh sb="136" eb="138">
      <t>ケントウ</t>
    </rPh>
    <rPh sb="139" eb="141">
      <t>コウシン</t>
    </rPh>
    <rPh sb="141" eb="143">
      <t>セイビ</t>
    </rPh>
    <rPh sb="144" eb="145">
      <t>スス</t>
    </rPh>
    <phoneticPr fontId="4"/>
  </si>
  <si>
    <t>　使用料金において類似団体よりも低く、繰入等の収入による依存度が高いことから、料金改定の見直しの対策も健全化経営の取組と考慮される。
　村内に４箇所の処理場を有し、排水処理を担っているが、供用後25年以上経過した施設もあり、経年劣化が著しいため、更新整備の取組がなされている。現在西部地区の統合が完了し、東部地区の統合も検討しているため、整備における投資起債負担が増大。それに加え、人口減少に伴う料金収入の減少により事業経営はますます厳しくなると推察される。
　過度な財政負担をさけるため、未収世帯を減らすべく料金徴収強化を図っていく必要がある。</t>
    <rPh sb="100" eb="102">
      <t>イジョウ</t>
    </rPh>
    <rPh sb="106" eb="108">
      <t>シセツ</t>
    </rPh>
    <rPh sb="138" eb="140">
      <t>ゲンザイ</t>
    </rPh>
    <rPh sb="140" eb="142">
      <t>セイブ</t>
    </rPh>
    <rPh sb="142" eb="144">
      <t>チク</t>
    </rPh>
    <rPh sb="145" eb="147">
      <t>トウゴウ</t>
    </rPh>
    <rPh sb="148" eb="150">
      <t>カンリョウ</t>
    </rPh>
    <rPh sb="152" eb="154">
      <t>トウブ</t>
    </rPh>
    <rPh sb="154" eb="156">
      <t>チク</t>
    </rPh>
    <rPh sb="157" eb="159">
      <t>トウゴウ</t>
    </rPh>
    <rPh sb="160" eb="162">
      <t>ケントウ</t>
    </rPh>
    <rPh sb="188" eb="189">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</si>
</sst>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42-49E1-92C2-D9AA3421096B}"/>
            </c:ext>
          </c:extLst>
        </c:ser>
        <c:dLbls>
          <c:showLegendKey val="0"/>
          <c:showVal val="0"/>
          <c:showCatName val="0"/>
          <c:showSerName val="0"/>
          <c:showPercent val="0"/>
          <c:showBubbleSize val="0"/>
        </c:dLbls>
        <c:gapWidth val="150"/>
        <c:axId val="327556952"/>
        <c:axId val="3275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xmlns:c16r2="http://schemas.microsoft.com/office/drawing/2015/06/chart">
            <c:ext xmlns:c16="http://schemas.microsoft.com/office/drawing/2014/chart" uri="{C3380CC4-5D6E-409C-BE32-E72D297353CC}">
              <c16:uniqueId val="{00000001-8742-49E1-92C2-D9AA3421096B}"/>
            </c:ext>
          </c:extLst>
        </c:ser>
        <c:dLbls>
          <c:showLegendKey val="0"/>
          <c:showVal val="0"/>
          <c:showCatName val="0"/>
          <c:showSerName val="0"/>
          <c:showPercent val="0"/>
          <c:showBubbleSize val="0"/>
        </c:dLbls>
        <c:marker val="1"/>
        <c:smooth val="0"/>
        <c:axId val="327556952"/>
        <c:axId val="327558912"/>
      </c:lineChart>
      <c:dateAx>
        <c:axId val="327556952"/>
        <c:scaling>
          <c:orientation val="minMax"/>
        </c:scaling>
        <c:delete val="1"/>
        <c:axPos val="b"/>
        <c:numFmt formatCode="&quot;H&quot;yy" sourceLinked="1"/>
        <c:majorTickMark val="none"/>
        <c:minorTickMark val="none"/>
        <c:tickLblPos val="none"/>
        <c:crossAx val="327558912"/>
        <c:crosses val="autoZero"/>
        <c:auto val="1"/>
        <c:lblOffset val="100"/>
        <c:baseTimeUnit val="years"/>
      </c:dateAx>
      <c:valAx>
        <c:axId val="3275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5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23.36</c:v>
                </c:pt>
                <c:pt idx="1">
                  <c:v>23.36</c:v>
                </c:pt>
                <c:pt idx="2">
                  <c:v>23.55</c:v>
                </c:pt>
                <c:pt idx="3">
                  <c:v>22.17</c:v>
                </c:pt>
                <c:pt idx="4">
                  <c:v>21.91</c:v>
                </c:pt>
              </c:numCache>
            </c:numRef>
          </c:val>
          <c:extLst xmlns:c16r2="http://schemas.microsoft.com/office/drawing/2015/06/chart">
            <c:ext xmlns:c16="http://schemas.microsoft.com/office/drawing/2014/chart" uri="{C3380CC4-5D6E-409C-BE32-E72D297353CC}">
              <c16:uniqueId val="{00000000-B6F0-40A5-8A38-462DADE700D0}"/>
            </c:ext>
          </c:extLst>
        </c:ser>
        <c:dLbls>
          <c:showLegendKey val="0"/>
          <c:showVal val="0"/>
          <c:showCatName val="0"/>
          <c:showSerName val="0"/>
          <c:showPercent val="0"/>
          <c:showBubbleSize val="0"/>
        </c:dLbls>
        <c:gapWidth val="150"/>
        <c:axId val="419103120"/>
        <c:axId val="41910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xmlns:c16r2="http://schemas.microsoft.com/office/drawing/2015/06/chart">
            <c:ext xmlns:c16="http://schemas.microsoft.com/office/drawing/2014/chart" uri="{C3380CC4-5D6E-409C-BE32-E72D297353CC}">
              <c16:uniqueId val="{00000001-B6F0-40A5-8A38-462DADE700D0}"/>
            </c:ext>
          </c:extLst>
        </c:ser>
        <c:dLbls>
          <c:showLegendKey val="0"/>
          <c:showVal val="0"/>
          <c:showCatName val="0"/>
          <c:showSerName val="0"/>
          <c:showPercent val="0"/>
          <c:showBubbleSize val="0"/>
        </c:dLbls>
        <c:marker val="1"/>
        <c:smooth val="0"/>
        <c:axId val="419103120"/>
        <c:axId val="419104296"/>
      </c:lineChart>
      <c:dateAx>
        <c:axId val="419103120"/>
        <c:scaling>
          <c:orientation val="minMax"/>
        </c:scaling>
        <c:delete val="1"/>
        <c:axPos val="b"/>
        <c:numFmt formatCode="&quot;H&quot;yy" sourceLinked="1"/>
        <c:majorTickMark val="none"/>
        <c:minorTickMark val="none"/>
        <c:tickLblPos val="none"/>
        <c:crossAx val="419104296"/>
        <c:crosses val="autoZero"/>
        <c:auto val="1"/>
        <c:lblOffset val="100"/>
        <c:baseTimeUnit val="years"/>
      </c:dateAx>
      <c:valAx>
        <c:axId val="41910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10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7E7-456D-A107-F3A364240E0A}"/>
            </c:ext>
          </c:extLst>
        </c:ser>
        <c:dLbls>
          <c:showLegendKey val="0"/>
          <c:showVal val="0"/>
          <c:showCatName val="0"/>
          <c:showSerName val="0"/>
          <c:showPercent val="0"/>
          <c:showBubbleSize val="0"/>
        </c:dLbls>
        <c:gapWidth val="150"/>
        <c:axId val="419103512"/>
        <c:axId val="41910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xmlns:c16r2="http://schemas.microsoft.com/office/drawing/2015/06/chart">
            <c:ext xmlns:c16="http://schemas.microsoft.com/office/drawing/2014/chart" uri="{C3380CC4-5D6E-409C-BE32-E72D297353CC}">
              <c16:uniqueId val="{00000001-27E7-456D-A107-F3A364240E0A}"/>
            </c:ext>
          </c:extLst>
        </c:ser>
        <c:dLbls>
          <c:showLegendKey val="0"/>
          <c:showVal val="0"/>
          <c:showCatName val="0"/>
          <c:showSerName val="0"/>
          <c:showPercent val="0"/>
          <c:showBubbleSize val="0"/>
        </c:dLbls>
        <c:marker val="1"/>
        <c:smooth val="0"/>
        <c:axId val="419103512"/>
        <c:axId val="419102728"/>
      </c:lineChart>
      <c:dateAx>
        <c:axId val="419103512"/>
        <c:scaling>
          <c:orientation val="minMax"/>
        </c:scaling>
        <c:delete val="1"/>
        <c:axPos val="b"/>
        <c:numFmt formatCode="&quot;H&quot;yy" sourceLinked="1"/>
        <c:majorTickMark val="none"/>
        <c:minorTickMark val="none"/>
        <c:tickLblPos val="none"/>
        <c:crossAx val="419102728"/>
        <c:crosses val="autoZero"/>
        <c:auto val="1"/>
        <c:lblOffset val="100"/>
        <c:baseTimeUnit val="years"/>
      </c:dateAx>
      <c:valAx>
        <c:axId val="41910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10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114.78</c:v>
                </c:pt>
                <c:pt idx="1">
                  <c:v>126.21</c:v>
                </c:pt>
                <c:pt idx="2">
                  <c:v>181.31</c:v>
                </c:pt>
                <c:pt idx="3">
                  <c:v>113.37</c:v>
                </c:pt>
                <c:pt idx="4">
                  <c:v>94.79</c:v>
                </c:pt>
              </c:numCache>
            </c:numRef>
          </c:val>
          <c:extLst xmlns:c16r2="http://schemas.microsoft.com/office/drawing/2015/06/chart">
            <c:ext xmlns:c16="http://schemas.microsoft.com/office/drawing/2014/chart" uri="{C3380CC4-5D6E-409C-BE32-E72D297353CC}">
              <c16:uniqueId val="{00000000-F114-41BC-81BF-C9DC4F55C557}"/>
            </c:ext>
          </c:extLst>
        </c:ser>
        <c:dLbls>
          <c:showLegendKey val="0"/>
          <c:showVal val="0"/>
          <c:showCatName val="0"/>
          <c:showSerName val="0"/>
          <c:showPercent val="0"/>
          <c:showBubbleSize val="0"/>
        </c:dLbls>
        <c:gapWidth val="150"/>
        <c:axId val="327560088"/>
        <c:axId val="3275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14-41BC-81BF-C9DC4F55C557}"/>
            </c:ext>
          </c:extLst>
        </c:ser>
        <c:dLbls>
          <c:showLegendKey val="0"/>
          <c:showVal val="0"/>
          <c:showCatName val="0"/>
          <c:showSerName val="0"/>
          <c:showPercent val="0"/>
          <c:showBubbleSize val="0"/>
        </c:dLbls>
        <c:marker val="1"/>
        <c:smooth val="0"/>
        <c:axId val="327560088"/>
        <c:axId val="327560480"/>
      </c:lineChart>
      <c:dateAx>
        <c:axId val="327560088"/>
        <c:scaling>
          <c:orientation val="minMax"/>
        </c:scaling>
        <c:delete val="1"/>
        <c:axPos val="b"/>
        <c:numFmt formatCode="&quot;H&quot;yy" sourceLinked="1"/>
        <c:majorTickMark val="none"/>
        <c:minorTickMark val="none"/>
        <c:tickLblPos val="none"/>
        <c:crossAx val="327560480"/>
        <c:crosses val="autoZero"/>
        <c:auto val="1"/>
        <c:lblOffset val="100"/>
        <c:baseTimeUnit val="years"/>
      </c:dateAx>
      <c:valAx>
        <c:axId val="3275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6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AC-4BF8-9A48-AC16EFFB9DDA}"/>
            </c:ext>
          </c:extLst>
        </c:ser>
        <c:dLbls>
          <c:showLegendKey val="0"/>
          <c:showVal val="0"/>
          <c:showCatName val="0"/>
          <c:showSerName val="0"/>
          <c:showPercent val="0"/>
          <c:showBubbleSize val="0"/>
        </c:dLbls>
        <c:gapWidth val="150"/>
        <c:axId val="418132080"/>
        <c:axId val="4181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AC-4BF8-9A48-AC16EFFB9DDA}"/>
            </c:ext>
          </c:extLst>
        </c:ser>
        <c:dLbls>
          <c:showLegendKey val="0"/>
          <c:showVal val="0"/>
          <c:showCatName val="0"/>
          <c:showSerName val="0"/>
          <c:showPercent val="0"/>
          <c:showBubbleSize val="0"/>
        </c:dLbls>
        <c:marker val="1"/>
        <c:smooth val="0"/>
        <c:axId val="418132080"/>
        <c:axId val="418128160"/>
      </c:lineChart>
      <c:dateAx>
        <c:axId val="418132080"/>
        <c:scaling>
          <c:orientation val="minMax"/>
        </c:scaling>
        <c:delete val="1"/>
        <c:axPos val="b"/>
        <c:numFmt formatCode="&quot;H&quot;yy" sourceLinked="1"/>
        <c:majorTickMark val="none"/>
        <c:minorTickMark val="none"/>
        <c:tickLblPos val="none"/>
        <c:crossAx val="418128160"/>
        <c:crosses val="autoZero"/>
        <c:auto val="1"/>
        <c:lblOffset val="100"/>
        <c:baseTimeUnit val="years"/>
      </c:dateAx>
      <c:valAx>
        <c:axId val="4181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13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06-41E6-A59F-B433B76D2A2F}"/>
            </c:ext>
          </c:extLst>
        </c:ser>
        <c:dLbls>
          <c:showLegendKey val="0"/>
          <c:showVal val="0"/>
          <c:showCatName val="0"/>
          <c:showSerName val="0"/>
          <c:showPercent val="0"/>
          <c:showBubbleSize val="0"/>
        </c:dLbls>
        <c:gapWidth val="150"/>
        <c:axId val="418128944"/>
        <c:axId val="41812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06-41E6-A59F-B433B76D2A2F}"/>
            </c:ext>
          </c:extLst>
        </c:ser>
        <c:dLbls>
          <c:showLegendKey val="0"/>
          <c:showVal val="0"/>
          <c:showCatName val="0"/>
          <c:showSerName val="0"/>
          <c:showPercent val="0"/>
          <c:showBubbleSize val="0"/>
        </c:dLbls>
        <c:marker val="1"/>
        <c:smooth val="0"/>
        <c:axId val="418128944"/>
        <c:axId val="418127376"/>
      </c:lineChart>
      <c:dateAx>
        <c:axId val="418128944"/>
        <c:scaling>
          <c:orientation val="minMax"/>
        </c:scaling>
        <c:delete val="1"/>
        <c:axPos val="b"/>
        <c:numFmt formatCode="&quot;H&quot;yy" sourceLinked="1"/>
        <c:majorTickMark val="none"/>
        <c:minorTickMark val="none"/>
        <c:tickLblPos val="none"/>
        <c:crossAx val="418127376"/>
        <c:crosses val="autoZero"/>
        <c:auto val="1"/>
        <c:lblOffset val="100"/>
        <c:baseTimeUnit val="years"/>
      </c:dateAx>
      <c:valAx>
        <c:axId val="41812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12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40-4F22-B5E4-60650BA3342E}"/>
            </c:ext>
          </c:extLst>
        </c:ser>
        <c:dLbls>
          <c:showLegendKey val="0"/>
          <c:showVal val="0"/>
          <c:showCatName val="0"/>
          <c:showSerName val="0"/>
          <c:showPercent val="0"/>
          <c:showBubbleSize val="0"/>
        </c:dLbls>
        <c:gapWidth val="150"/>
        <c:axId val="418134040"/>
        <c:axId val="4181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40-4F22-B5E4-60650BA3342E}"/>
            </c:ext>
          </c:extLst>
        </c:ser>
        <c:dLbls>
          <c:showLegendKey val="0"/>
          <c:showVal val="0"/>
          <c:showCatName val="0"/>
          <c:showSerName val="0"/>
          <c:showPercent val="0"/>
          <c:showBubbleSize val="0"/>
        </c:dLbls>
        <c:marker val="1"/>
        <c:smooth val="0"/>
        <c:axId val="418134040"/>
        <c:axId val="418134432"/>
      </c:lineChart>
      <c:dateAx>
        <c:axId val="418134040"/>
        <c:scaling>
          <c:orientation val="minMax"/>
        </c:scaling>
        <c:delete val="1"/>
        <c:axPos val="b"/>
        <c:numFmt formatCode="&quot;H&quot;yy" sourceLinked="1"/>
        <c:majorTickMark val="none"/>
        <c:minorTickMark val="none"/>
        <c:tickLblPos val="none"/>
        <c:crossAx val="418134432"/>
        <c:crosses val="autoZero"/>
        <c:auto val="1"/>
        <c:lblOffset val="100"/>
        <c:baseTimeUnit val="years"/>
      </c:dateAx>
      <c:valAx>
        <c:axId val="4181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13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51-43BA-BEB6-5A4432ECA947}"/>
            </c:ext>
          </c:extLst>
        </c:ser>
        <c:dLbls>
          <c:showLegendKey val="0"/>
          <c:showVal val="0"/>
          <c:showCatName val="0"/>
          <c:showSerName val="0"/>
          <c:showPercent val="0"/>
          <c:showBubbleSize val="0"/>
        </c:dLbls>
        <c:gapWidth val="150"/>
        <c:axId val="418134824"/>
        <c:axId val="41867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51-43BA-BEB6-5A4432ECA947}"/>
            </c:ext>
          </c:extLst>
        </c:ser>
        <c:dLbls>
          <c:showLegendKey val="0"/>
          <c:showVal val="0"/>
          <c:showCatName val="0"/>
          <c:showSerName val="0"/>
          <c:showPercent val="0"/>
          <c:showBubbleSize val="0"/>
        </c:dLbls>
        <c:marker val="1"/>
        <c:smooth val="0"/>
        <c:axId val="418134824"/>
        <c:axId val="418673864"/>
      </c:lineChart>
      <c:dateAx>
        <c:axId val="418134824"/>
        <c:scaling>
          <c:orientation val="minMax"/>
        </c:scaling>
        <c:delete val="1"/>
        <c:axPos val="b"/>
        <c:numFmt formatCode="&quot;H&quot;yy" sourceLinked="1"/>
        <c:majorTickMark val="none"/>
        <c:minorTickMark val="none"/>
        <c:tickLblPos val="none"/>
        <c:crossAx val="418673864"/>
        <c:crosses val="autoZero"/>
        <c:auto val="1"/>
        <c:lblOffset val="100"/>
        <c:baseTimeUnit val="years"/>
      </c:dateAx>
      <c:valAx>
        <c:axId val="41867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13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224.45</c:v>
                </c:pt>
                <c:pt idx="1">
                  <c:v>240.86</c:v>
                </c:pt>
                <c:pt idx="2">
                  <c:v>391.93</c:v>
                </c:pt>
                <c:pt idx="3">
                  <c:v>384.07</c:v>
                </c:pt>
                <c:pt idx="4" formatCode="#,##0.00;&quot;△&quot;#,##0.00">
                  <c:v>0</c:v>
                </c:pt>
              </c:numCache>
            </c:numRef>
          </c:val>
          <c:extLst xmlns:c16r2="http://schemas.microsoft.com/office/drawing/2015/06/chart">
            <c:ext xmlns:c16="http://schemas.microsoft.com/office/drawing/2014/chart" uri="{C3380CC4-5D6E-409C-BE32-E72D297353CC}">
              <c16:uniqueId val="{00000000-F4C6-4010-9E9C-3E1A4E5F9D80}"/>
            </c:ext>
          </c:extLst>
        </c:ser>
        <c:dLbls>
          <c:showLegendKey val="0"/>
          <c:showVal val="0"/>
          <c:showCatName val="0"/>
          <c:showSerName val="0"/>
          <c:showPercent val="0"/>
          <c:showBubbleSize val="0"/>
        </c:dLbls>
        <c:gapWidth val="150"/>
        <c:axId val="418671904"/>
        <c:axId val="41867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xmlns:c16r2="http://schemas.microsoft.com/office/drawing/2015/06/chart">
            <c:ext xmlns:c16="http://schemas.microsoft.com/office/drawing/2014/chart" uri="{C3380CC4-5D6E-409C-BE32-E72D297353CC}">
              <c16:uniqueId val="{00000001-F4C6-4010-9E9C-3E1A4E5F9D80}"/>
            </c:ext>
          </c:extLst>
        </c:ser>
        <c:dLbls>
          <c:showLegendKey val="0"/>
          <c:showVal val="0"/>
          <c:showCatName val="0"/>
          <c:showSerName val="0"/>
          <c:showPercent val="0"/>
          <c:showBubbleSize val="0"/>
        </c:dLbls>
        <c:marker val="1"/>
        <c:smooth val="0"/>
        <c:axId val="418671904"/>
        <c:axId val="418673080"/>
      </c:lineChart>
      <c:dateAx>
        <c:axId val="418671904"/>
        <c:scaling>
          <c:orientation val="minMax"/>
        </c:scaling>
        <c:delete val="1"/>
        <c:axPos val="b"/>
        <c:numFmt formatCode="&quot;H&quot;yy" sourceLinked="1"/>
        <c:majorTickMark val="none"/>
        <c:minorTickMark val="none"/>
        <c:tickLblPos val="none"/>
        <c:crossAx val="418673080"/>
        <c:crosses val="autoZero"/>
        <c:auto val="1"/>
        <c:lblOffset val="100"/>
        <c:baseTimeUnit val="years"/>
      </c:dateAx>
      <c:valAx>
        <c:axId val="41867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79.47</c:v>
                </c:pt>
                <c:pt idx="1">
                  <c:v>67.150000000000006</c:v>
                </c:pt>
                <c:pt idx="2">
                  <c:v>68.31</c:v>
                </c:pt>
                <c:pt idx="3">
                  <c:v>70.319999999999993</c:v>
                </c:pt>
                <c:pt idx="4">
                  <c:v>62.8</c:v>
                </c:pt>
              </c:numCache>
            </c:numRef>
          </c:val>
          <c:extLst xmlns:c16r2="http://schemas.microsoft.com/office/drawing/2015/06/chart">
            <c:ext xmlns:c16="http://schemas.microsoft.com/office/drawing/2014/chart" uri="{C3380CC4-5D6E-409C-BE32-E72D297353CC}">
              <c16:uniqueId val="{00000000-0278-4CBE-A634-406143552F6B}"/>
            </c:ext>
          </c:extLst>
        </c:ser>
        <c:dLbls>
          <c:showLegendKey val="0"/>
          <c:showVal val="0"/>
          <c:showCatName val="0"/>
          <c:showSerName val="0"/>
          <c:showPercent val="0"/>
          <c:showBubbleSize val="0"/>
        </c:dLbls>
        <c:gapWidth val="150"/>
        <c:axId val="418670728"/>
        <c:axId val="41867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xmlns:c16r2="http://schemas.microsoft.com/office/drawing/2015/06/chart">
            <c:ext xmlns:c16="http://schemas.microsoft.com/office/drawing/2014/chart" uri="{C3380CC4-5D6E-409C-BE32-E72D297353CC}">
              <c16:uniqueId val="{00000001-0278-4CBE-A634-406143552F6B}"/>
            </c:ext>
          </c:extLst>
        </c:ser>
        <c:dLbls>
          <c:showLegendKey val="0"/>
          <c:showVal val="0"/>
          <c:showCatName val="0"/>
          <c:showSerName val="0"/>
          <c:showPercent val="0"/>
          <c:showBubbleSize val="0"/>
        </c:dLbls>
        <c:marker val="1"/>
        <c:smooth val="0"/>
        <c:axId val="418670728"/>
        <c:axId val="418674256"/>
      </c:lineChart>
      <c:dateAx>
        <c:axId val="418670728"/>
        <c:scaling>
          <c:orientation val="minMax"/>
        </c:scaling>
        <c:delete val="1"/>
        <c:axPos val="b"/>
        <c:numFmt formatCode="&quot;H&quot;yy" sourceLinked="1"/>
        <c:majorTickMark val="none"/>
        <c:minorTickMark val="none"/>
        <c:tickLblPos val="none"/>
        <c:crossAx val="418674256"/>
        <c:crosses val="autoZero"/>
        <c:auto val="1"/>
        <c:lblOffset val="100"/>
        <c:baseTimeUnit val="years"/>
      </c:dateAx>
      <c:valAx>
        <c:axId val="41867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7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174.73</c:v>
                </c:pt>
                <c:pt idx="1">
                  <c:v>207.23</c:v>
                </c:pt>
                <c:pt idx="2">
                  <c:v>205.64</c:v>
                </c:pt>
                <c:pt idx="3">
                  <c:v>218.77</c:v>
                </c:pt>
                <c:pt idx="4">
                  <c:v>238.8</c:v>
                </c:pt>
              </c:numCache>
            </c:numRef>
          </c:val>
          <c:extLst xmlns:c16r2="http://schemas.microsoft.com/office/drawing/2015/06/chart">
            <c:ext xmlns:c16="http://schemas.microsoft.com/office/drawing/2014/chart" uri="{C3380CC4-5D6E-409C-BE32-E72D297353CC}">
              <c16:uniqueId val="{00000000-8179-4B04-AEF9-103EC56EAF48}"/>
            </c:ext>
          </c:extLst>
        </c:ser>
        <c:dLbls>
          <c:showLegendKey val="0"/>
          <c:showVal val="0"/>
          <c:showCatName val="0"/>
          <c:showSerName val="0"/>
          <c:showPercent val="0"/>
          <c:showBubbleSize val="0"/>
        </c:dLbls>
        <c:gapWidth val="150"/>
        <c:axId val="419109000"/>
        <c:axId val="4191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xmlns:c16r2="http://schemas.microsoft.com/office/drawing/2015/06/chart">
            <c:ext xmlns:c16="http://schemas.microsoft.com/office/drawing/2014/chart" uri="{C3380CC4-5D6E-409C-BE32-E72D297353CC}">
              <c16:uniqueId val="{00000001-8179-4B04-AEF9-103EC56EAF48}"/>
            </c:ext>
          </c:extLst>
        </c:ser>
        <c:dLbls>
          <c:showLegendKey val="0"/>
          <c:showVal val="0"/>
          <c:showCatName val="0"/>
          <c:showSerName val="0"/>
          <c:showPercent val="0"/>
          <c:showBubbleSize val="0"/>
        </c:dLbls>
        <c:marker val="1"/>
        <c:smooth val="0"/>
        <c:axId val="419109000"/>
        <c:axId val="419110176"/>
      </c:lineChart>
      <c:dateAx>
        <c:axId val="419109000"/>
        <c:scaling>
          <c:orientation val="minMax"/>
        </c:scaling>
        <c:delete val="1"/>
        <c:axPos val="b"/>
        <c:numFmt formatCode="&quot;H&quot;yy" sourceLinked="1"/>
        <c:majorTickMark val="none"/>
        <c:minorTickMark val="none"/>
        <c:tickLblPos val="none"/>
        <c:crossAx val="419110176"/>
        <c:crosses val="autoZero"/>
        <c:auto val="1"/>
        <c:lblOffset val="100"/>
        <c:baseTimeUnit val="years"/>
      </c:dateAx>
      <c:valAx>
        <c:axId val="4191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10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伊是名村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1315</v>
      </c>
      <c r="AM8" s="37"/>
      <c r="AN8" s="37"/>
      <c r="AO8" s="37"/>
      <c r="AP8" s="37"/>
      <c r="AQ8" s="37"/>
      <c r="AR8" s="37"/>
      <c r="AS8" s="37"/>
      <c r="AT8" s="38">
        <f>データ!T6</f>
        <v>15.43</v>
      </c>
      <c r="AU8" s="38"/>
      <c r="AV8" s="38"/>
      <c r="AW8" s="38"/>
      <c r="AX8" s="38"/>
      <c r="AY8" s="38"/>
      <c r="AZ8" s="38"/>
      <c r="BA8" s="38"/>
      <c r="BB8" s="38">
        <f>データ!U6</f>
        <v>85.22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8">
        <f>データ!Q6</f>
        <v>100</v>
      </c>
      <c r="X10" s="38"/>
      <c r="Y10" s="38"/>
      <c r="Z10" s="38"/>
      <c r="AA10" s="38"/>
      <c r="AB10" s="38"/>
      <c r="AC10" s="38"/>
      <c r="AD10" s="37">
        <f>データ!R6</f>
        <v>1258</v>
      </c>
      <c r="AE10" s="37"/>
      <c r="AF10" s="37"/>
      <c r="AG10" s="37"/>
      <c r="AH10" s="37"/>
      <c r="AI10" s="37"/>
      <c r="AJ10" s="37"/>
      <c r="AK10" s="2"/>
      <c r="AL10" s="37">
        <f>データ!V6</f>
        <v>1306</v>
      </c>
      <c r="AM10" s="37"/>
      <c r="AN10" s="37"/>
      <c r="AO10" s="37"/>
      <c r="AP10" s="37"/>
      <c r="AQ10" s="37"/>
      <c r="AR10" s="37"/>
      <c r="AS10" s="37"/>
      <c r="AT10" s="38">
        <f>データ!W6</f>
        <v>0.65</v>
      </c>
      <c r="AU10" s="38"/>
      <c r="AV10" s="38"/>
      <c r="AW10" s="38"/>
      <c r="AX10" s="38"/>
      <c r="AY10" s="38"/>
      <c r="AZ10" s="38"/>
      <c r="BA10" s="38"/>
      <c r="BB10" s="38">
        <f>データ!X6</f>
        <v>2009.23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80"/>
      <c r="BN66" s="80"/>
      <c r="BO66" s="80"/>
      <c r="BP66" s="80"/>
      <c r="BQ66" s="80"/>
      <c r="BR66" s="80"/>
      <c r="BS66" s="80"/>
      <c r="BT66" s="80"/>
      <c r="BU66" s="80"/>
      <c r="BV66" s="80"/>
      <c r="BW66" s="80"/>
      <c r="BX66" s="80"/>
      <c r="BY66" s="80"/>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80"/>
      <c r="BN67" s="80"/>
      <c r="BO67" s="80"/>
      <c r="BP67" s="80"/>
      <c r="BQ67" s="80"/>
      <c r="BR67" s="80"/>
      <c r="BS67" s="80"/>
      <c r="BT67" s="80"/>
      <c r="BU67" s="80"/>
      <c r="BV67" s="80"/>
      <c r="BW67" s="80"/>
      <c r="BX67" s="80"/>
      <c r="BY67" s="80"/>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80"/>
      <c r="BN68" s="80"/>
      <c r="BO68" s="80"/>
      <c r="BP68" s="80"/>
      <c r="BQ68" s="80"/>
      <c r="BR68" s="80"/>
      <c r="BS68" s="80"/>
      <c r="BT68" s="80"/>
      <c r="BU68" s="80"/>
      <c r="BV68" s="80"/>
      <c r="BW68" s="80"/>
      <c r="BX68" s="80"/>
      <c r="BY68" s="80"/>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80"/>
      <c r="BN69" s="80"/>
      <c r="BO69" s="80"/>
      <c r="BP69" s="80"/>
      <c r="BQ69" s="80"/>
      <c r="BR69" s="80"/>
      <c r="BS69" s="80"/>
      <c r="BT69" s="80"/>
      <c r="BU69" s="80"/>
      <c r="BV69" s="80"/>
      <c r="BW69" s="80"/>
      <c r="BX69" s="80"/>
      <c r="BY69" s="80"/>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80"/>
      <c r="BN70" s="80"/>
      <c r="BO70" s="80"/>
      <c r="BP70" s="80"/>
      <c r="BQ70" s="80"/>
      <c r="BR70" s="80"/>
      <c r="BS70" s="80"/>
      <c r="BT70" s="80"/>
      <c r="BU70" s="80"/>
      <c r="BV70" s="80"/>
      <c r="BW70" s="80"/>
      <c r="BX70" s="80"/>
      <c r="BY70" s="80"/>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80"/>
      <c r="BN71" s="80"/>
      <c r="BO71" s="80"/>
      <c r="BP71" s="80"/>
      <c r="BQ71" s="80"/>
      <c r="BR71" s="80"/>
      <c r="BS71" s="80"/>
      <c r="BT71" s="80"/>
      <c r="BU71" s="80"/>
      <c r="BV71" s="80"/>
      <c r="BW71" s="80"/>
      <c r="BX71" s="80"/>
      <c r="BY71" s="80"/>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80"/>
      <c r="BN72" s="80"/>
      <c r="BO72" s="80"/>
      <c r="BP72" s="80"/>
      <c r="BQ72" s="80"/>
      <c r="BR72" s="80"/>
      <c r="BS72" s="80"/>
      <c r="BT72" s="80"/>
      <c r="BU72" s="80"/>
      <c r="BV72" s="80"/>
      <c r="BW72" s="80"/>
      <c r="BX72" s="80"/>
      <c r="BY72" s="80"/>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80"/>
      <c r="BN73" s="80"/>
      <c r="BO73" s="80"/>
      <c r="BP73" s="80"/>
      <c r="BQ73" s="80"/>
      <c r="BR73" s="80"/>
      <c r="BS73" s="80"/>
      <c r="BT73" s="80"/>
      <c r="BU73" s="80"/>
      <c r="BV73" s="80"/>
      <c r="BW73" s="80"/>
      <c r="BX73" s="80"/>
      <c r="BY73" s="80"/>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80"/>
      <c r="BN74" s="80"/>
      <c r="BO74" s="80"/>
      <c r="BP74" s="80"/>
      <c r="BQ74" s="80"/>
      <c r="BR74" s="80"/>
      <c r="BS74" s="80"/>
      <c r="BT74" s="80"/>
      <c r="BU74" s="80"/>
      <c r="BV74" s="80"/>
      <c r="BW74" s="80"/>
      <c r="BX74" s="80"/>
      <c r="BY74" s="80"/>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80"/>
      <c r="BN75" s="80"/>
      <c r="BO75" s="80"/>
      <c r="BP75" s="80"/>
      <c r="BQ75" s="80"/>
      <c r="BR75" s="80"/>
      <c r="BS75" s="80"/>
      <c r="BT75" s="80"/>
      <c r="BU75" s="80"/>
      <c r="BV75" s="80"/>
      <c r="BW75" s="80"/>
      <c r="BX75" s="80"/>
      <c r="BY75" s="80"/>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80"/>
      <c r="BN76" s="80"/>
      <c r="BO76" s="80"/>
      <c r="BP76" s="80"/>
      <c r="BQ76" s="80"/>
      <c r="BR76" s="80"/>
      <c r="BS76" s="80"/>
      <c r="BT76" s="80"/>
      <c r="BU76" s="80"/>
      <c r="BV76" s="80"/>
      <c r="BW76" s="80"/>
      <c r="BX76" s="80"/>
      <c r="BY76" s="80"/>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80"/>
      <c r="BN77" s="80"/>
      <c r="BO77" s="80"/>
      <c r="BP77" s="80"/>
      <c r="BQ77" s="80"/>
      <c r="BR77" s="80"/>
      <c r="BS77" s="80"/>
      <c r="BT77" s="80"/>
      <c r="BU77" s="80"/>
      <c r="BV77" s="80"/>
      <c r="BW77" s="80"/>
      <c r="BX77" s="80"/>
      <c r="BY77" s="80"/>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80"/>
      <c r="BN78" s="80"/>
      <c r="BO78" s="80"/>
      <c r="BP78" s="80"/>
      <c r="BQ78" s="80"/>
      <c r="BR78" s="80"/>
      <c r="BS78" s="80"/>
      <c r="BT78" s="80"/>
      <c r="BU78" s="80"/>
      <c r="BV78" s="80"/>
      <c r="BW78" s="80"/>
      <c r="BX78" s="80"/>
      <c r="BY78" s="80"/>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80"/>
      <c r="BN79" s="80"/>
      <c r="BO79" s="80"/>
      <c r="BP79" s="80"/>
      <c r="BQ79" s="80"/>
      <c r="BR79" s="80"/>
      <c r="BS79" s="80"/>
      <c r="BT79" s="80"/>
      <c r="BU79" s="80"/>
      <c r="BV79" s="80"/>
      <c r="BW79" s="80"/>
      <c r="BX79" s="80"/>
      <c r="BY79" s="80"/>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80"/>
      <c r="BN80" s="80"/>
      <c r="BO80" s="80"/>
      <c r="BP80" s="80"/>
      <c r="BQ80" s="80"/>
      <c r="BR80" s="80"/>
      <c r="BS80" s="80"/>
      <c r="BT80" s="80"/>
      <c r="BU80" s="80"/>
      <c r="BV80" s="80"/>
      <c r="BW80" s="80"/>
      <c r="BX80" s="80"/>
      <c r="BY80" s="80"/>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80"/>
      <c r="BN81" s="80"/>
      <c r="BO81" s="80"/>
      <c r="BP81" s="80"/>
      <c r="BQ81" s="80"/>
      <c r="BR81" s="80"/>
      <c r="BS81" s="80"/>
      <c r="BT81" s="80"/>
      <c r="BU81" s="80"/>
      <c r="BV81" s="80"/>
      <c r="BW81" s="80"/>
      <c r="BX81" s="80"/>
      <c r="BY81" s="80"/>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8l8hsPEbz97QdAUrlw3c1W+kXhS96A1zEL9gZWamxEYv6HzAYhKf+bzMC3+0nw1Ax8W5NIL3be8mTRfKWFXxZg==" saltValue="zYtKa5Vzvvo8zurnIk7efQ==" spinCount="100000" sheet="1" objects="1" scenarios="1" formatCells="0" formatColumns="0" formatRows="0"/>
  <mergeCells count="51">
    <mergeCell ref="BL47:BZ63"/>
    <mergeCell ref="B60:BJ61"/>
    <mergeCell ref="BL64:BZ65"/>
    <mergeCell ref="C83:BJ8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473600</v>
      </c>
      <c r="D6" s="19">
        <f t="shared" si="3"/>
        <v>47</v>
      </c>
      <c r="E6" s="19">
        <f t="shared" si="3"/>
        <v>17</v>
      </c>
      <c r="F6" s="19">
        <f t="shared" si="3"/>
        <v>5</v>
      </c>
      <c r="G6" s="19">
        <f t="shared" si="3"/>
        <v>0</v>
      </c>
      <c r="H6" s="19" t="str">
        <f t="shared" si="3"/>
        <v>沖縄県　伊是名村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100</v>
      </c>
      <c r="Q6" s="20">
        <f t="shared" si="3"/>
        <v>100</v>
      </c>
      <c r="R6" s="20">
        <f t="shared" si="3"/>
        <v>1258</v>
      </c>
      <c r="S6" s="20">
        <f t="shared" si="3"/>
        <v>1315</v>
      </c>
      <c r="T6" s="20">
        <f t="shared" si="3"/>
        <v>15.43</v>
      </c>
      <c r="U6" s="20">
        <f t="shared" si="3"/>
        <v>85.22</v>
      </c>
      <c r="V6" s="20">
        <f t="shared" si="3"/>
        <v>1306</v>
      </c>
      <c r="W6" s="20">
        <f t="shared" si="3"/>
        <v>0.65</v>
      </c>
      <c r="X6" s="20">
        <f t="shared" si="3"/>
        <v>2009.23</v>
      </c>
      <c r="Y6" s="21">
        <f>IF(Y7="",NA(),Y7)</f>
        <v>114.78</v>
      </c>
      <c r="Z6" s="21">
        <f t="shared" ref="Z6:AH6" si="4">IF(Z7="",NA(),Z7)</f>
        <v>126.21</v>
      </c>
      <c r="AA6" s="21">
        <f t="shared" si="4"/>
        <v>181.31</v>
      </c>
      <c r="AB6" s="21">
        <f t="shared" si="4"/>
        <v>113.37</v>
      </c>
      <c r="AC6" s="21">
        <f t="shared" si="4"/>
        <v>94.79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224.45</v>
      </c>
      <c r="BG6" s="21">
        <f t="shared" ref="BG6:BO6" si="7">IF(BG7="",NA(),BG7)</f>
        <v>240.86</v>
      </c>
      <c r="BH6" s="21">
        <f t="shared" si="7"/>
        <v>391.93</v>
      </c>
      <c r="BI6" s="21">
        <f t="shared" si="7"/>
        <v>384.07</v>
      </c>
      <c r="BJ6" s="20">
        <f t="shared" si="7"/>
        <v>0</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79.47</v>
      </c>
      <c r="BR6" s="21">
        <f t="shared" ref="BR6:BZ6" si="8">IF(BR7="",NA(),BR7)</f>
        <v>67.150000000000006</v>
      </c>
      <c r="BS6" s="21">
        <f t="shared" si="8"/>
        <v>68.31</v>
      </c>
      <c r="BT6" s="21">
        <f t="shared" si="8"/>
        <v>70.319999999999993</v>
      </c>
      <c r="BU6" s="21">
        <f t="shared" si="8"/>
        <v>62.8</v>
      </c>
      <c r="BV6" s="21">
        <f t="shared" si="8"/>
        <v>65.33</v>
      </c>
      <c r="BW6" s="21">
        <f t="shared" si="8"/>
        <v>65.39</v>
      </c>
      <c r="BX6" s="21">
        <f t="shared" si="8"/>
        <v>65.37</v>
      </c>
      <c r="BY6" s="21">
        <f t="shared" si="8"/>
        <v>68.11</v>
      </c>
      <c r="BZ6" s="21">
        <f t="shared" si="8"/>
        <v>67.23</v>
      </c>
      <c r="CA6" s="20" t="str">
        <f>IF(CA7="","",IF(CA7="-","【-】","【"&amp;SUBSTITUTE(TEXT(CA7,"#,##0.00"),"-","△")&amp;"】"))</f>
        <v>【60.65】</v>
      </c>
      <c r="CB6" s="21">
        <f>IF(CB7="",NA(),CB7)</f>
        <v>174.73</v>
      </c>
      <c r="CC6" s="21">
        <f t="shared" ref="CC6:CK6" si="9">IF(CC7="",NA(),CC7)</f>
        <v>207.23</v>
      </c>
      <c r="CD6" s="21">
        <f t="shared" si="9"/>
        <v>205.64</v>
      </c>
      <c r="CE6" s="21">
        <f t="shared" si="9"/>
        <v>218.77</v>
      </c>
      <c r="CF6" s="21">
        <f t="shared" si="9"/>
        <v>238.8</v>
      </c>
      <c r="CG6" s="21">
        <f t="shared" si="9"/>
        <v>227.43</v>
      </c>
      <c r="CH6" s="21">
        <f t="shared" si="9"/>
        <v>230.88</v>
      </c>
      <c r="CI6" s="21">
        <f t="shared" si="9"/>
        <v>228.99</v>
      </c>
      <c r="CJ6" s="21">
        <f t="shared" si="9"/>
        <v>222.41</v>
      </c>
      <c r="CK6" s="21">
        <f t="shared" si="9"/>
        <v>228.21</v>
      </c>
      <c r="CL6" s="20" t="str">
        <f>IF(CL7="","",IF(CL7="-","【-】","【"&amp;SUBSTITUTE(TEXT(CL7,"#,##0.00"),"-","△")&amp;"】"))</f>
        <v>【256.97】</v>
      </c>
      <c r="CM6" s="21">
        <f>IF(CM7="",NA(),CM7)</f>
        <v>23.36</v>
      </c>
      <c r="CN6" s="21">
        <f t="shared" ref="CN6:CV6" si="10">IF(CN7="",NA(),CN7)</f>
        <v>23.36</v>
      </c>
      <c r="CO6" s="21">
        <f t="shared" si="10"/>
        <v>23.55</v>
      </c>
      <c r="CP6" s="21">
        <f t="shared" si="10"/>
        <v>22.17</v>
      </c>
      <c r="CQ6" s="21">
        <f t="shared" si="10"/>
        <v>21.91</v>
      </c>
      <c r="CR6" s="21">
        <f t="shared" si="10"/>
        <v>56.01</v>
      </c>
      <c r="CS6" s="21">
        <f t="shared" si="10"/>
        <v>56.72</v>
      </c>
      <c r="CT6" s="21">
        <f t="shared" si="10"/>
        <v>54.06</v>
      </c>
      <c r="CU6" s="21">
        <f t="shared" si="10"/>
        <v>55.26</v>
      </c>
      <c r="CV6" s="21">
        <f t="shared" si="10"/>
        <v>54.54</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473600</v>
      </c>
      <c r="D7" s="23">
        <v>47</v>
      </c>
      <c r="E7" s="23">
        <v>17</v>
      </c>
      <c r="F7" s="23">
        <v>5</v>
      </c>
      <c r="G7" s="23">
        <v>0</v>
      </c>
      <c r="H7" s="23" t="s">
        <v>97</v>
      </c>
      <c r="I7" s="23" t="s">
        <v>98</v>
      </c>
      <c r="J7" s="23" t="s">
        <v>99</v>
      </c>
      <c r="K7" s="23" t="s">
        <v>100</v>
      </c>
      <c r="L7" s="23" t="s">
        <v>101</v>
      </c>
      <c r="M7" s="23" t="s">
        <v>102</v>
      </c>
      <c r="N7" s="24" t="s">
        <v>103</v>
      </c>
      <c r="O7" s="24" t="s">
        <v>104</v>
      </c>
      <c r="P7" s="24">
        <v>100</v>
      </c>
      <c r="Q7" s="24">
        <v>100</v>
      </c>
      <c r="R7" s="24">
        <v>1258</v>
      </c>
      <c r="S7" s="24">
        <v>1315</v>
      </c>
      <c r="T7" s="24">
        <v>15.43</v>
      </c>
      <c r="U7" s="24">
        <v>85.22</v>
      </c>
      <c r="V7" s="24">
        <v>1306</v>
      </c>
      <c r="W7" s="24">
        <v>0.65</v>
      </c>
      <c r="X7" s="24">
        <v>2009.23</v>
      </c>
      <c r="Y7" s="24">
        <v>114.78</v>
      </c>
      <c r="Z7" s="24">
        <v>126.21</v>
      </c>
      <c r="AA7" s="24">
        <v>181.31</v>
      </c>
      <c r="AB7" s="24">
        <v>113.37</v>
      </c>
      <c r="AC7" s="24">
        <v>94.79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224.45</v>
      </c>
      <c r="BG7" s="24">
        <v>240.86</v>
      </c>
      <c r="BH7" s="24">
        <v>391.93</v>
      </c>
      <c r="BI7" s="24">
        <v>384.07</v>
      </c>
      <c r="BJ7" s="24">
        <v>0</v>
      </c>
      <c r="BK7" s="24">
        <v>684.74</v>
      </c>
      <c r="BL7" s="24">
        <v>654.91999999999996</v>
      </c>
      <c r="BM7" s="24">
        <v>654.71</v>
      </c>
      <c r="BN7" s="24">
        <v>783.8</v>
      </c>
      <c r="BO7" s="24">
        <v>778.81</v>
      </c>
      <c r="BP7" s="24">
        <v>786.37</v>
      </c>
      <c r="BQ7" s="24">
        <v>79.47</v>
      </c>
      <c r="BR7" s="24">
        <v>67.150000000000006</v>
      </c>
      <c r="BS7" s="24">
        <v>68.31</v>
      </c>
      <c r="BT7" s="24">
        <v>70.319999999999993</v>
      </c>
      <c r="BU7" s="24">
        <v>62.8</v>
      </c>
      <c r="BV7" s="24">
        <v>65.33</v>
      </c>
      <c r="BW7" s="24">
        <v>65.39</v>
      </c>
      <c r="BX7" s="24">
        <v>65.37</v>
      </c>
      <c r="BY7" s="24">
        <v>68.11</v>
      </c>
      <c r="BZ7" s="24">
        <v>67.23</v>
      </c>
      <c r="CA7" s="24">
        <v>60.65</v>
      </c>
      <c r="CB7" s="24">
        <v>174.73</v>
      </c>
      <c r="CC7" s="24">
        <v>207.23</v>
      </c>
      <c r="CD7" s="24">
        <v>205.64</v>
      </c>
      <c r="CE7" s="24">
        <v>218.77</v>
      </c>
      <c r="CF7" s="24">
        <v>238.8</v>
      </c>
      <c r="CG7" s="24">
        <v>227.43</v>
      </c>
      <c r="CH7" s="24">
        <v>230.88</v>
      </c>
      <c r="CI7" s="24">
        <v>228.99</v>
      </c>
      <c r="CJ7" s="24">
        <v>222.41</v>
      </c>
      <c r="CK7" s="24">
        <v>228.21</v>
      </c>
      <c r="CL7" s="24">
        <v>256.97000000000003</v>
      </c>
      <c r="CM7" s="24">
        <v>23.36</v>
      </c>
      <c r="CN7" s="24">
        <v>23.36</v>
      </c>
      <c r="CO7" s="24">
        <v>23.55</v>
      </c>
      <c r="CP7" s="24">
        <v>22.17</v>
      </c>
      <c r="CQ7" s="24">
        <v>21.91</v>
      </c>
      <c r="CR7" s="24">
        <v>56.01</v>
      </c>
      <c r="CS7" s="24">
        <v>56.72</v>
      </c>
      <c r="CT7" s="24">
        <v>54.06</v>
      </c>
      <c r="CU7" s="24">
        <v>55.26</v>
      </c>
      <c r="CV7" s="24">
        <v>54.54</v>
      </c>
      <c r="CW7" s="24">
        <v>61.14</v>
      </c>
      <c r="CX7" s="24">
        <v>100</v>
      </c>
      <c r="CY7" s="24">
        <v>100</v>
      </c>
      <c r="CZ7" s="24">
        <v>100</v>
      </c>
      <c r="DA7" s="24">
        <v>100</v>
      </c>
      <c r="DB7" s="24">
        <v>100</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user01</cp:lastModifiedBy>
  <dcterms:created xsi:type="dcterms:W3CDTF">2022-12-01T02:02:08Z</dcterms:created>
  <dcterms:modified xsi:type="dcterms:W3CDTF">2023-01-17T12:20:20Z</dcterms:modified>
  <cp:category/>
</cp:coreProperties>
</file>