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72.16.2.212\上下水道課共有\金城正宗\令和4年度\24経営比較分析表\1.17\"/>
    </mc:Choice>
  </mc:AlternateContent>
  <xr:revisionPtr revIDLastSave="0" documentId="13_ncr:1_{DDC5E357-E5D6-47C8-A855-7EA746F1F836}" xr6:coauthVersionLast="43" xr6:coauthVersionMax="43" xr10:uidLastSave="{00000000-0000-0000-0000-000000000000}"/>
  <workbookProtection workbookAlgorithmName="SHA-512" workbookHashValue="vYqtvzjk6+hEh5/m6sxlhyRdt7H2wo9y8NuT4Bq7TSaJUZQHXexcNe6c1VnSTGC4ciNHczFLXJQvE3Vac/MlRw==" workbookSaltValue="/Q9tXzx0sTtgyr1Wss/+Ng==" workbookSpinCount="100000" lockStructure="1"/>
  <bookViews>
    <workbookView xWindow="20370" yWindow="-105"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I10" i="4" s="1"/>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D10" i="4"/>
  <c r="W10" i="4"/>
  <c r="P10" i="4"/>
  <c r="P8" i="4"/>
  <c r="B8" i="4"/>
  <c r="B6" i="4"/>
</calcChain>
</file>

<file path=xl/sharedStrings.xml><?xml version="1.0" encoding="utf-8"?>
<sst xmlns="http://schemas.openxmlformats.org/spreadsheetml/2006/main" count="320" uniqueCount="117">
  <si>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</si>
  <si>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</si>
  <si>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</si>
  <si>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</si>
  <si>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</si>
  <si>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</si>
  <si>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</si>
  <si>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</si>
  <si>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</si>
  <si>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</si>
  <si>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</si>
  <si>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</si>
  <si>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</si>
  <si>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</si>
  <si>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</si>
  <si>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</si>
  <si>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</si>
  <si>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</si>
  <si>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</si>
  <si>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</si>
  <si>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</si>
  <si>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</si>
  <si>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</si>
  <si>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</si>
  <si>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</si>
  <si>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</si>
  <si>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</si>
  <si>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</si>
  <si>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</si>
  <si>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</si>
  <si>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</si>
  <si>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</si>
  <si>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</si>
  <si>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</si>
  <si>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</si>
  <si>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</si>
  <si>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</si>
  <si>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</si>
  <si>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</si>
  <si>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</si>
  <si>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</si>
  <si>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</si>
  <si>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</si>
  <si>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</si>
  <si>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</si>
  <si>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</si>
  <si>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</si>
  <si>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</si>
  <si>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</si>
  <si>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</si>
  <si>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</si>
  <si>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</si>
  <si>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</si>
  <si>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</si>
  <si>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</si>
  <si>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</si>
  <si>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</si>
  <si>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</si>
  <si>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</si>
  <si>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</si>
  <si>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</si>
  <si>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</si>
  <si>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</si>
  <si>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</si>
  <si>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</si>
  <si>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</si>
  <si>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</si>
  <si>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</si>
  <si>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</si>
  <si>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</si>
  <si>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</si>
  <si>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</si>
  <si>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</si>
  <si>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</si>
  <si>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</si>
  <si>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</si>
  <si>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</si>
  <si>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</si>
  <si>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</si>
  <si>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</si>
  <si>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</si>
  <si>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</si>
  <si>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</si>
  <si>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</si>
  <si>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</si>
  <si>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</si>
  <si>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</si>
  <si>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</si>
  <si>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</si>
  <si>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</si>
  <si>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</si>
  <si>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</si>
  <si>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</si>
  <si>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</si>
  <si>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</si>
  <si>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</si>
  <si>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</si>
  <si>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</si>
  <si>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</si>
  <si>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</si>
  <si>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</si>
  <si>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</si>
  <si>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</si>
  <si>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</si>
  <si>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</si>
  <si>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</si>
  <si>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</si>
  <si>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</si>
  <si>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</si>
  <si>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</si>
  <si>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</si>
  <si>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</si>
  <si>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</si>
  <si>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</si>
  <si>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①単年度での収支は黒字ではあるが、財源確保のためにも、費用削減等に取組む必要がある。経常収益については使用料収入では賄えず一般会計繰入金への依存が高い為、経営改善に向けた取組が必要。　③流動比率については、1年以内に支払うべき負担で、建設改良費に充てた企業債も含めているが支払能力を高めるための経営改善が必要である。　　　④企業債残高対象事業規模比率は、下水道使用料金収入に対する割合で、本町の公共下水道事業はまだ整備途中である為、企業債残高の増加傾向なので、早期の整備に努める必要がある。　　　　　　　　⑤H14年度より公共下水道事業の供用開始を行ってはいるが、今後は使用料改定の検討が必要でる。　⑥類似団体平均値より低く、効率的な汚水処理実施の為にも水洗化率を向上させ有水水量を増加させる必要がある。　　　　　　　　　　　　　　　　　⑧類似団体平均値を下回ってはいるが、今後も引き続き普及活動を継続し、水洗化率の向上に努める。</t>
    <rPh sb="1" eb="4">
      <t>タンネンド</t>
    </rPh>
    <rPh sb="6" eb="8">
      <t>シュウシ</t>
    </rPh>
    <rPh sb="9" eb="11">
      <t>クロジ</t>
    </rPh>
    <rPh sb="17" eb="19">
      <t>ザイゲン</t>
    </rPh>
    <rPh sb="19" eb="21">
      <t>カクホ</t>
    </rPh>
    <rPh sb="27" eb="29">
      <t>ヒヨウ</t>
    </rPh>
    <rPh sb="29" eb="31">
      <t>サクゲン</t>
    </rPh>
    <rPh sb="31" eb="32">
      <t>トウ</t>
    </rPh>
    <rPh sb="33" eb="35">
      <t>トリク</t>
    </rPh>
    <rPh sb="36" eb="38">
      <t>ヒツヨウ</t>
    </rPh>
    <rPh sb="42" eb="44">
      <t>ケイジョウ</t>
    </rPh>
    <rPh sb="44" eb="46">
      <t>シュウエキ</t>
    </rPh>
    <rPh sb="51" eb="54">
      <t>シヨウリョウ</t>
    </rPh>
    <rPh sb="54" eb="56">
      <t>シュウニュウ</t>
    </rPh>
    <rPh sb="58" eb="59">
      <t>マカナ</t>
    </rPh>
    <rPh sb="61" eb="63">
      <t>イッパン</t>
    </rPh>
    <rPh sb="63" eb="65">
      <t>カイケイ</t>
    </rPh>
    <rPh sb="65" eb="67">
      <t>クリイレ</t>
    </rPh>
    <rPh sb="67" eb="68">
      <t>キン</t>
    </rPh>
    <rPh sb="70" eb="72">
      <t>イゾン</t>
    </rPh>
    <rPh sb="73" eb="74">
      <t>タカ</t>
    </rPh>
    <rPh sb="75" eb="76">
      <t>タメ</t>
    </rPh>
    <rPh sb="77" eb="79">
      <t>ケイエイ</t>
    </rPh>
    <rPh sb="79" eb="81">
      <t>カイゼン</t>
    </rPh>
    <rPh sb="82" eb="83">
      <t>ム</t>
    </rPh>
    <rPh sb="85" eb="87">
      <t>トリクミ</t>
    </rPh>
    <rPh sb="88" eb="90">
      <t>ヒツヨウ</t>
    </rPh>
    <rPh sb="93" eb="95">
      <t>リュウドウ</t>
    </rPh>
    <rPh sb="95" eb="97">
      <t>ヒリツ</t>
    </rPh>
    <rPh sb="104" eb="105">
      <t>ネン</t>
    </rPh>
    <rPh sb="105" eb="107">
      <t>イナイ</t>
    </rPh>
    <rPh sb="108" eb="110">
      <t>シハラ</t>
    </rPh>
    <rPh sb="113" eb="115">
      <t>フタン</t>
    </rPh>
    <rPh sb="117" eb="119">
      <t>ケンセツ</t>
    </rPh>
    <rPh sb="119" eb="121">
      <t>カイリョウ</t>
    </rPh>
    <rPh sb="121" eb="122">
      <t>ヒ</t>
    </rPh>
    <rPh sb="123" eb="124">
      <t>ア</t>
    </rPh>
    <rPh sb="126" eb="128">
      <t>キギョウ</t>
    </rPh>
    <rPh sb="128" eb="129">
      <t>サイ</t>
    </rPh>
    <rPh sb="130" eb="131">
      <t>フク</t>
    </rPh>
    <rPh sb="136" eb="138">
      <t>シハライ</t>
    </rPh>
    <rPh sb="138" eb="140">
      <t>ノウリョク</t>
    </rPh>
    <rPh sb="141" eb="142">
      <t>タカ</t>
    </rPh>
    <rPh sb="147" eb="149">
      <t>ケイエイ</t>
    </rPh>
    <rPh sb="149" eb="151">
      <t>カイゼン</t>
    </rPh>
    <rPh sb="152" eb="154">
      <t>ヒツヨウ</t>
    </rPh>
    <rPh sb="162" eb="164">
      <t>キギョウ</t>
    </rPh>
    <rPh sb="164" eb="165">
      <t>サイ</t>
    </rPh>
    <rPh sb="165" eb="167">
      <t>ザンダカ</t>
    </rPh>
    <rPh sb="167" eb="169">
      <t>タイショウ</t>
    </rPh>
    <rPh sb="169" eb="171">
      <t>ジギョウ</t>
    </rPh>
    <rPh sb="171" eb="173">
      <t>キボ</t>
    </rPh>
    <rPh sb="173" eb="175">
      <t>ヒリツ</t>
    </rPh>
    <rPh sb="177" eb="180">
      <t>ゲスイドウ</t>
    </rPh>
    <rPh sb="301" eb="302">
      <t>ルイ</t>
    </rPh>
    <rPh sb="302" eb="303">
      <t>ニ</t>
    </rPh>
    <rPh sb="303" eb="305">
      <t>ダンタイ</t>
    </rPh>
    <rPh sb="305" eb="308">
      <t>ヘイキンチ</t>
    </rPh>
    <rPh sb="310" eb="311">
      <t>ヒク</t>
    </rPh>
    <rPh sb="313" eb="316">
      <t>コウリツテキ</t>
    </rPh>
    <rPh sb="317" eb="319">
      <t>オスイ</t>
    </rPh>
    <rPh sb="319" eb="321">
      <t>ショリ</t>
    </rPh>
    <rPh sb="321" eb="323">
      <t>ジッシ</t>
    </rPh>
    <rPh sb="324" eb="325">
      <t>タメ</t>
    </rPh>
    <rPh sb="327" eb="330">
      <t>スイセンカ</t>
    </rPh>
    <rPh sb="330" eb="331">
      <t>リツ</t>
    </rPh>
    <rPh sb="332" eb="334">
      <t>コウジョウ</t>
    </rPh>
    <rPh sb="336" eb="338">
      <t>ユウスイ</t>
    </rPh>
    <rPh sb="338" eb="340">
      <t>スイリョウ</t>
    </rPh>
    <rPh sb="341" eb="343">
      <t>ゾウカ</t>
    </rPh>
    <rPh sb="346" eb="348">
      <t>ヒツヨウ</t>
    </rPh>
    <rPh sb="370" eb="371">
      <t>ルイ</t>
    </rPh>
    <rPh sb="371" eb="372">
      <t>ニ</t>
    </rPh>
    <rPh sb="372" eb="374">
      <t>ダンタイ</t>
    </rPh>
    <rPh sb="374" eb="377">
      <t>ヘイキンチ</t>
    </rPh>
    <rPh sb="378" eb="380">
      <t>シタマワ</t>
    </rPh>
    <rPh sb="387" eb="389">
      <t>コンゴ</t>
    </rPh>
    <rPh sb="390" eb="391">
      <t>ヒ</t>
    </rPh>
    <rPh sb="392" eb="393">
      <t>ツヅ</t>
    </rPh>
    <rPh sb="394" eb="396">
      <t>フキュウ</t>
    </rPh>
    <rPh sb="396" eb="398">
      <t>カツドウ</t>
    </rPh>
    <rPh sb="399" eb="401">
      <t>ケイゾク</t>
    </rPh>
    <rPh sb="403" eb="405">
      <t>スイセン</t>
    </rPh>
    <rPh sb="405" eb="406">
      <t>カ</t>
    </rPh>
    <rPh sb="406" eb="407">
      <t>リツ</t>
    </rPh>
    <rPh sb="408" eb="410">
      <t>コウジョウ</t>
    </rPh>
    <rPh sb="411" eb="412">
      <t>ツト</t>
    </rPh>
    <phoneticPr fontId="4"/>
  </si>
  <si>
    <t>　本町の公共下水道事業においては、供用開始20年であり、比較的新しい為、令和3年度末の現段階では、経年による老朽化は見受けられない。ストックマネジメント計画をより具体的に施設管理の目標及び長期的な改築事業の設定を行い、点検・調査計画を作成し、必要に応じて修理・改築を行う。</t>
    <rPh sb="1" eb="3">
      <t>ホンチョウ</t>
    </rPh>
    <rPh sb="4" eb="6">
      <t>コウキョウ</t>
    </rPh>
    <rPh sb="6" eb="9">
      <t>ゲスイドウ</t>
    </rPh>
    <rPh sb="9" eb="11">
      <t>ジギョウ</t>
    </rPh>
    <rPh sb="17" eb="19">
      <t>キョウヨウ</t>
    </rPh>
    <rPh sb="19" eb="21">
      <t>カイシ</t>
    </rPh>
    <rPh sb="23" eb="24">
      <t>ネン</t>
    </rPh>
    <rPh sb="28" eb="31">
      <t>ヒカクテキ</t>
    </rPh>
    <rPh sb="31" eb="32">
      <t>アタラ</t>
    </rPh>
    <rPh sb="34" eb="35">
      <t>タメ</t>
    </rPh>
    <rPh sb="36" eb="38">
      <t>レイワ</t>
    </rPh>
    <rPh sb="39" eb="40">
      <t>ネン</t>
    </rPh>
    <rPh sb="40" eb="41">
      <t>ド</t>
    </rPh>
    <rPh sb="41" eb="42">
      <t>マツ</t>
    </rPh>
    <rPh sb="43" eb="46">
      <t>ゲンダンカイ</t>
    </rPh>
    <rPh sb="49" eb="51">
      <t>ケイネン</t>
    </rPh>
    <rPh sb="54" eb="57">
      <t>ロウキュウカ</t>
    </rPh>
    <rPh sb="58" eb="60">
      <t>ミウ</t>
    </rPh>
    <rPh sb="76" eb="78">
      <t>ケイカク</t>
    </rPh>
    <rPh sb="81" eb="84">
      <t>グタイテキ</t>
    </rPh>
    <rPh sb="85" eb="87">
      <t>シセツ</t>
    </rPh>
    <rPh sb="87" eb="89">
      <t>カンリ</t>
    </rPh>
    <rPh sb="90" eb="92">
      <t>モクヒョウ</t>
    </rPh>
    <rPh sb="92" eb="93">
      <t>オヨ</t>
    </rPh>
    <rPh sb="94" eb="97">
      <t>チョウキテキ</t>
    </rPh>
    <rPh sb="98" eb="100">
      <t>カイチク</t>
    </rPh>
    <rPh sb="100" eb="102">
      <t>ジギョウ</t>
    </rPh>
    <rPh sb="103" eb="105">
      <t>セッテイ</t>
    </rPh>
    <rPh sb="106" eb="107">
      <t>オコナ</t>
    </rPh>
    <rPh sb="109" eb="111">
      <t>テンケン</t>
    </rPh>
    <rPh sb="112" eb="114">
      <t>チョウサ</t>
    </rPh>
    <rPh sb="114" eb="116">
      <t>ケイカク</t>
    </rPh>
    <rPh sb="117" eb="119">
      <t>サクセイ</t>
    </rPh>
    <rPh sb="121" eb="123">
      <t>ヒツヨウ</t>
    </rPh>
    <rPh sb="124" eb="125">
      <t>オウ</t>
    </rPh>
    <rPh sb="127" eb="129">
      <t>シュウリ</t>
    </rPh>
    <rPh sb="130" eb="132">
      <t>カイチク</t>
    </rPh>
    <rPh sb="133" eb="134">
      <t>オコナ</t>
    </rPh>
    <phoneticPr fontId="4"/>
  </si>
  <si>
    <t>本町においては、令和3年度より公営企業会計へ移行しておりますが、一般会計繰入金に頼った経営を実施している状況となっています。今後は公営企業法による独立採算の原則を意識した経営を行う必要がある。その為にも今後は人口増減等の社会情勢の変化に合わせた事業計画の見直しや経費削減、下水道使用料の改定等を含めて検討する必要がある。水洗化率については個別訪問等を継続して実施し接続件数を増加させ、今後も下水道事業の経営改善に対する一層の努力が必要である。</t>
    <rPh sb="0" eb="2">
      <t>ホンチョウ</t>
    </rPh>
    <rPh sb="8" eb="10">
      <t>レイワ</t>
    </rPh>
    <rPh sb="11" eb="13">
      <t>ネンド</t>
    </rPh>
    <rPh sb="15" eb="17">
      <t>コウエイ</t>
    </rPh>
    <rPh sb="17" eb="19">
      <t>キギョウ</t>
    </rPh>
    <rPh sb="19" eb="21">
      <t>カイケイ</t>
    </rPh>
    <rPh sb="22" eb="24">
      <t>イコウ</t>
    </rPh>
    <rPh sb="32" eb="34">
      <t>イッパン</t>
    </rPh>
    <rPh sb="34" eb="36">
      <t>カイケイ</t>
    </rPh>
    <rPh sb="36" eb="38">
      <t>クリイレ</t>
    </rPh>
    <rPh sb="38" eb="39">
      <t>キン</t>
    </rPh>
    <rPh sb="40" eb="41">
      <t>タヨ</t>
    </rPh>
    <rPh sb="43" eb="45">
      <t>ケイエイ</t>
    </rPh>
    <rPh sb="46" eb="48">
      <t>ジッシ</t>
    </rPh>
    <rPh sb="52" eb="54">
      <t>ジョウキョウ</t>
    </rPh>
    <rPh sb="62" eb="64">
      <t>コンゴ</t>
    </rPh>
    <rPh sb="65" eb="67">
      <t>コウエイ</t>
    </rPh>
    <rPh sb="67" eb="69">
      <t>キギョウ</t>
    </rPh>
    <rPh sb="69" eb="70">
      <t>ホウ</t>
    </rPh>
    <rPh sb="73" eb="75">
      <t>ドクリツ</t>
    </rPh>
    <rPh sb="75" eb="77">
      <t>サイサン</t>
    </rPh>
    <rPh sb="78" eb="80">
      <t>ゲンソク</t>
    </rPh>
    <rPh sb="81" eb="83">
      <t>イシキ</t>
    </rPh>
    <rPh sb="85" eb="87">
      <t>ケイエイ</t>
    </rPh>
    <rPh sb="88" eb="89">
      <t>オコナ</t>
    </rPh>
    <rPh sb="90" eb="92">
      <t>ヒツヨウ</t>
    </rPh>
    <rPh sb="98" eb="99">
      <t>タメ</t>
    </rPh>
    <rPh sb="101" eb="103">
      <t>コンゴ</t>
    </rPh>
    <rPh sb="104" eb="106">
      <t>ジンコウ</t>
    </rPh>
    <rPh sb="106" eb="108">
      <t>ゾウゲン</t>
    </rPh>
    <rPh sb="108" eb="109">
      <t>トウ</t>
    </rPh>
    <rPh sb="110" eb="112">
      <t>シャカイ</t>
    </rPh>
    <rPh sb="112" eb="114">
      <t>ジョウセイ</t>
    </rPh>
    <rPh sb="115" eb="117">
      <t>ヘンカ</t>
    </rPh>
    <rPh sb="118" eb="119">
      <t>ア</t>
    </rPh>
    <rPh sb="122" eb="124">
      <t>ジギョウ</t>
    </rPh>
    <rPh sb="124" eb="126">
      <t>ケイカク</t>
    </rPh>
    <rPh sb="127" eb="129">
      <t>ミナオ</t>
    </rPh>
    <rPh sb="131" eb="133">
      <t>ケイヒ</t>
    </rPh>
    <rPh sb="133" eb="135">
      <t>サクゲン</t>
    </rPh>
    <rPh sb="136" eb="139">
      <t>ゲスイドウ</t>
    </rPh>
    <rPh sb="139" eb="142">
      <t>シヨウリョウ</t>
    </rPh>
    <rPh sb="143" eb="145">
      <t>カイテイ</t>
    </rPh>
    <rPh sb="145" eb="146">
      <t>トウ</t>
    </rPh>
    <rPh sb="147" eb="148">
      <t>フク</t>
    </rPh>
    <rPh sb="150" eb="152">
      <t>ケントウ</t>
    </rPh>
    <rPh sb="154" eb="156">
      <t>ヒツヨウ</t>
    </rPh>
    <rPh sb="160" eb="163">
      <t>スイセンカ</t>
    </rPh>
    <rPh sb="163" eb="164">
      <t>リツ</t>
    </rPh>
    <rPh sb="169" eb="171">
      <t>コベツ</t>
    </rPh>
    <rPh sb="171" eb="173">
      <t>ホウモン</t>
    </rPh>
    <rPh sb="173" eb="174">
      <t>トウ</t>
    </rPh>
    <rPh sb="175" eb="177">
      <t>ケイゾク</t>
    </rPh>
    <rPh sb="179" eb="181">
      <t>ジッシ</t>
    </rPh>
    <rPh sb="182" eb="184">
      <t>セツゾク</t>
    </rPh>
    <rPh sb="184" eb="186">
      <t>ケンスウ</t>
    </rPh>
    <rPh sb="187" eb="189">
      <t>ゾウカ</t>
    </rPh>
    <rPh sb="192" eb="194">
      <t>コンゴ</t>
    </rPh>
    <rPh sb="195" eb="198">
      <t>ゲスイドウ</t>
    </rPh>
    <rPh sb="198" eb="200">
      <t>ジギョウ</t>
    </rPh>
    <rPh sb="201" eb="203">
      <t>ケイエイ</t>
    </rPh>
    <rPh sb="203" eb="205">
      <t>カイゼン</t>
    </rPh>
    <rPh sb="206" eb="207">
      <t>タイ</t>
    </rPh>
    <rPh sb="209" eb="211">
      <t>イッソウ</t>
    </rPh>
    <rPh sb="212" eb="214">
      <t>ドリョク</t>
    </rPh>
    <rPh sb="215" eb="2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</si>
</sst>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022-4C87-8F6A-9560A64560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D022-4C87-8F6A-9560A64560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57-45C8-8417-CCEB174190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47.23</c:v>
                </c:pt>
              </c:numCache>
            </c:numRef>
          </c:val>
          <c:smooth val="0"/>
          <c:extLst>
            <c:ext xmlns:c16="http://schemas.microsoft.com/office/drawing/2014/chart" uri="{C3380CC4-5D6E-409C-BE32-E72D297353CC}">
              <c16:uniqueId val="{00000001-8957-45C8-8417-CCEB174190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77.31</c:v>
                </c:pt>
              </c:numCache>
            </c:numRef>
          </c:val>
          <c:extLst>
            <c:ext xmlns:c16="http://schemas.microsoft.com/office/drawing/2014/chart" uri="{C3380CC4-5D6E-409C-BE32-E72D297353CC}">
              <c16:uniqueId val="{00000000-DEE0-49A0-9670-5A9D4F75AE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85.55</c:v>
                </c:pt>
              </c:numCache>
            </c:numRef>
          </c:val>
          <c:smooth val="0"/>
          <c:extLst>
            <c:ext xmlns:c16="http://schemas.microsoft.com/office/drawing/2014/chart" uri="{C3380CC4-5D6E-409C-BE32-E72D297353CC}">
              <c16:uniqueId val="{00000001-DEE0-49A0-9670-5A9D4F75AE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98.94</c:v>
                </c:pt>
              </c:numCache>
            </c:numRef>
          </c:val>
          <c:extLst>
            <c:ext xmlns:c16="http://schemas.microsoft.com/office/drawing/2014/chart" uri="{C3380CC4-5D6E-409C-BE32-E72D297353CC}">
              <c16:uniqueId val="{00000000-05B9-4652-9557-CB99430F8B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109.7</c:v>
                </c:pt>
              </c:numCache>
            </c:numRef>
          </c:val>
          <c:smooth val="0"/>
          <c:extLst>
            <c:ext xmlns:c16="http://schemas.microsoft.com/office/drawing/2014/chart" uri="{C3380CC4-5D6E-409C-BE32-E72D297353CC}">
              <c16:uniqueId val="{00000001-05B9-4652-9557-CB99430F8B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2.33</c:v>
                </c:pt>
              </c:numCache>
            </c:numRef>
          </c:val>
          <c:extLst>
            <c:ext xmlns:c16="http://schemas.microsoft.com/office/drawing/2014/chart" uri="{C3380CC4-5D6E-409C-BE32-E72D297353CC}">
              <c16:uniqueId val="{00000000-372C-4A06-8876-351478ACB3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9.35</c:v>
                </c:pt>
              </c:numCache>
            </c:numRef>
          </c:val>
          <c:smooth val="0"/>
          <c:extLst>
            <c:ext xmlns:c16="http://schemas.microsoft.com/office/drawing/2014/chart" uri="{C3380CC4-5D6E-409C-BE32-E72D297353CC}">
              <c16:uniqueId val="{00000001-372C-4A06-8876-351478ACB3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4A2-4466-AF65-3D28A130DD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F4A2-4466-AF65-3D28A130DD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C8B-490F-9FEF-4C36DB5EA9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6C8B-490F-9FEF-4C36DB5EA9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36.67</c:v>
                </c:pt>
              </c:numCache>
            </c:numRef>
          </c:val>
          <c:extLst>
            <c:ext xmlns:c16="http://schemas.microsoft.com/office/drawing/2014/chart" uri="{C3380CC4-5D6E-409C-BE32-E72D297353CC}">
              <c16:uniqueId val="{00000000-7B0B-4EB5-9A3E-27892D0A3A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49.21</c:v>
                </c:pt>
              </c:numCache>
            </c:numRef>
          </c:val>
          <c:smooth val="0"/>
          <c:extLst>
            <c:ext xmlns:c16="http://schemas.microsoft.com/office/drawing/2014/chart" uri="{C3380CC4-5D6E-409C-BE32-E72D297353CC}">
              <c16:uniqueId val="{00000001-7B0B-4EB5-9A3E-27892D0A3A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3410.43</c:v>
                </c:pt>
              </c:numCache>
            </c:numRef>
          </c:val>
          <c:extLst>
            <c:ext xmlns:c16="http://schemas.microsoft.com/office/drawing/2014/chart" uri="{C3380CC4-5D6E-409C-BE32-E72D297353CC}">
              <c16:uniqueId val="{00000000-6112-48E9-A945-8870A79B57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1172.21</c:v>
                </c:pt>
              </c:numCache>
            </c:numRef>
          </c:val>
          <c:smooth val="0"/>
          <c:extLst>
            <c:ext xmlns:c16="http://schemas.microsoft.com/office/drawing/2014/chart" uri="{C3380CC4-5D6E-409C-BE32-E72D297353CC}">
              <c16:uniqueId val="{00000001-6112-48E9-A945-8870A79B57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58.22</c:v>
                </c:pt>
              </c:numCache>
            </c:numRef>
          </c:val>
          <c:extLst>
            <c:ext xmlns:c16="http://schemas.microsoft.com/office/drawing/2014/chart" uri="{C3380CC4-5D6E-409C-BE32-E72D297353CC}">
              <c16:uniqueId val="{00000000-AB24-4E56-9786-98C67808EA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79.55</c:v>
                </c:pt>
              </c:numCache>
            </c:numRef>
          </c:val>
          <c:smooth val="0"/>
          <c:extLst>
            <c:ext xmlns:c16="http://schemas.microsoft.com/office/drawing/2014/chart" uri="{C3380CC4-5D6E-409C-BE32-E72D297353CC}">
              <c16:uniqueId val="{00000001-AB24-4E56-9786-98C67808EA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117.62</c:v>
                </c:pt>
              </c:numCache>
            </c:numRef>
          </c:val>
          <c:extLst>
            <c:ext xmlns:c16="http://schemas.microsoft.com/office/drawing/2014/chart" uri="{C3380CC4-5D6E-409C-BE32-E72D297353CC}">
              <c16:uniqueId val="{00000000-3A5E-412A-8A5C-32632DC566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161.13</c:v>
                </c:pt>
              </c:numCache>
            </c:numRef>
          </c:val>
          <c:smooth val="0"/>
          <c:extLst>
            <c:ext xmlns:c16="http://schemas.microsoft.com/office/drawing/2014/chart" uri="{C3380CC4-5D6E-409C-BE32-E72D297353CC}">
              <c16:uniqueId val="{00000001-3A5E-412A-8A5C-32632DC566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CH57" sqref="CH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与那原町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Cb2</v>
      </c>
      <c r="X8" s="66"/>
      <c r="Y8" s="66"/>
      <c r="Z8" s="66"/>
      <c r="AA8" s="66"/>
      <c r="AB8" s="66"/>
      <c r="AC8" s="66"/>
      <c r="AD8" s="67" t="str">
        <f>データ!$M$6</f>
        <v>非設置</v>
      </c>
      <c r="AE8" s="67"/>
      <c r="AF8" s="67"/>
      <c r="AG8" s="67"/>
      <c r="AH8" s="67"/>
      <c r="AI8" s="67"/>
      <c r="AJ8" s="67"/>
      <c r="AK8" s="3"/>
      <c r="AL8" s="55">
        <f>データ!S6</f>
        <v>20071</v>
      </c>
      <c r="AM8" s="55"/>
      <c r="AN8" s="55"/>
      <c r="AO8" s="55"/>
      <c r="AP8" s="55"/>
      <c r="AQ8" s="55"/>
      <c r="AR8" s="55"/>
      <c r="AS8" s="55"/>
      <c r="AT8" s="54">
        <f>データ!T6</f>
        <v>5.18</v>
      </c>
      <c r="AU8" s="54"/>
      <c r="AV8" s="54"/>
      <c r="AW8" s="54"/>
      <c r="AX8" s="54"/>
      <c r="AY8" s="54"/>
      <c r="AZ8" s="54"/>
      <c r="BA8" s="54"/>
      <c r="BB8" s="54">
        <f>データ!U6</f>
        <v>3874.71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56.8</v>
      </c>
      <c r="J10" s="54"/>
      <c r="K10" s="54"/>
      <c r="L10" s="54"/>
      <c r="M10" s="54"/>
      <c r="N10" s="54"/>
      <c r="O10" s="54"/>
      <c r="P10" s="54">
        <f>データ!P6</f>
        <v>83.91</v>
      </c>
      <c r="Q10" s="54"/>
      <c r="R10" s="54"/>
      <c r="S10" s="54"/>
      <c r="T10" s="54"/>
      <c r="U10" s="54"/>
      <c r="V10" s="54"/>
      <c r="W10" s="54">
        <f>データ!Q6</f>
        <v>100</v>
      </c>
      <c r="X10" s="54"/>
      <c r="Y10" s="54"/>
      <c r="Z10" s="54"/>
      <c r="AA10" s="54"/>
      <c r="AB10" s="54"/>
      <c r="AC10" s="54"/>
      <c r="AD10" s="55">
        <f>データ!R6</f>
        <v>1326</v>
      </c>
      <c r="AE10" s="55"/>
      <c r="AF10" s="55"/>
      <c r="AG10" s="55"/>
      <c r="AH10" s="55"/>
      <c r="AI10" s="55"/>
      <c r="AJ10" s="55"/>
      <c r="AK10" s="2"/>
      <c r="AL10" s="55">
        <f>データ!V6</f>
        <v>16774</v>
      </c>
      <c r="AM10" s="55"/>
      <c r="AN10" s="55"/>
      <c r="AO10" s="55"/>
      <c r="AP10" s="55"/>
      <c r="AQ10" s="55"/>
      <c r="AR10" s="55"/>
      <c r="AS10" s="55"/>
      <c r="AT10" s="54">
        <f>データ!W6</f>
        <v>2.2400000000000002</v>
      </c>
      <c r="AU10" s="54"/>
      <c r="AV10" s="54"/>
      <c r="AW10" s="54"/>
      <c r="AX10" s="54"/>
      <c r="AY10" s="54"/>
      <c r="AZ10" s="54"/>
      <c r="BA10" s="54"/>
      <c r="BB10" s="54">
        <f>データ!X6</f>
        <v>7488.39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sjwe5i507auJaFsnuTM0OjjYAh5N6SOigmBhlEJ7r+qlDMIpZ5rLqr/od+ttla1eJaKwEsPW2397oAtBs+nIw==" saltValue="yBBO1pkzIyniUP0C5/O0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473481</v>
      </c>
      <c r="D6" s="19">
        <f t="shared" si="3"/>
        <v>46</v>
      </c>
      <c r="E6" s="19">
        <f t="shared" si="3"/>
        <v>17</v>
      </c>
      <c r="F6" s="19">
        <f t="shared" si="3"/>
        <v>1</v>
      </c>
      <c r="G6" s="19">
        <f t="shared" si="3"/>
        <v>0</v>
      </c>
      <c r="H6" s="19" t="str">
        <f t="shared" si="3"/>
        <v>沖縄県　与那原町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56.8</v>
      </c>
      <c r="P6" s="20">
        <f t="shared" si="3"/>
        <v>83.91</v>
      </c>
      <c r="Q6" s="20">
        <f t="shared" si="3"/>
        <v>100</v>
      </c>
      <c r="R6" s="20">
        <f t="shared" si="3"/>
        <v>1326</v>
      </c>
      <c r="S6" s="20">
        <f t="shared" si="3"/>
        <v>20071</v>
      </c>
      <c r="T6" s="20">
        <f t="shared" si="3"/>
        <v>5.18</v>
      </c>
      <c r="U6" s="20">
        <f t="shared" si="3"/>
        <v>3874.71</v>
      </c>
      <c r="V6" s="20">
        <f t="shared" si="3"/>
        <v>16774</v>
      </c>
      <c r="W6" s="20">
        <f t="shared" si="3"/>
        <v>2.2400000000000002</v>
      </c>
      <c r="X6" s="20">
        <f t="shared" si="3"/>
        <v>7488.39</v>
      </c>
      <c r="Y6" s="21" t="str">
        <f>IF(Y7="",NA(),Y7)</f>
        <v>-</v>
      </c>
      <c r="Z6" s="21" t="str">
        <f t="shared" ref="Z6:AH6" si="4">IF(Z7="",NA(),Z7)</f>
        <v>-</v>
      </c>
      <c r="AA6" s="21" t="str">
        <f t="shared" si="4"/>
        <v>-</v>
      </c>
      <c r="AB6" s="21" t="str">
        <f t="shared" si="4"/>
        <v>-</v>
      </c>
      <c r="AC6" s="21">
        <f t="shared" si="4"/>
        <v>98.94</v>
      </c>
      <c r="AD6" s="21" t="str">
        <f t="shared" si="4"/>
        <v>-</v>
      </c>
      <c r="AE6" s="21" t="str">
        <f t="shared" si="4"/>
        <v>-</v>
      </c>
      <c r="AF6" s="21" t="str">
        <f t="shared" si="4"/>
        <v>-</v>
      </c>
      <c r="AG6" s="21" t="str">
        <f t="shared" si="4"/>
        <v>-</v>
      </c>
      <c r="AH6" s="21">
        <f t="shared" si="4"/>
        <v>109.7</v>
      </c>
      <c r="AI6" s="20" t="str">
        <f>IF(AI7="","",IF(AI7="-","【-】","【"&amp;SUBSTITUTE(TEXT(AI7,"#,##0.00"),"-","△")&amp;"】"))</f>
        <v>【107.02】</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0.1</v>
      </c>
      <c r="AT6" s="20" t="str">
        <f>IF(AT7="","",IF(AT7="-","【-】","【"&amp;SUBSTITUTE(TEXT(AT7,"#,##0.00"),"-","△")&amp;"】"))</f>
        <v>【3.09】</v>
      </c>
      <c r="AU6" s="21" t="str">
        <f>IF(AU7="",NA(),AU7)</f>
        <v>-</v>
      </c>
      <c r="AV6" s="21" t="str">
        <f t="shared" ref="AV6:BD6" si="6">IF(AV7="",NA(),AV7)</f>
        <v>-</v>
      </c>
      <c r="AW6" s="21" t="str">
        <f t="shared" si="6"/>
        <v>-</v>
      </c>
      <c r="AX6" s="21" t="str">
        <f t="shared" si="6"/>
        <v>-</v>
      </c>
      <c r="AY6" s="21">
        <f t="shared" si="6"/>
        <v>36.67</v>
      </c>
      <c r="AZ6" s="21" t="str">
        <f t="shared" si="6"/>
        <v>-</v>
      </c>
      <c r="BA6" s="21" t="str">
        <f t="shared" si="6"/>
        <v>-</v>
      </c>
      <c r="BB6" s="21" t="str">
        <f t="shared" si="6"/>
        <v>-</v>
      </c>
      <c r="BC6" s="21" t="str">
        <f t="shared" si="6"/>
        <v>-</v>
      </c>
      <c r="BD6" s="21">
        <f t="shared" si="6"/>
        <v>49.21</v>
      </c>
      <c r="BE6" s="20" t="str">
        <f>IF(BE7="","",IF(BE7="-","【-】","【"&amp;SUBSTITUTE(TEXT(BE7,"#,##0.00"),"-","△")&amp;"】"))</f>
        <v>【71.39】</v>
      </c>
      <c r="BF6" s="21" t="str">
        <f>IF(BF7="",NA(),BF7)</f>
        <v>-</v>
      </c>
      <c r="BG6" s="21" t="str">
        <f t="shared" ref="BG6:BO6" si="7">IF(BG7="",NA(),BG7)</f>
        <v>-</v>
      </c>
      <c r="BH6" s="21" t="str">
        <f t="shared" si="7"/>
        <v>-</v>
      </c>
      <c r="BI6" s="21" t="str">
        <f t="shared" si="7"/>
        <v>-</v>
      </c>
      <c r="BJ6" s="21">
        <f t="shared" si="7"/>
        <v>3410.43</v>
      </c>
      <c r="BK6" s="21" t="str">
        <f t="shared" si="7"/>
        <v>-</v>
      </c>
      <c r="BL6" s="21" t="str">
        <f t="shared" si="7"/>
        <v>-</v>
      </c>
      <c r="BM6" s="21" t="str">
        <f t="shared" si="7"/>
        <v>-</v>
      </c>
      <c r="BN6" s="21" t="str">
        <f t="shared" si="7"/>
        <v>-</v>
      </c>
      <c r="BO6" s="21">
        <f t="shared" si="7"/>
        <v>1172.21</v>
      </c>
      <c r="BP6" s="20" t="str">
        <f>IF(BP7="","",IF(BP7="-","【-】","【"&amp;SUBSTITUTE(TEXT(BP7,"#,##0.00"),"-","△")&amp;"】"))</f>
        <v>【669.11】</v>
      </c>
      <c r="BQ6" s="21" t="str">
        <f>IF(BQ7="",NA(),BQ7)</f>
        <v>-</v>
      </c>
      <c r="BR6" s="21" t="str">
        <f t="shared" ref="BR6:BZ6" si="8">IF(BR7="",NA(),BR7)</f>
        <v>-</v>
      </c>
      <c r="BS6" s="21" t="str">
        <f t="shared" si="8"/>
        <v>-</v>
      </c>
      <c r="BT6" s="21" t="str">
        <f t="shared" si="8"/>
        <v>-</v>
      </c>
      <c r="BU6" s="21">
        <f t="shared" si="8"/>
        <v>58.22</v>
      </c>
      <c r="BV6" s="21" t="str">
        <f t="shared" si="8"/>
        <v>-</v>
      </c>
      <c r="BW6" s="21" t="str">
        <f t="shared" si="8"/>
        <v>-</v>
      </c>
      <c r="BX6" s="21" t="str">
        <f t="shared" si="8"/>
        <v>-</v>
      </c>
      <c r="BY6" s="21" t="str">
        <f t="shared" si="8"/>
        <v>-</v>
      </c>
      <c r="BZ6" s="21">
        <f t="shared" si="8"/>
        <v>79.55</v>
      </c>
      <c r="CA6" s="20" t="str">
        <f>IF(CA7="","",IF(CA7="-","【-】","【"&amp;SUBSTITUTE(TEXT(CA7,"#,##0.00"),"-","△")&amp;"】"))</f>
        <v>【99.73】</v>
      </c>
      <c r="CB6" s="21" t="str">
        <f>IF(CB7="",NA(),CB7)</f>
        <v>-</v>
      </c>
      <c r="CC6" s="21" t="str">
        <f t="shared" ref="CC6:CK6" si="9">IF(CC7="",NA(),CC7)</f>
        <v>-</v>
      </c>
      <c r="CD6" s="21" t="str">
        <f t="shared" si="9"/>
        <v>-</v>
      </c>
      <c r="CE6" s="21" t="str">
        <f t="shared" si="9"/>
        <v>-</v>
      </c>
      <c r="CF6" s="21">
        <f t="shared" si="9"/>
        <v>117.62</v>
      </c>
      <c r="CG6" s="21" t="str">
        <f t="shared" si="9"/>
        <v>-</v>
      </c>
      <c r="CH6" s="21" t="str">
        <f t="shared" si="9"/>
        <v>-</v>
      </c>
      <c r="CI6" s="21" t="str">
        <f t="shared" si="9"/>
        <v>-</v>
      </c>
      <c r="CJ6" s="21" t="str">
        <f t="shared" si="9"/>
        <v>-</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47.23</v>
      </c>
      <c r="CW6" s="20" t="str">
        <f>IF(CW7="","",IF(CW7="-","【-】","【"&amp;SUBSTITUTE(TEXT(CW7,"#,##0.00"),"-","△")&amp;"】"))</f>
        <v>【59.99】</v>
      </c>
      <c r="CX6" s="21" t="str">
        <f>IF(CX7="",NA(),CX7)</f>
        <v>-</v>
      </c>
      <c r="CY6" s="21" t="str">
        <f t="shared" ref="CY6:DG6" si="11">IF(CY7="",NA(),CY7)</f>
        <v>-</v>
      </c>
      <c r="CZ6" s="21" t="str">
        <f t="shared" si="11"/>
        <v>-</v>
      </c>
      <c r="DA6" s="21" t="str">
        <f t="shared" si="11"/>
        <v>-</v>
      </c>
      <c r="DB6" s="21">
        <f t="shared" si="11"/>
        <v>77.31</v>
      </c>
      <c r="DC6" s="21" t="str">
        <f t="shared" si="11"/>
        <v>-</v>
      </c>
      <c r="DD6" s="21" t="str">
        <f t="shared" si="11"/>
        <v>-</v>
      </c>
      <c r="DE6" s="21" t="str">
        <f t="shared" si="11"/>
        <v>-</v>
      </c>
      <c r="DF6" s="21" t="str">
        <f t="shared" si="11"/>
        <v>-</v>
      </c>
      <c r="DG6" s="21">
        <f t="shared" si="11"/>
        <v>85.55</v>
      </c>
      <c r="DH6" s="20" t="str">
        <f>IF(DH7="","",IF(DH7="-","【-】","【"&amp;SUBSTITUTE(TEXT(DH7,"#,##0.00"),"-","△")&amp;"】"))</f>
        <v>【95.72】</v>
      </c>
      <c r="DI6" s="21" t="str">
        <f>IF(DI7="",NA(),DI7)</f>
        <v>-</v>
      </c>
      <c r="DJ6" s="21" t="str">
        <f t="shared" ref="DJ6:DR6" si="12">IF(DJ7="",NA(),DJ7)</f>
        <v>-</v>
      </c>
      <c r="DK6" s="21" t="str">
        <f t="shared" si="12"/>
        <v>-</v>
      </c>
      <c r="DL6" s="21" t="str">
        <f t="shared" si="12"/>
        <v>-</v>
      </c>
      <c r="DM6" s="21">
        <f t="shared" si="12"/>
        <v>2.33</v>
      </c>
      <c r="DN6" s="21" t="str">
        <f t="shared" si="12"/>
        <v>-</v>
      </c>
      <c r="DO6" s="21" t="str">
        <f t="shared" si="12"/>
        <v>-</v>
      </c>
      <c r="DP6" s="21" t="str">
        <f t="shared" si="12"/>
        <v>-</v>
      </c>
      <c r="DQ6" s="21" t="str">
        <f t="shared" si="12"/>
        <v>-</v>
      </c>
      <c r="DR6" s="21">
        <f t="shared" si="12"/>
        <v>9.35</v>
      </c>
      <c r="DS6" s="20" t="str">
        <f>IF(DS7="","",IF(DS7="-","【-】","【"&amp;SUBSTITUTE(TEXT(DS7,"#,##0.00"),"-","△")&amp;"】"))</f>
        <v>【38.17】</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0.12</v>
      </c>
      <c r="ED6" s="20" t="str">
        <f>IF(ED7="","",IF(ED7="-","【-】","【"&amp;SUBSTITUTE(TEXT(ED7,"#,##0.00"),"-","△")&amp;"】"))</f>
        <v>【6.54】</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0.06</v>
      </c>
      <c r="EO6" s="20" t="str">
        <f>IF(EO7="","",IF(EO7="-","【-】","【"&amp;SUBSTITUTE(TEXT(EO7,"#,##0.00"),"-","△")&amp;"】"))</f>
        <v>【0.24】</v>
      </c>
    </row>
    <row r="7" spans="1:148" s="22" customFormat="1" x14ac:dyDescent="0.15">
      <c r="A7" s="14"/>
      <c r="B7" s="23">
        <v>2021</v>
      </c>
      <c r="C7" s="23">
        <v>473481</v>
      </c>
      <c r="D7" s="23">
        <v>46</v>
      </c>
      <c r="E7" s="23">
        <v>17</v>
      </c>
      <c r="F7" s="23">
        <v>1</v>
      </c>
      <c r="G7" s="23">
        <v>0</v>
      </c>
      <c r="H7" s="23" t="s">
        <v>96</v>
      </c>
      <c r="I7" s="23" t="s">
        <v>97</v>
      </c>
      <c r="J7" s="23" t="s">
        <v>98</v>
      </c>
      <c r="K7" s="23" t="s">
        <v>99</v>
      </c>
      <c r="L7" s="23" t="s">
        <v>100</v>
      </c>
      <c r="M7" s="23" t="s">
        <v>101</v>
      </c>
      <c r="N7" s="24" t="s">
        <v>102</v>
      </c>
      <c r="O7" s="24">
        <v>56.8</v>
      </c>
      <c r="P7" s="24">
        <v>83.91</v>
      </c>
      <c r="Q7" s="24">
        <v>100</v>
      </c>
      <c r="R7" s="24">
        <v>1326</v>
      </c>
      <c r="S7" s="24">
        <v>20071</v>
      </c>
      <c r="T7" s="24">
        <v>5.18</v>
      </c>
      <c r="U7" s="24">
        <v>3874.71</v>
      </c>
      <c r="V7" s="24">
        <v>16774</v>
      </c>
      <c r="W7" s="24">
        <v>2.2400000000000002</v>
      </c>
      <c r="X7" s="24">
        <v>7488.39</v>
      </c>
      <c r="Y7" s="24" t="s">
        <v>102</v>
      </c>
      <c r="Z7" s="24" t="s">
        <v>102</v>
      </c>
      <c r="AA7" s="24" t="s">
        <v>102</v>
      </c>
      <c r="AB7" s="24" t="s">
        <v>102</v>
      </c>
      <c r="AC7" s="24">
        <v>98.94</v>
      </c>
      <c r="AD7" s="24" t="s">
        <v>102</v>
      </c>
      <c r="AE7" s="24" t="s">
        <v>102</v>
      </c>
      <c r="AF7" s="24" t="s">
        <v>102</v>
      </c>
      <c r="AG7" s="24" t="s">
        <v>102</v>
      </c>
      <c r="AH7" s="24">
        <v>109.7</v>
      </c>
      <c r="AI7" s="24">
        <v>107.02</v>
      </c>
      <c r="AJ7" s="24" t="s">
        <v>102</v>
      </c>
      <c r="AK7" s="24" t="s">
        <v>102</v>
      </c>
      <c r="AL7" s="24" t="s">
        <v>102</v>
      </c>
      <c r="AM7" s="24" t="s">
        <v>102</v>
      </c>
      <c r="AN7" s="24">
        <v>0</v>
      </c>
      <c r="AO7" s="24" t="s">
        <v>102</v>
      </c>
      <c r="AP7" s="24" t="s">
        <v>102</v>
      </c>
      <c r="AQ7" s="24" t="s">
        <v>102</v>
      </c>
      <c r="AR7" s="24" t="s">
        <v>102</v>
      </c>
      <c r="AS7" s="24">
        <v>0.1</v>
      </c>
      <c r="AT7" s="24">
        <v>3.09</v>
      </c>
      <c r="AU7" s="24" t="s">
        <v>102</v>
      </c>
      <c r="AV7" s="24" t="s">
        <v>102</v>
      </c>
      <c r="AW7" s="24" t="s">
        <v>102</v>
      </c>
      <c r="AX7" s="24" t="s">
        <v>102</v>
      </c>
      <c r="AY7" s="24">
        <v>36.67</v>
      </c>
      <c r="AZ7" s="24" t="s">
        <v>102</v>
      </c>
      <c r="BA7" s="24" t="s">
        <v>102</v>
      </c>
      <c r="BB7" s="24" t="s">
        <v>102</v>
      </c>
      <c r="BC7" s="24" t="s">
        <v>102</v>
      </c>
      <c r="BD7" s="24">
        <v>49.21</v>
      </c>
      <c r="BE7" s="24">
        <v>71.39</v>
      </c>
      <c r="BF7" s="24" t="s">
        <v>102</v>
      </c>
      <c r="BG7" s="24" t="s">
        <v>102</v>
      </c>
      <c r="BH7" s="24" t="s">
        <v>102</v>
      </c>
      <c r="BI7" s="24" t="s">
        <v>102</v>
      </c>
      <c r="BJ7" s="24">
        <v>3410.43</v>
      </c>
      <c r="BK7" s="24" t="s">
        <v>102</v>
      </c>
      <c r="BL7" s="24" t="s">
        <v>102</v>
      </c>
      <c r="BM7" s="24" t="s">
        <v>102</v>
      </c>
      <c r="BN7" s="24" t="s">
        <v>102</v>
      </c>
      <c r="BO7" s="24">
        <v>1172.21</v>
      </c>
      <c r="BP7" s="24">
        <v>669.11</v>
      </c>
      <c r="BQ7" s="24" t="s">
        <v>102</v>
      </c>
      <c r="BR7" s="24" t="s">
        <v>102</v>
      </c>
      <c r="BS7" s="24" t="s">
        <v>102</v>
      </c>
      <c r="BT7" s="24" t="s">
        <v>102</v>
      </c>
      <c r="BU7" s="24">
        <v>58.22</v>
      </c>
      <c r="BV7" s="24" t="s">
        <v>102</v>
      </c>
      <c r="BW7" s="24" t="s">
        <v>102</v>
      </c>
      <c r="BX7" s="24" t="s">
        <v>102</v>
      </c>
      <c r="BY7" s="24" t="s">
        <v>102</v>
      </c>
      <c r="BZ7" s="24">
        <v>79.55</v>
      </c>
      <c r="CA7" s="24">
        <v>99.73</v>
      </c>
      <c r="CB7" s="24" t="s">
        <v>102</v>
      </c>
      <c r="CC7" s="24" t="s">
        <v>102</v>
      </c>
      <c r="CD7" s="24" t="s">
        <v>102</v>
      </c>
      <c r="CE7" s="24" t="s">
        <v>102</v>
      </c>
      <c r="CF7" s="24">
        <v>117.62</v>
      </c>
      <c r="CG7" s="24" t="s">
        <v>102</v>
      </c>
      <c r="CH7" s="24" t="s">
        <v>102</v>
      </c>
      <c r="CI7" s="24" t="s">
        <v>102</v>
      </c>
      <c r="CJ7" s="24" t="s">
        <v>102</v>
      </c>
      <c r="CK7" s="24">
        <v>161.13</v>
      </c>
      <c r="CL7" s="24">
        <v>134.97999999999999</v>
      </c>
      <c r="CM7" s="24" t="s">
        <v>102</v>
      </c>
      <c r="CN7" s="24" t="s">
        <v>102</v>
      </c>
      <c r="CO7" s="24" t="s">
        <v>102</v>
      </c>
      <c r="CP7" s="24" t="s">
        <v>102</v>
      </c>
      <c r="CQ7" s="24" t="s">
        <v>102</v>
      </c>
      <c r="CR7" s="24" t="s">
        <v>102</v>
      </c>
      <c r="CS7" s="24" t="s">
        <v>102</v>
      </c>
      <c r="CT7" s="24" t="s">
        <v>102</v>
      </c>
      <c r="CU7" s="24" t="s">
        <v>102</v>
      </c>
      <c r="CV7" s="24">
        <v>47.23</v>
      </c>
      <c r="CW7" s="24">
        <v>59.99</v>
      </c>
      <c r="CX7" s="24" t="s">
        <v>102</v>
      </c>
      <c r="CY7" s="24" t="s">
        <v>102</v>
      </c>
      <c r="CZ7" s="24" t="s">
        <v>102</v>
      </c>
      <c r="DA7" s="24" t="s">
        <v>102</v>
      </c>
      <c r="DB7" s="24">
        <v>77.31</v>
      </c>
      <c r="DC7" s="24" t="s">
        <v>102</v>
      </c>
      <c r="DD7" s="24" t="s">
        <v>102</v>
      </c>
      <c r="DE7" s="24" t="s">
        <v>102</v>
      </c>
      <c r="DF7" s="24" t="s">
        <v>102</v>
      </c>
      <c r="DG7" s="24">
        <v>85.55</v>
      </c>
      <c r="DH7" s="24">
        <v>95.72</v>
      </c>
      <c r="DI7" s="24" t="s">
        <v>102</v>
      </c>
      <c r="DJ7" s="24" t="s">
        <v>102</v>
      </c>
      <c r="DK7" s="24" t="s">
        <v>102</v>
      </c>
      <c r="DL7" s="24" t="s">
        <v>102</v>
      </c>
      <c r="DM7" s="24">
        <v>2.33</v>
      </c>
      <c r="DN7" s="24" t="s">
        <v>102</v>
      </c>
      <c r="DO7" s="24" t="s">
        <v>102</v>
      </c>
      <c r="DP7" s="24" t="s">
        <v>102</v>
      </c>
      <c r="DQ7" s="24" t="s">
        <v>102</v>
      </c>
      <c r="DR7" s="24">
        <v>9.35</v>
      </c>
      <c r="DS7" s="24">
        <v>38.17</v>
      </c>
      <c r="DT7" s="24" t="s">
        <v>102</v>
      </c>
      <c r="DU7" s="24" t="s">
        <v>102</v>
      </c>
      <c r="DV7" s="24" t="s">
        <v>102</v>
      </c>
      <c r="DW7" s="24" t="s">
        <v>102</v>
      </c>
      <c r="DX7" s="24">
        <v>0</v>
      </c>
      <c r="DY7" s="24" t="s">
        <v>102</v>
      </c>
      <c r="DZ7" s="24" t="s">
        <v>102</v>
      </c>
      <c r="EA7" s="24" t="s">
        <v>102</v>
      </c>
      <c r="EB7" s="24" t="s">
        <v>102</v>
      </c>
      <c r="EC7" s="24">
        <v>0.12</v>
      </c>
      <c r="ED7" s="24">
        <v>6.54</v>
      </c>
      <c r="EE7" s="24" t="s">
        <v>102</v>
      </c>
      <c r="EF7" s="24" t="s">
        <v>102</v>
      </c>
      <c r="EG7" s="24" t="s">
        <v>102</v>
      </c>
      <c r="EH7" s="24" t="s">
        <v>102</v>
      </c>
      <c r="EI7" s="24">
        <v>0</v>
      </c>
      <c r="EJ7" s="24" t="s">
        <v>102</v>
      </c>
      <c r="EK7" s="24" t="s">
        <v>102</v>
      </c>
      <c r="EL7" s="24" t="s">
        <v>102</v>
      </c>
      <c r="EM7" s="24" t="s">
        <v>102</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yonabaru383</cp:lastModifiedBy>
  <dcterms:created xsi:type="dcterms:W3CDTF">2023-01-12T23:36:10Z</dcterms:created>
  <dcterms:modified xsi:type="dcterms:W3CDTF">2023-01-20T02:06:37Z</dcterms:modified>
  <cp:category/>
</cp:coreProperties>
</file>