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yonabaru463\Desktop\"/>
    </mc:Choice>
  </mc:AlternateContent>
  <xr:revisionPtr revIDLastSave="0" documentId="8_{BB6E0D66-6BF9-4668-9DF8-4E04935EA8DD}" xr6:coauthVersionLast="45" xr6:coauthVersionMax="45" xr10:uidLastSave="{00000000-0000-0000-0000-000000000000}"/>
  <workbookProtection workbookAlgorithmName="SHA-512" workbookHashValue="ihQLO0aozb4LCOqHWK61UqFGPWbfuoZZsSjr0xlOlNQ6PIRPdQg2dGeSDqea8QGadonTD8K2xkKhrJGijoaQWQ==" workbookSaltValue="/nxIlmcaATaF1dDQnT7MFA==" workbookSpinCount="100000" lockStructure="1"/>
  <bookViews>
    <workbookView xWindow="20370" yWindow="-120" windowWidth="21840" windowHeight="131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L10" i="4"/>
  <c r="W10" i="4"/>
  <c r="I10" i="4"/>
  <c r="BB8" i="4"/>
  <c r="AT8" i="4"/>
  <c r="AD8" i="4"/>
  <c r="W8" i="4"/>
  <c r="P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<sst xmlns="http://schemas.openxmlformats.org/spreadsheetml/2006/main" count="228" uniqueCount="113">
  <si>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</si>
  <si>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</si>
  <si>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</si>
  <si>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</si>
  <si>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</si>
  <si>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</si>
  <si>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</si>
  <si>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</si>
  <si>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</si>
  <si>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</si>
  <si>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</si>
  <si>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</si>
  <si>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</si>
  <si>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</si>
  <si>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</si>
  <si>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</si>
  <si>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</si>
  <si>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</si>
  <si>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</si>
  <si>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</si>
  <si>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</si>
  <si>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</si>
  <si>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</si>
  <si>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</si>
  <si>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</si>
  <si>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</si>
  <si>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</si>
  <si>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</si>
  <si>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</si>
  <si>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</si>
  <si>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</si>
  <si>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</si>
  <si>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</si>
  <si>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</si>
  <si>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</si>
  <si>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</si>
  <si>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</si>
  <si>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</si>
  <si>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</si>
  <si>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</si>
  <si>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</si>
  <si>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</si>
  <si>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</si>
  <si>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</si>
  <si>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</si>
  <si>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</si>
  <si>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</si>
  <si>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</si>
  <si>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</si>
  <si>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</si>
  <si>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</si>
  <si>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</si>
  <si>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</si>
  <si>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</si>
  <si>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</si>
  <si>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</si>
  <si>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</si>
  <si>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</si>
  <si>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</si>
  <si>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</si>
  <si>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</si>
  <si>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</si>
  <si>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</si>
  <si>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</si>
  <si>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</si>
  <si>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</si>
  <si>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</si>
  <si>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</si>
  <si>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</si>
  <si>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</si>
  <si>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</si>
  <si>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</si>
  <si>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</si>
  <si>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</si>
  <si>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</si>
  <si>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</si>
  <si>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</si>
  <si>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</si>
  <si>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</si>
  <si>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</si>
  <si>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</si>
  <si>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</si>
  <si>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</si>
  <si>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</si>
  <si>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</si>
  <si>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</si>
  <si>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</si>
  <si>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</si>
  <si>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</si>
  <si>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</si>
  <si>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</si>
  <si>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</si>
  <si>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</si>
  <si>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与那原町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</si>
  <si>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</si>
  <si>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</si>
  <si>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</si>
  <si>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</si>
  <si>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</si>
  <si>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</si>
  <si>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</si>
  <si>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</si>
  <si>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</si>
  <si>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</si>
  <si>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</si>
  <si>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</si>
  <si>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</si>
  <si>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</si>
  <si>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</si>
  <si>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</si>
  <si>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①「経常収支比率」は、単年度収支が黒字であることを表す100%以上の水準を維持している。
②「累積欠損比率」は赤字が無いことを表す0%を維持しており、経営が健全であることを示している。
③「流動比率」は、1年以内に支払うべき債務に対して、支払う現金等があるかという指標である。本町は必要とされる100%を上回っており、財務は安定していると言える。当年度は前年度同様起債を行ったことにより、例年よりも良好な指数を示している。
④文字通り、給水収益に対する企業債（借金）の残高の割合である。本町は類似団体平均と比べて低い数値を示しており債務が少ないと言えるが、水道管の老朽化による管路更新需要の増加に従い、起債を行っているため、徐々に上昇すると予想される。
⑤「料金回収率」は100%を超えており、給水に係る費用が給水収益で賄われていることが示されている。昨年度は100%を割っているが、これは新型コロナウイルス感染症に係る水道料金の減免を6月から8月にかけて行った影響であると考えられる。
⑥「給水原価」は類似団体平均値より高くなっており、投資の効率化や維持管理費の削減等、経営改善の検討が必要である。
⑦「施設利用率」は、施設の利用状況を表しており、これが低いと事業に対して規模が過大である可能性がある。本町は全国平均を上回る数値で推移しており、施設規模は適正であると考えられる。
⑧「有収率」は、給水している水が無駄なく収益に結びついているかを表し、本町は前年度より0.93ポイント上昇している。全国平均や類似団体平均と比しても高い数値を維持しているが、今後も漏水対策等を徹底し、より有収率を向上させていく必要がある。</t>
    <rPh sb="179" eb="182">
      <t>ゼンネンド</t>
    </rPh>
    <rPh sb="182" eb="184">
      <t>ドウヨウ</t>
    </rPh>
    <rPh sb="380" eb="383">
      <t>サクネンド</t>
    </rPh>
    <phoneticPr fontId="4"/>
  </si>
  <si>
    <t>①「有形固定資産減価償却率」は、有形固定資産のうち償却対象資産の減価償却がどの程度進んでいるかを表す指標で、資産の老朽化度合を示している。本町における当該指標は、類似団体平均と比べて数値が高く、法定耐用年数に近い資産が多いことを示している。
②「管路経年化率」は、法定耐用年数を超えた管路の割合を示す数値であるが、本町は0%を維持しており、法定耐用年数を迎える前に施設更新が出来ていることを表している。
③「管路更新率」は、その年度に更新した管路延長の割合を表す指標で、管路の更新ペースや状況を把握できる。今年度は類似団体平均と同程度であり、更新ペースが堅調であると言える。今後も管路更新計画に則り、補助金や起債を活用しながら、適切に推進し、投資の効率化を図る必要がある。</t>
    <rPh sb="266" eb="269">
      <t>ドウテイド</t>
    </rPh>
    <rPh sb="279" eb="280">
      <t>ケン</t>
    </rPh>
    <phoneticPr fontId="4"/>
  </si>
  <si>
    <t>分析表からは、収支等、経営状況の健全性は維持できていると考えられる。ただし社会情勢等も見据えながら今後も引き続き経営改善を検討し、将来に向けて対策を講じる必要がある。
「有形固定資産減価償却率」が徐々に上昇しており、法定耐用年数に近い資産が多いことが示されている。今年度も耐用年数を超える前に管路更新がなされていることから、更新のペースは適正であると考えられる。施設の老朽化や世代間の負担公平を見据え、今後も適切な規模での起債を活用しつつ管路更新を行っていく。</t>
    <rPh sb="133" eb="136">
      <t>コンネンド</t>
    </rPh>
    <rPh sb="137" eb="141">
      <t>タイヨウネンスウ</t>
    </rPh>
    <rPh sb="142" eb="143">
      <t>コ</t>
    </rPh>
    <rPh sb="145" eb="146">
      <t>マエ</t>
    </rPh>
    <rPh sb="147" eb="149">
      <t>カンロ</t>
    </rPh>
    <rPh sb="149" eb="151">
      <t>コウシン</t>
    </rPh>
    <rPh sb="163" eb="165">
      <t>コウシン</t>
    </rPh>
    <rPh sb="170" eb="172">
      <t>テキセイ</t>
    </rPh>
    <rPh sb="176" eb="177">
      <t>カンガ</t>
    </rPh>
    <rPh sb="202" eb="204">
      <t>コンゴ</t>
    </rPh>
    <rPh sb="220" eb="222">
      <t>カンロ</t>
    </rPh>
    <rPh sb="222" eb="224">
      <t>コウシン</t>
    </rPh>
    <rPh sb="225" eb="22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</si>
</sst>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0.04</c:v>
                </c:pt>
                <c:pt idx="1">
                  <c:v>1.05</c:v>
                </c:pt>
                <c:pt idx="2">
                  <c:v>0.98</c:v>
                </c:pt>
                <c:pt idx="3">
                  <c:v>0.76</c:v>
                </c:pt>
                <c:pt idx="4">
                  <c:v>0.5</c:v>
                </c:pt>
              </c:numCache>
            </c:numRef>
          </c:val>
          <c:extLst>
            <c:ext xmlns:c16="http://schemas.microsoft.com/office/drawing/2014/chart" uri="{C3380CC4-5D6E-409C-BE32-E72D297353CC}">
              <c16:uniqueId val="{00000000-69EE-4B7D-9CB7-8ED2E3DFECA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69EE-4B7D-9CB7-8ED2E3DFECA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69.180000000000007</c:v>
                </c:pt>
                <c:pt idx="1">
                  <c:v>66.239999999999995</c:v>
                </c:pt>
                <c:pt idx="2">
                  <c:v>67.78</c:v>
                </c:pt>
                <c:pt idx="3">
                  <c:v>69.510000000000005</c:v>
                </c:pt>
                <c:pt idx="4">
                  <c:v>68.94</c:v>
                </c:pt>
              </c:numCache>
            </c:numRef>
          </c:val>
          <c:extLst>
            <c:ext xmlns:c16="http://schemas.microsoft.com/office/drawing/2014/chart" uri="{C3380CC4-5D6E-409C-BE32-E72D297353CC}">
              <c16:uniqueId val="{00000000-F2BC-4A49-9A39-B82664EFAFB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F2BC-4A49-9A39-B82664EFAFB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93.35</c:v>
                </c:pt>
                <c:pt idx="1">
                  <c:v>93.97</c:v>
                </c:pt>
                <c:pt idx="2">
                  <c:v>92.42</c:v>
                </c:pt>
                <c:pt idx="3">
                  <c:v>92.67</c:v>
                </c:pt>
                <c:pt idx="4">
                  <c:v>93.6</c:v>
                </c:pt>
              </c:numCache>
            </c:numRef>
          </c:val>
          <c:extLst>
            <c:ext xmlns:c16="http://schemas.microsoft.com/office/drawing/2014/chart" uri="{C3380CC4-5D6E-409C-BE32-E72D297353CC}">
              <c16:uniqueId val="{00000000-3A4E-40E8-9A75-B85C2D4463B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3A4E-40E8-9A75-B85C2D4463B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113.55</c:v>
                </c:pt>
                <c:pt idx="1">
                  <c:v>108.62</c:v>
                </c:pt>
                <c:pt idx="2">
                  <c:v>109.75</c:v>
                </c:pt>
                <c:pt idx="3">
                  <c:v>107.81</c:v>
                </c:pt>
                <c:pt idx="4">
                  <c:v>109.43</c:v>
                </c:pt>
              </c:numCache>
            </c:numRef>
          </c:val>
          <c:extLst>
            <c:ext xmlns:c16="http://schemas.microsoft.com/office/drawing/2014/chart" uri="{C3380CC4-5D6E-409C-BE32-E72D297353CC}">
              <c16:uniqueId val="{00000000-B838-4B9D-80A4-9F80303B47F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B838-4B9D-80A4-9F80303B47F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51.55</c:v>
                </c:pt>
                <c:pt idx="1">
                  <c:v>52.01</c:v>
                </c:pt>
                <c:pt idx="2">
                  <c:v>52.15</c:v>
                </c:pt>
                <c:pt idx="3">
                  <c:v>52.74</c:v>
                </c:pt>
                <c:pt idx="4">
                  <c:v>53.28</c:v>
                </c:pt>
              </c:numCache>
            </c:numRef>
          </c:val>
          <c:extLst>
            <c:ext xmlns:c16="http://schemas.microsoft.com/office/drawing/2014/chart" uri="{C3380CC4-5D6E-409C-BE32-E72D297353CC}">
              <c16:uniqueId val="{00000000-5DCE-4A9B-BF25-64CAC302DCD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5DCE-4A9B-BF25-64CAC302DCD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3E-4594-95E2-B4E9E8BDDC5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753E-4594-95E2-B4E9E8BDDC5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7C-4E77-9CFE-90E5BE4D925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C07C-4E77-9CFE-90E5BE4D925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481.51</c:v>
                </c:pt>
                <c:pt idx="1">
                  <c:v>438.86</c:v>
                </c:pt>
                <c:pt idx="2">
                  <c:v>416.7</c:v>
                </c:pt>
                <c:pt idx="3">
                  <c:v>565.1</c:v>
                </c:pt>
                <c:pt idx="4">
                  <c:v>587.33000000000004</c:v>
                </c:pt>
              </c:numCache>
            </c:numRef>
          </c:val>
          <c:extLst>
            <c:ext xmlns:c16="http://schemas.microsoft.com/office/drawing/2014/chart" uri="{C3380CC4-5D6E-409C-BE32-E72D297353CC}">
              <c16:uniqueId val="{00000000-C78C-4097-9AB9-F395AE0BAF3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C78C-4097-9AB9-F395AE0BAF3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50.91</c:v>
                </c:pt>
                <c:pt idx="1">
                  <c:v>46.42</c:v>
                </c:pt>
                <c:pt idx="2">
                  <c:v>42.11</c:v>
                </c:pt>
                <c:pt idx="3">
                  <c:v>50.71</c:v>
                </c:pt>
                <c:pt idx="4">
                  <c:v>53.25</c:v>
                </c:pt>
              </c:numCache>
            </c:numRef>
          </c:val>
          <c:extLst>
            <c:ext xmlns:c16="http://schemas.microsoft.com/office/drawing/2014/chart" uri="{C3380CC4-5D6E-409C-BE32-E72D297353CC}">
              <c16:uniqueId val="{00000000-2CFE-4351-A2C7-0863F50B863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2CFE-4351-A2C7-0863F50B863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110.62</c:v>
                </c:pt>
                <c:pt idx="1">
                  <c:v>106.44</c:v>
                </c:pt>
                <c:pt idx="2">
                  <c:v>107.62</c:v>
                </c:pt>
                <c:pt idx="3">
                  <c:v>91.06</c:v>
                </c:pt>
                <c:pt idx="4">
                  <c:v>105.26</c:v>
                </c:pt>
              </c:numCache>
            </c:numRef>
          </c:val>
          <c:extLst>
            <c:ext xmlns:c16="http://schemas.microsoft.com/office/drawing/2014/chart" uri="{C3380CC4-5D6E-409C-BE32-E72D297353CC}">
              <c16:uniqueId val="{00000000-D952-4044-8394-36ED7D980B2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D952-4044-8394-36ED7D980B2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185.91</c:v>
                </c:pt>
                <c:pt idx="1">
                  <c:v>193.46</c:v>
                </c:pt>
                <c:pt idx="2">
                  <c:v>190.46</c:v>
                </c:pt>
                <c:pt idx="3">
                  <c:v>213.59</c:v>
                </c:pt>
                <c:pt idx="4">
                  <c:v>193.82</c:v>
                </c:pt>
              </c:numCache>
            </c:numRef>
          </c:val>
          <c:extLst>
            <c:ext xmlns:c16="http://schemas.microsoft.com/office/drawing/2014/chart" uri="{C3380CC4-5D6E-409C-BE32-E72D297353CC}">
              <c16:uniqueId val="{00000000-ED00-4E4C-A951-41B3576F1AE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ED00-4E4C-A951-41B3576F1AE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1" zoomScaleNormal="100" workbookViewId="0">
      <selection activeCell="AY12" sqref="AY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沖縄県　与那原町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59">
        <f>データ!$R$6</f>
        <v>20071</v>
      </c>
      <c r="AM8" s="59"/>
      <c r="AN8" s="59"/>
      <c r="AO8" s="59"/>
      <c r="AP8" s="59"/>
      <c r="AQ8" s="59"/>
      <c r="AR8" s="59"/>
      <c r="AS8" s="59"/>
      <c r="AT8" s="56">
        <f>データ!$S$6</f>
        <v>5.18</v>
      </c>
      <c r="AU8" s="57"/>
      <c r="AV8" s="57"/>
      <c r="AW8" s="57"/>
      <c r="AX8" s="57"/>
      <c r="AY8" s="57"/>
      <c r="AZ8" s="57"/>
      <c r="BA8" s="57"/>
      <c r="BB8" s="46">
        <f>データ!$T$6</f>
        <v>3874.71</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88.28</v>
      </c>
      <c r="J10" s="57"/>
      <c r="K10" s="57"/>
      <c r="L10" s="57"/>
      <c r="M10" s="57"/>
      <c r="N10" s="57"/>
      <c r="O10" s="58"/>
      <c r="P10" s="46">
        <f>データ!$P$6</f>
        <v>100</v>
      </c>
      <c r="Q10" s="46"/>
      <c r="R10" s="46"/>
      <c r="S10" s="46"/>
      <c r="T10" s="46"/>
      <c r="U10" s="46"/>
      <c r="V10" s="46"/>
      <c r="W10" s="59">
        <f>データ!$Q$6</f>
        <v>3977</v>
      </c>
      <c r="X10" s="59"/>
      <c r="Y10" s="59"/>
      <c r="Z10" s="59"/>
      <c r="AA10" s="59"/>
      <c r="AB10" s="59"/>
      <c r="AC10" s="59"/>
      <c r="AD10" s="2"/>
      <c r="AE10" s="2"/>
      <c r="AF10" s="2"/>
      <c r="AG10" s="2"/>
      <c r="AH10" s="2"/>
      <c r="AI10" s="2"/>
      <c r="AJ10" s="2"/>
      <c r="AK10" s="2"/>
      <c r="AL10" s="59">
        <f>データ!$U$6</f>
        <v>19990</v>
      </c>
      <c r="AM10" s="59"/>
      <c r="AN10" s="59"/>
      <c r="AO10" s="59"/>
      <c r="AP10" s="59"/>
      <c r="AQ10" s="59"/>
      <c r="AR10" s="59"/>
      <c r="AS10" s="59"/>
      <c r="AT10" s="56">
        <f>データ!$V$6</f>
        <v>5.18</v>
      </c>
      <c r="AU10" s="57"/>
      <c r="AV10" s="57"/>
      <c r="AW10" s="57"/>
      <c r="AX10" s="57"/>
      <c r="AY10" s="57"/>
      <c r="AZ10" s="57"/>
      <c r="BA10" s="57"/>
      <c r="BB10" s="46">
        <f>データ!$W$6</f>
        <v>3859.07</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3" t="s">
        <v>110</v>
      </c>
      <c r="BM16" s="94"/>
      <c r="BN16" s="94"/>
      <c r="BO16" s="94"/>
      <c r="BP16" s="94"/>
      <c r="BQ16" s="94"/>
      <c r="BR16" s="94"/>
      <c r="BS16" s="94"/>
      <c r="BT16" s="94"/>
      <c r="BU16" s="94"/>
      <c r="BV16" s="94"/>
      <c r="BW16" s="94"/>
      <c r="BX16" s="94"/>
      <c r="BY16" s="94"/>
      <c r="BZ16" s="95"/>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3"/>
      <c r="BM17" s="94"/>
      <c r="BN17" s="94"/>
      <c r="BO17" s="94"/>
      <c r="BP17" s="94"/>
      <c r="BQ17" s="94"/>
      <c r="BR17" s="94"/>
      <c r="BS17" s="94"/>
      <c r="BT17" s="94"/>
      <c r="BU17" s="94"/>
      <c r="BV17" s="94"/>
      <c r="BW17" s="94"/>
      <c r="BX17" s="94"/>
      <c r="BY17" s="94"/>
      <c r="BZ17" s="95"/>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3"/>
      <c r="BM18" s="94"/>
      <c r="BN18" s="94"/>
      <c r="BO18" s="94"/>
      <c r="BP18" s="94"/>
      <c r="BQ18" s="94"/>
      <c r="BR18" s="94"/>
      <c r="BS18" s="94"/>
      <c r="BT18" s="94"/>
      <c r="BU18" s="94"/>
      <c r="BV18" s="94"/>
      <c r="BW18" s="94"/>
      <c r="BX18" s="94"/>
      <c r="BY18" s="94"/>
      <c r="BZ18" s="95"/>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3"/>
      <c r="BM19" s="94"/>
      <c r="BN19" s="94"/>
      <c r="BO19" s="94"/>
      <c r="BP19" s="94"/>
      <c r="BQ19" s="94"/>
      <c r="BR19" s="94"/>
      <c r="BS19" s="94"/>
      <c r="BT19" s="94"/>
      <c r="BU19" s="94"/>
      <c r="BV19" s="94"/>
      <c r="BW19" s="94"/>
      <c r="BX19" s="94"/>
      <c r="BY19" s="94"/>
      <c r="BZ19" s="95"/>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3"/>
      <c r="BM20" s="94"/>
      <c r="BN20" s="94"/>
      <c r="BO20" s="94"/>
      <c r="BP20" s="94"/>
      <c r="BQ20" s="94"/>
      <c r="BR20" s="94"/>
      <c r="BS20" s="94"/>
      <c r="BT20" s="94"/>
      <c r="BU20" s="94"/>
      <c r="BV20" s="94"/>
      <c r="BW20" s="94"/>
      <c r="BX20" s="94"/>
      <c r="BY20" s="94"/>
      <c r="BZ20" s="95"/>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3"/>
      <c r="BM21" s="94"/>
      <c r="BN21" s="94"/>
      <c r="BO21" s="94"/>
      <c r="BP21" s="94"/>
      <c r="BQ21" s="94"/>
      <c r="BR21" s="94"/>
      <c r="BS21" s="94"/>
      <c r="BT21" s="94"/>
      <c r="BU21" s="94"/>
      <c r="BV21" s="94"/>
      <c r="BW21" s="94"/>
      <c r="BX21" s="94"/>
      <c r="BY21" s="94"/>
      <c r="BZ21" s="95"/>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3"/>
      <c r="BM22" s="94"/>
      <c r="BN22" s="94"/>
      <c r="BO22" s="94"/>
      <c r="BP22" s="94"/>
      <c r="BQ22" s="94"/>
      <c r="BR22" s="94"/>
      <c r="BS22" s="94"/>
      <c r="BT22" s="94"/>
      <c r="BU22" s="94"/>
      <c r="BV22" s="94"/>
      <c r="BW22" s="94"/>
      <c r="BX22" s="94"/>
      <c r="BY22" s="94"/>
      <c r="BZ22" s="95"/>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3"/>
      <c r="BM23" s="94"/>
      <c r="BN23" s="94"/>
      <c r="BO23" s="94"/>
      <c r="BP23" s="94"/>
      <c r="BQ23" s="94"/>
      <c r="BR23" s="94"/>
      <c r="BS23" s="94"/>
      <c r="BT23" s="94"/>
      <c r="BU23" s="94"/>
      <c r="BV23" s="94"/>
      <c r="BW23" s="94"/>
      <c r="BX23" s="94"/>
      <c r="BY23" s="94"/>
      <c r="BZ23" s="95"/>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3"/>
      <c r="BM24" s="94"/>
      <c r="BN24" s="94"/>
      <c r="BO24" s="94"/>
      <c r="BP24" s="94"/>
      <c r="BQ24" s="94"/>
      <c r="BR24" s="94"/>
      <c r="BS24" s="94"/>
      <c r="BT24" s="94"/>
      <c r="BU24" s="94"/>
      <c r="BV24" s="94"/>
      <c r="BW24" s="94"/>
      <c r="BX24" s="94"/>
      <c r="BY24" s="94"/>
      <c r="BZ24" s="95"/>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3"/>
      <c r="BM25" s="94"/>
      <c r="BN25" s="94"/>
      <c r="BO25" s="94"/>
      <c r="BP25" s="94"/>
      <c r="BQ25" s="94"/>
      <c r="BR25" s="94"/>
      <c r="BS25" s="94"/>
      <c r="BT25" s="94"/>
      <c r="BU25" s="94"/>
      <c r="BV25" s="94"/>
      <c r="BW25" s="94"/>
      <c r="BX25" s="94"/>
      <c r="BY25" s="94"/>
      <c r="BZ25" s="95"/>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3"/>
      <c r="BM26" s="94"/>
      <c r="BN26" s="94"/>
      <c r="BO26" s="94"/>
      <c r="BP26" s="94"/>
      <c r="BQ26" s="94"/>
      <c r="BR26" s="94"/>
      <c r="BS26" s="94"/>
      <c r="BT26" s="94"/>
      <c r="BU26" s="94"/>
      <c r="BV26" s="94"/>
      <c r="BW26" s="94"/>
      <c r="BX26" s="94"/>
      <c r="BY26" s="94"/>
      <c r="BZ26" s="95"/>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3"/>
      <c r="BM27" s="94"/>
      <c r="BN27" s="94"/>
      <c r="BO27" s="94"/>
      <c r="BP27" s="94"/>
      <c r="BQ27" s="94"/>
      <c r="BR27" s="94"/>
      <c r="BS27" s="94"/>
      <c r="BT27" s="94"/>
      <c r="BU27" s="94"/>
      <c r="BV27" s="94"/>
      <c r="BW27" s="94"/>
      <c r="BX27" s="94"/>
      <c r="BY27" s="94"/>
      <c r="BZ27" s="95"/>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3"/>
      <c r="BM28" s="94"/>
      <c r="BN28" s="94"/>
      <c r="BO28" s="94"/>
      <c r="BP28" s="94"/>
      <c r="BQ28" s="94"/>
      <c r="BR28" s="94"/>
      <c r="BS28" s="94"/>
      <c r="BT28" s="94"/>
      <c r="BU28" s="94"/>
      <c r="BV28" s="94"/>
      <c r="BW28" s="94"/>
      <c r="BX28" s="94"/>
      <c r="BY28" s="94"/>
      <c r="BZ28" s="95"/>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3"/>
      <c r="BM29" s="94"/>
      <c r="BN29" s="94"/>
      <c r="BO29" s="94"/>
      <c r="BP29" s="94"/>
      <c r="BQ29" s="94"/>
      <c r="BR29" s="94"/>
      <c r="BS29" s="94"/>
      <c r="BT29" s="94"/>
      <c r="BU29" s="94"/>
      <c r="BV29" s="94"/>
      <c r="BW29" s="94"/>
      <c r="BX29" s="94"/>
      <c r="BY29" s="94"/>
      <c r="BZ29" s="95"/>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3"/>
      <c r="BM30" s="94"/>
      <c r="BN30" s="94"/>
      <c r="BO30" s="94"/>
      <c r="BP30" s="94"/>
      <c r="BQ30" s="94"/>
      <c r="BR30" s="94"/>
      <c r="BS30" s="94"/>
      <c r="BT30" s="94"/>
      <c r="BU30" s="94"/>
      <c r="BV30" s="94"/>
      <c r="BW30" s="94"/>
      <c r="BX30" s="94"/>
      <c r="BY30" s="94"/>
      <c r="BZ30" s="95"/>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3"/>
      <c r="BM31" s="94"/>
      <c r="BN31" s="94"/>
      <c r="BO31" s="94"/>
      <c r="BP31" s="94"/>
      <c r="BQ31" s="94"/>
      <c r="BR31" s="94"/>
      <c r="BS31" s="94"/>
      <c r="BT31" s="94"/>
      <c r="BU31" s="94"/>
      <c r="BV31" s="94"/>
      <c r="BW31" s="94"/>
      <c r="BX31" s="94"/>
      <c r="BY31" s="94"/>
      <c r="BZ31" s="95"/>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3"/>
      <c r="BM32" s="94"/>
      <c r="BN32" s="94"/>
      <c r="BO32" s="94"/>
      <c r="BP32" s="94"/>
      <c r="BQ32" s="94"/>
      <c r="BR32" s="94"/>
      <c r="BS32" s="94"/>
      <c r="BT32" s="94"/>
      <c r="BU32" s="94"/>
      <c r="BV32" s="94"/>
      <c r="BW32" s="94"/>
      <c r="BX32" s="94"/>
      <c r="BY32" s="94"/>
      <c r="BZ32" s="95"/>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3"/>
      <c r="BM33" s="94"/>
      <c r="BN33" s="94"/>
      <c r="BO33" s="94"/>
      <c r="BP33" s="94"/>
      <c r="BQ33" s="94"/>
      <c r="BR33" s="94"/>
      <c r="BS33" s="94"/>
      <c r="BT33" s="94"/>
      <c r="BU33" s="94"/>
      <c r="BV33" s="94"/>
      <c r="BW33" s="94"/>
      <c r="BX33" s="94"/>
      <c r="BY33" s="94"/>
      <c r="BZ33" s="95"/>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3"/>
      <c r="BM34" s="94"/>
      <c r="BN34" s="94"/>
      <c r="BO34" s="94"/>
      <c r="BP34" s="94"/>
      <c r="BQ34" s="94"/>
      <c r="BR34" s="94"/>
      <c r="BS34" s="94"/>
      <c r="BT34" s="94"/>
      <c r="BU34" s="94"/>
      <c r="BV34" s="94"/>
      <c r="BW34" s="94"/>
      <c r="BX34" s="94"/>
      <c r="BY34" s="94"/>
      <c r="BZ34" s="95"/>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3"/>
      <c r="BM35" s="94"/>
      <c r="BN35" s="94"/>
      <c r="BO35" s="94"/>
      <c r="BP35" s="94"/>
      <c r="BQ35" s="94"/>
      <c r="BR35" s="94"/>
      <c r="BS35" s="94"/>
      <c r="BT35" s="94"/>
      <c r="BU35" s="94"/>
      <c r="BV35" s="94"/>
      <c r="BW35" s="94"/>
      <c r="BX35" s="94"/>
      <c r="BY35" s="94"/>
      <c r="BZ35" s="95"/>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3"/>
      <c r="BM36" s="94"/>
      <c r="BN36" s="94"/>
      <c r="BO36" s="94"/>
      <c r="BP36" s="94"/>
      <c r="BQ36" s="94"/>
      <c r="BR36" s="94"/>
      <c r="BS36" s="94"/>
      <c r="BT36" s="94"/>
      <c r="BU36" s="94"/>
      <c r="BV36" s="94"/>
      <c r="BW36" s="94"/>
      <c r="BX36" s="94"/>
      <c r="BY36" s="94"/>
      <c r="BZ36" s="95"/>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3"/>
      <c r="BM37" s="94"/>
      <c r="BN37" s="94"/>
      <c r="BO37" s="94"/>
      <c r="BP37" s="94"/>
      <c r="BQ37" s="94"/>
      <c r="BR37" s="94"/>
      <c r="BS37" s="94"/>
      <c r="BT37" s="94"/>
      <c r="BU37" s="94"/>
      <c r="BV37" s="94"/>
      <c r="BW37" s="94"/>
      <c r="BX37" s="94"/>
      <c r="BY37" s="94"/>
      <c r="BZ37" s="95"/>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3"/>
      <c r="BM38" s="94"/>
      <c r="BN38" s="94"/>
      <c r="BO38" s="94"/>
      <c r="BP38" s="94"/>
      <c r="BQ38" s="94"/>
      <c r="BR38" s="94"/>
      <c r="BS38" s="94"/>
      <c r="BT38" s="94"/>
      <c r="BU38" s="94"/>
      <c r="BV38" s="94"/>
      <c r="BW38" s="94"/>
      <c r="BX38" s="94"/>
      <c r="BY38" s="94"/>
      <c r="BZ38" s="95"/>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3"/>
      <c r="BM39" s="94"/>
      <c r="BN39" s="94"/>
      <c r="BO39" s="94"/>
      <c r="BP39" s="94"/>
      <c r="BQ39" s="94"/>
      <c r="BR39" s="94"/>
      <c r="BS39" s="94"/>
      <c r="BT39" s="94"/>
      <c r="BU39" s="94"/>
      <c r="BV39" s="94"/>
      <c r="BW39" s="94"/>
      <c r="BX39" s="94"/>
      <c r="BY39" s="94"/>
      <c r="BZ39" s="95"/>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3"/>
      <c r="BM40" s="94"/>
      <c r="BN40" s="94"/>
      <c r="BO40" s="94"/>
      <c r="BP40" s="94"/>
      <c r="BQ40" s="94"/>
      <c r="BR40" s="94"/>
      <c r="BS40" s="94"/>
      <c r="BT40" s="94"/>
      <c r="BU40" s="94"/>
      <c r="BV40" s="94"/>
      <c r="BW40" s="94"/>
      <c r="BX40" s="94"/>
      <c r="BY40" s="94"/>
      <c r="BZ40" s="95"/>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3"/>
      <c r="BM41" s="94"/>
      <c r="BN41" s="94"/>
      <c r="BO41" s="94"/>
      <c r="BP41" s="94"/>
      <c r="BQ41" s="94"/>
      <c r="BR41" s="94"/>
      <c r="BS41" s="94"/>
      <c r="BT41" s="94"/>
      <c r="BU41" s="94"/>
      <c r="BV41" s="94"/>
      <c r="BW41" s="94"/>
      <c r="BX41" s="94"/>
      <c r="BY41" s="94"/>
      <c r="BZ41" s="95"/>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3"/>
      <c r="BM42" s="94"/>
      <c r="BN42" s="94"/>
      <c r="BO42" s="94"/>
      <c r="BP42" s="94"/>
      <c r="BQ42" s="94"/>
      <c r="BR42" s="94"/>
      <c r="BS42" s="94"/>
      <c r="BT42" s="94"/>
      <c r="BU42" s="94"/>
      <c r="BV42" s="94"/>
      <c r="BW42" s="94"/>
      <c r="BX42" s="94"/>
      <c r="BY42" s="94"/>
      <c r="BZ42" s="95"/>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3"/>
      <c r="BM43" s="94"/>
      <c r="BN43" s="94"/>
      <c r="BO43" s="94"/>
      <c r="BP43" s="94"/>
      <c r="BQ43" s="94"/>
      <c r="BR43" s="94"/>
      <c r="BS43" s="94"/>
      <c r="BT43" s="94"/>
      <c r="BU43" s="94"/>
      <c r="BV43" s="94"/>
      <c r="BW43" s="94"/>
      <c r="BX43" s="94"/>
      <c r="BY43" s="94"/>
      <c r="BZ43" s="95"/>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3"/>
      <c r="BM44" s="94"/>
      <c r="BN44" s="94"/>
      <c r="BO44" s="94"/>
      <c r="BP44" s="94"/>
      <c r="BQ44" s="94"/>
      <c r="BR44" s="94"/>
      <c r="BS44" s="94"/>
      <c r="BT44" s="94"/>
      <c r="BU44" s="94"/>
      <c r="BV44" s="94"/>
      <c r="BW44" s="94"/>
      <c r="BX44" s="94"/>
      <c r="BY44" s="94"/>
      <c r="BZ44" s="9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111</v>
      </c>
      <c r="BM47" s="91"/>
      <c r="BN47" s="91"/>
      <c r="BO47" s="91"/>
      <c r="BP47" s="91"/>
      <c r="BQ47" s="91"/>
      <c r="BR47" s="91"/>
      <c r="BS47" s="91"/>
      <c r="BT47" s="91"/>
      <c r="BU47" s="91"/>
      <c r="BV47" s="91"/>
      <c r="BW47" s="91"/>
      <c r="BX47" s="91"/>
      <c r="BY47" s="91"/>
      <c r="BZ47" s="9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90"/>
      <c r="BM60" s="91"/>
      <c r="BN60" s="91"/>
      <c r="BO60" s="91"/>
      <c r="BP60" s="91"/>
      <c r="BQ60" s="91"/>
      <c r="BR60" s="91"/>
      <c r="BS60" s="91"/>
      <c r="BT60" s="91"/>
      <c r="BU60" s="91"/>
      <c r="BV60" s="91"/>
      <c r="BW60" s="91"/>
      <c r="BX60" s="91"/>
      <c r="BY60" s="91"/>
      <c r="BZ60" s="92"/>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90"/>
      <c r="BM61" s="91"/>
      <c r="BN61" s="91"/>
      <c r="BO61" s="91"/>
      <c r="BP61" s="91"/>
      <c r="BQ61" s="91"/>
      <c r="BR61" s="91"/>
      <c r="BS61" s="91"/>
      <c r="BT61" s="91"/>
      <c r="BU61" s="91"/>
      <c r="BV61" s="91"/>
      <c r="BW61" s="91"/>
      <c r="BX61" s="91"/>
      <c r="BY61" s="91"/>
      <c r="BZ61" s="9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oCrXUtaeLz6GmB8oNApt+9RwX/jeSNqZNKkmFmfa0CtcWSkqfwHbhqx7jLohE5mFExa6xqTTku+pRwqKaJeqeQ==" saltValue="H3QjgAgVf8e6ZY29v/VnW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473481</v>
      </c>
      <c r="D6" s="20">
        <f t="shared" si="3"/>
        <v>46</v>
      </c>
      <c r="E6" s="20">
        <f t="shared" si="3"/>
        <v>1</v>
      </c>
      <c r="F6" s="20">
        <f t="shared" si="3"/>
        <v>0</v>
      </c>
      <c r="G6" s="20">
        <f t="shared" si="3"/>
        <v>1</v>
      </c>
      <c r="H6" s="20" t="str">
        <f t="shared" si="3"/>
        <v>沖縄県　与那原町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88.28</v>
      </c>
      <c r="P6" s="21">
        <f t="shared" si="3"/>
        <v>100</v>
      </c>
      <c r="Q6" s="21">
        <f t="shared" si="3"/>
        <v>3977</v>
      </c>
      <c r="R6" s="21">
        <f t="shared" si="3"/>
        <v>20071</v>
      </c>
      <c r="S6" s="21">
        <f t="shared" si="3"/>
        <v>5.18</v>
      </c>
      <c r="T6" s="21">
        <f t="shared" si="3"/>
        <v>3874.71</v>
      </c>
      <c r="U6" s="21">
        <f t="shared" si="3"/>
        <v>19990</v>
      </c>
      <c r="V6" s="21">
        <f t="shared" si="3"/>
        <v>5.18</v>
      </c>
      <c r="W6" s="21">
        <f t="shared" si="3"/>
        <v>3859.07</v>
      </c>
      <c r="X6" s="22">
        <f>IF(X7="",NA(),X7)</f>
        <v>113.55</v>
      </c>
      <c r="Y6" s="22">
        <f t="shared" ref="Y6:AG6" si="4">IF(Y7="",NA(),Y7)</f>
        <v>108.62</v>
      </c>
      <c r="Z6" s="22">
        <f t="shared" si="4"/>
        <v>109.75</v>
      </c>
      <c r="AA6" s="22">
        <f t="shared" si="4"/>
        <v>107.81</v>
      </c>
      <c r="AB6" s="22">
        <f t="shared" si="4"/>
        <v>109.43</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481.51</v>
      </c>
      <c r="AU6" s="22">
        <f t="shared" ref="AU6:BC6" si="6">IF(AU7="",NA(),AU7)</f>
        <v>438.86</v>
      </c>
      <c r="AV6" s="22">
        <f t="shared" si="6"/>
        <v>416.7</v>
      </c>
      <c r="AW6" s="22">
        <f t="shared" si="6"/>
        <v>565.1</v>
      </c>
      <c r="AX6" s="22">
        <f t="shared" si="6"/>
        <v>587.33000000000004</v>
      </c>
      <c r="AY6" s="22">
        <f t="shared" si="6"/>
        <v>359.47</v>
      </c>
      <c r="AZ6" s="22">
        <f t="shared" si="6"/>
        <v>369.69</v>
      </c>
      <c r="BA6" s="22">
        <f t="shared" si="6"/>
        <v>379.08</v>
      </c>
      <c r="BB6" s="22">
        <f t="shared" si="6"/>
        <v>367.55</v>
      </c>
      <c r="BC6" s="22">
        <f t="shared" si="6"/>
        <v>378.56</v>
      </c>
      <c r="BD6" s="21" t="str">
        <f>IF(BD7="","",IF(BD7="-","【-】","【"&amp;SUBSTITUTE(TEXT(BD7,"#,##0.00"),"-","△")&amp;"】"))</f>
        <v>【261.51】</v>
      </c>
      <c r="BE6" s="22">
        <f>IF(BE7="",NA(),BE7)</f>
        <v>50.91</v>
      </c>
      <c r="BF6" s="22">
        <f t="shared" ref="BF6:BN6" si="7">IF(BF7="",NA(),BF7)</f>
        <v>46.42</v>
      </c>
      <c r="BG6" s="22">
        <f t="shared" si="7"/>
        <v>42.11</v>
      </c>
      <c r="BH6" s="22">
        <f t="shared" si="7"/>
        <v>50.71</v>
      </c>
      <c r="BI6" s="22">
        <f t="shared" si="7"/>
        <v>53.25</v>
      </c>
      <c r="BJ6" s="22">
        <f t="shared" si="7"/>
        <v>401.79</v>
      </c>
      <c r="BK6" s="22">
        <f t="shared" si="7"/>
        <v>402.99</v>
      </c>
      <c r="BL6" s="22">
        <f t="shared" si="7"/>
        <v>398.98</v>
      </c>
      <c r="BM6" s="22">
        <f t="shared" si="7"/>
        <v>418.68</v>
      </c>
      <c r="BN6" s="22">
        <f t="shared" si="7"/>
        <v>395.68</v>
      </c>
      <c r="BO6" s="21" t="str">
        <f>IF(BO7="","",IF(BO7="-","【-】","【"&amp;SUBSTITUTE(TEXT(BO7,"#,##0.00"),"-","△")&amp;"】"))</f>
        <v>【265.16】</v>
      </c>
      <c r="BP6" s="22">
        <f>IF(BP7="",NA(),BP7)</f>
        <v>110.62</v>
      </c>
      <c r="BQ6" s="22">
        <f t="shared" ref="BQ6:BY6" si="8">IF(BQ7="",NA(),BQ7)</f>
        <v>106.44</v>
      </c>
      <c r="BR6" s="22">
        <f t="shared" si="8"/>
        <v>107.62</v>
      </c>
      <c r="BS6" s="22">
        <f t="shared" si="8"/>
        <v>91.06</v>
      </c>
      <c r="BT6" s="22">
        <f t="shared" si="8"/>
        <v>105.26</v>
      </c>
      <c r="BU6" s="22">
        <f t="shared" si="8"/>
        <v>100.12</v>
      </c>
      <c r="BV6" s="22">
        <f t="shared" si="8"/>
        <v>98.66</v>
      </c>
      <c r="BW6" s="22">
        <f t="shared" si="8"/>
        <v>98.64</v>
      </c>
      <c r="BX6" s="22">
        <f t="shared" si="8"/>
        <v>94.78</v>
      </c>
      <c r="BY6" s="22">
        <f t="shared" si="8"/>
        <v>97.59</v>
      </c>
      <c r="BZ6" s="21" t="str">
        <f>IF(BZ7="","",IF(BZ7="-","【-】","【"&amp;SUBSTITUTE(TEXT(BZ7,"#,##0.00"),"-","△")&amp;"】"))</f>
        <v>【102.35】</v>
      </c>
      <c r="CA6" s="22">
        <f>IF(CA7="",NA(),CA7)</f>
        <v>185.91</v>
      </c>
      <c r="CB6" s="22">
        <f t="shared" ref="CB6:CJ6" si="9">IF(CB7="",NA(),CB7)</f>
        <v>193.46</v>
      </c>
      <c r="CC6" s="22">
        <f t="shared" si="9"/>
        <v>190.46</v>
      </c>
      <c r="CD6" s="22">
        <f t="shared" si="9"/>
        <v>213.59</v>
      </c>
      <c r="CE6" s="22">
        <f t="shared" si="9"/>
        <v>193.82</v>
      </c>
      <c r="CF6" s="22">
        <f t="shared" si="9"/>
        <v>174.97</v>
      </c>
      <c r="CG6" s="22">
        <f t="shared" si="9"/>
        <v>178.59</v>
      </c>
      <c r="CH6" s="22">
        <f t="shared" si="9"/>
        <v>178.92</v>
      </c>
      <c r="CI6" s="22">
        <f t="shared" si="9"/>
        <v>181.3</v>
      </c>
      <c r="CJ6" s="22">
        <f t="shared" si="9"/>
        <v>181.71</v>
      </c>
      <c r="CK6" s="21" t="str">
        <f>IF(CK7="","",IF(CK7="-","【-】","【"&amp;SUBSTITUTE(TEXT(CK7,"#,##0.00"),"-","△")&amp;"】"))</f>
        <v>【167.74】</v>
      </c>
      <c r="CL6" s="22">
        <f>IF(CL7="",NA(),CL7)</f>
        <v>69.180000000000007</v>
      </c>
      <c r="CM6" s="22">
        <f t="shared" ref="CM6:CU6" si="10">IF(CM7="",NA(),CM7)</f>
        <v>66.239999999999995</v>
      </c>
      <c r="CN6" s="22">
        <f t="shared" si="10"/>
        <v>67.78</v>
      </c>
      <c r="CO6" s="22">
        <f t="shared" si="10"/>
        <v>69.510000000000005</v>
      </c>
      <c r="CP6" s="22">
        <f t="shared" si="10"/>
        <v>68.94</v>
      </c>
      <c r="CQ6" s="22">
        <f t="shared" si="10"/>
        <v>55.63</v>
      </c>
      <c r="CR6" s="22">
        <f t="shared" si="10"/>
        <v>55.03</v>
      </c>
      <c r="CS6" s="22">
        <f t="shared" si="10"/>
        <v>55.14</v>
      </c>
      <c r="CT6" s="22">
        <f t="shared" si="10"/>
        <v>55.89</v>
      </c>
      <c r="CU6" s="22">
        <f t="shared" si="10"/>
        <v>55.72</v>
      </c>
      <c r="CV6" s="21" t="str">
        <f>IF(CV7="","",IF(CV7="-","【-】","【"&amp;SUBSTITUTE(TEXT(CV7,"#,##0.00"),"-","△")&amp;"】"))</f>
        <v>【60.29】</v>
      </c>
      <c r="CW6" s="22">
        <f>IF(CW7="",NA(),CW7)</f>
        <v>93.35</v>
      </c>
      <c r="CX6" s="22">
        <f t="shared" ref="CX6:DF6" si="11">IF(CX7="",NA(),CX7)</f>
        <v>93.97</v>
      </c>
      <c r="CY6" s="22">
        <f t="shared" si="11"/>
        <v>92.42</v>
      </c>
      <c r="CZ6" s="22">
        <f t="shared" si="11"/>
        <v>92.67</v>
      </c>
      <c r="DA6" s="22">
        <f t="shared" si="11"/>
        <v>93.6</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51.55</v>
      </c>
      <c r="DI6" s="22">
        <f t="shared" ref="DI6:DQ6" si="12">IF(DI7="",NA(),DI7)</f>
        <v>52.01</v>
      </c>
      <c r="DJ6" s="22">
        <f t="shared" si="12"/>
        <v>52.15</v>
      </c>
      <c r="DK6" s="22">
        <f t="shared" si="12"/>
        <v>52.74</v>
      </c>
      <c r="DL6" s="22">
        <f t="shared" si="12"/>
        <v>53.28</v>
      </c>
      <c r="DM6" s="22">
        <f t="shared" si="12"/>
        <v>48.05</v>
      </c>
      <c r="DN6" s="22">
        <f t="shared" si="12"/>
        <v>48.87</v>
      </c>
      <c r="DO6" s="22">
        <f t="shared" si="12"/>
        <v>49.92</v>
      </c>
      <c r="DP6" s="22">
        <f t="shared" si="12"/>
        <v>50.63</v>
      </c>
      <c r="DQ6" s="22">
        <f t="shared" si="12"/>
        <v>51.29</v>
      </c>
      <c r="DR6" s="21" t="str">
        <f>IF(DR7="","",IF(DR7="-","【-】","【"&amp;SUBSTITUTE(TEXT(DR7,"#,##0.00"),"-","△")&amp;"】"))</f>
        <v>【50.88】</v>
      </c>
      <c r="DS6" s="21">
        <f>IF(DS7="",NA(),DS7)</f>
        <v>0</v>
      </c>
      <c r="DT6" s="21">
        <f t="shared" ref="DT6:EB6" si="13">IF(DT7="",NA(),DT7)</f>
        <v>0</v>
      </c>
      <c r="DU6" s="21">
        <f t="shared" si="13"/>
        <v>0</v>
      </c>
      <c r="DV6" s="21">
        <f t="shared" si="13"/>
        <v>0</v>
      </c>
      <c r="DW6" s="21">
        <f t="shared" si="13"/>
        <v>0</v>
      </c>
      <c r="DX6" s="22">
        <f t="shared" si="13"/>
        <v>13.39</v>
      </c>
      <c r="DY6" s="22">
        <f t="shared" si="13"/>
        <v>14.85</v>
      </c>
      <c r="DZ6" s="22">
        <f t="shared" si="13"/>
        <v>16.88</v>
      </c>
      <c r="EA6" s="22">
        <f t="shared" si="13"/>
        <v>18.28</v>
      </c>
      <c r="EB6" s="22">
        <f t="shared" si="13"/>
        <v>19.61</v>
      </c>
      <c r="EC6" s="21" t="str">
        <f>IF(EC7="","",IF(EC7="-","【-】","【"&amp;SUBSTITUTE(TEXT(EC7,"#,##0.00"),"-","△")&amp;"】"))</f>
        <v>【22.30】</v>
      </c>
      <c r="ED6" s="22">
        <f>IF(ED7="",NA(),ED7)</f>
        <v>0.04</v>
      </c>
      <c r="EE6" s="22">
        <f t="shared" ref="EE6:EM6" si="14">IF(EE7="",NA(),EE7)</f>
        <v>1.05</v>
      </c>
      <c r="EF6" s="22">
        <f t="shared" si="14"/>
        <v>0.98</v>
      </c>
      <c r="EG6" s="22">
        <f t="shared" si="14"/>
        <v>0.76</v>
      </c>
      <c r="EH6" s="22">
        <f t="shared" si="14"/>
        <v>0.5</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473481</v>
      </c>
      <c r="D7" s="24">
        <v>46</v>
      </c>
      <c r="E7" s="24">
        <v>1</v>
      </c>
      <c r="F7" s="24">
        <v>0</v>
      </c>
      <c r="G7" s="24">
        <v>1</v>
      </c>
      <c r="H7" s="24" t="s">
        <v>93</v>
      </c>
      <c r="I7" s="24" t="s">
        <v>94</v>
      </c>
      <c r="J7" s="24" t="s">
        <v>95</v>
      </c>
      <c r="K7" s="24" t="s">
        <v>96</v>
      </c>
      <c r="L7" s="24" t="s">
        <v>97</v>
      </c>
      <c r="M7" s="24" t="s">
        <v>98</v>
      </c>
      <c r="N7" s="25" t="s">
        <v>99</v>
      </c>
      <c r="O7" s="25">
        <v>88.28</v>
      </c>
      <c r="P7" s="25">
        <v>100</v>
      </c>
      <c r="Q7" s="25">
        <v>3977</v>
      </c>
      <c r="R7" s="25">
        <v>20071</v>
      </c>
      <c r="S7" s="25">
        <v>5.18</v>
      </c>
      <c r="T7" s="25">
        <v>3874.71</v>
      </c>
      <c r="U7" s="25">
        <v>19990</v>
      </c>
      <c r="V7" s="25">
        <v>5.18</v>
      </c>
      <c r="W7" s="25">
        <v>3859.07</v>
      </c>
      <c r="X7" s="25">
        <v>113.55</v>
      </c>
      <c r="Y7" s="25">
        <v>108.62</v>
      </c>
      <c r="Z7" s="25">
        <v>109.75</v>
      </c>
      <c r="AA7" s="25">
        <v>107.81</v>
      </c>
      <c r="AB7" s="25">
        <v>109.43</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481.51</v>
      </c>
      <c r="AU7" s="25">
        <v>438.86</v>
      </c>
      <c r="AV7" s="25">
        <v>416.7</v>
      </c>
      <c r="AW7" s="25">
        <v>565.1</v>
      </c>
      <c r="AX7" s="25">
        <v>587.33000000000004</v>
      </c>
      <c r="AY7" s="25">
        <v>359.47</v>
      </c>
      <c r="AZ7" s="25">
        <v>369.69</v>
      </c>
      <c r="BA7" s="25">
        <v>379.08</v>
      </c>
      <c r="BB7" s="25">
        <v>367.55</v>
      </c>
      <c r="BC7" s="25">
        <v>378.56</v>
      </c>
      <c r="BD7" s="25">
        <v>261.51</v>
      </c>
      <c r="BE7" s="25">
        <v>50.91</v>
      </c>
      <c r="BF7" s="25">
        <v>46.42</v>
      </c>
      <c r="BG7" s="25">
        <v>42.11</v>
      </c>
      <c r="BH7" s="25">
        <v>50.71</v>
      </c>
      <c r="BI7" s="25">
        <v>53.25</v>
      </c>
      <c r="BJ7" s="25">
        <v>401.79</v>
      </c>
      <c r="BK7" s="25">
        <v>402.99</v>
      </c>
      <c r="BL7" s="25">
        <v>398.98</v>
      </c>
      <c r="BM7" s="25">
        <v>418.68</v>
      </c>
      <c r="BN7" s="25">
        <v>395.68</v>
      </c>
      <c r="BO7" s="25">
        <v>265.16000000000003</v>
      </c>
      <c r="BP7" s="25">
        <v>110.62</v>
      </c>
      <c r="BQ7" s="25">
        <v>106.44</v>
      </c>
      <c r="BR7" s="25">
        <v>107.62</v>
      </c>
      <c r="BS7" s="25">
        <v>91.06</v>
      </c>
      <c r="BT7" s="25">
        <v>105.26</v>
      </c>
      <c r="BU7" s="25">
        <v>100.12</v>
      </c>
      <c r="BV7" s="25">
        <v>98.66</v>
      </c>
      <c r="BW7" s="25">
        <v>98.64</v>
      </c>
      <c r="BX7" s="25">
        <v>94.78</v>
      </c>
      <c r="BY7" s="25">
        <v>97.59</v>
      </c>
      <c r="BZ7" s="25">
        <v>102.35</v>
      </c>
      <c r="CA7" s="25">
        <v>185.91</v>
      </c>
      <c r="CB7" s="25">
        <v>193.46</v>
      </c>
      <c r="CC7" s="25">
        <v>190.46</v>
      </c>
      <c r="CD7" s="25">
        <v>213.59</v>
      </c>
      <c r="CE7" s="25">
        <v>193.82</v>
      </c>
      <c r="CF7" s="25">
        <v>174.97</v>
      </c>
      <c r="CG7" s="25">
        <v>178.59</v>
      </c>
      <c r="CH7" s="25">
        <v>178.92</v>
      </c>
      <c r="CI7" s="25">
        <v>181.3</v>
      </c>
      <c r="CJ7" s="25">
        <v>181.71</v>
      </c>
      <c r="CK7" s="25">
        <v>167.74</v>
      </c>
      <c r="CL7" s="25">
        <v>69.180000000000007</v>
      </c>
      <c r="CM7" s="25">
        <v>66.239999999999995</v>
      </c>
      <c r="CN7" s="25">
        <v>67.78</v>
      </c>
      <c r="CO7" s="25">
        <v>69.510000000000005</v>
      </c>
      <c r="CP7" s="25">
        <v>68.94</v>
      </c>
      <c r="CQ7" s="25">
        <v>55.63</v>
      </c>
      <c r="CR7" s="25">
        <v>55.03</v>
      </c>
      <c r="CS7" s="25">
        <v>55.14</v>
      </c>
      <c r="CT7" s="25">
        <v>55.89</v>
      </c>
      <c r="CU7" s="25">
        <v>55.72</v>
      </c>
      <c r="CV7" s="25">
        <v>60.29</v>
      </c>
      <c r="CW7" s="25">
        <v>93.35</v>
      </c>
      <c r="CX7" s="25">
        <v>93.97</v>
      </c>
      <c r="CY7" s="25">
        <v>92.42</v>
      </c>
      <c r="CZ7" s="25">
        <v>92.67</v>
      </c>
      <c r="DA7" s="25">
        <v>93.6</v>
      </c>
      <c r="DB7" s="25">
        <v>82.04</v>
      </c>
      <c r="DC7" s="25">
        <v>81.900000000000006</v>
      </c>
      <c r="DD7" s="25">
        <v>81.39</v>
      </c>
      <c r="DE7" s="25">
        <v>81.27</v>
      </c>
      <c r="DF7" s="25">
        <v>81.260000000000005</v>
      </c>
      <c r="DG7" s="25">
        <v>90.12</v>
      </c>
      <c r="DH7" s="25">
        <v>51.55</v>
      </c>
      <c r="DI7" s="25">
        <v>52.01</v>
      </c>
      <c r="DJ7" s="25">
        <v>52.15</v>
      </c>
      <c r="DK7" s="25">
        <v>52.74</v>
      </c>
      <c r="DL7" s="25">
        <v>53.28</v>
      </c>
      <c r="DM7" s="25">
        <v>48.05</v>
      </c>
      <c r="DN7" s="25">
        <v>48.87</v>
      </c>
      <c r="DO7" s="25">
        <v>49.92</v>
      </c>
      <c r="DP7" s="25">
        <v>50.63</v>
      </c>
      <c r="DQ7" s="25">
        <v>51.29</v>
      </c>
      <c r="DR7" s="25">
        <v>50.88</v>
      </c>
      <c r="DS7" s="25">
        <v>0</v>
      </c>
      <c r="DT7" s="25">
        <v>0</v>
      </c>
      <c r="DU7" s="25">
        <v>0</v>
      </c>
      <c r="DV7" s="25">
        <v>0</v>
      </c>
      <c r="DW7" s="25">
        <v>0</v>
      </c>
      <c r="DX7" s="25">
        <v>13.39</v>
      </c>
      <c r="DY7" s="25">
        <v>14.85</v>
      </c>
      <c r="DZ7" s="25">
        <v>16.88</v>
      </c>
      <c r="EA7" s="25">
        <v>18.28</v>
      </c>
      <c r="EB7" s="25">
        <v>19.61</v>
      </c>
      <c r="EC7" s="25">
        <v>22.3</v>
      </c>
      <c r="ED7" s="25">
        <v>0.04</v>
      </c>
      <c r="EE7" s="25">
        <v>1.05</v>
      </c>
      <c r="EF7" s="25">
        <v>0.98</v>
      </c>
      <c r="EG7" s="25">
        <v>0.76</v>
      </c>
      <c r="EH7" s="25">
        <v>0.5</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新里　一朗</cp:lastModifiedBy>
  <cp:lastPrinted>2023-01-25T08:38:42Z</cp:lastPrinted>
  <dcterms:created xsi:type="dcterms:W3CDTF">2022-12-01T01:07:39Z</dcterms:created>
  <dcterms:modified xsi:type="dcterms:W3CDTF">2023-01-25T08:39:04Z</dcterms:modified>
  <cp:category/>
</cp:coreProperties>
</file>