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n-michiyo\Desktop\"/>
    </mc:Choice>
  </mc:AlternateContent>
  <xr:revisionPtr revIDLastSave="0" documentId="8_{DB4845EC-49FE-4C3B-B92A-8A530D1451FD}" xr6:coauthVersionLast="45" xr6:coauthVersionMax="45" xr10:uidLastSave="{00000000-0000-0000-0000-000000000000}"/>
  <workbookProtection workbookAlgorithmName="SHA-512" workbookHashValue="Ry/PNVBI78XgcMhZ3PbDtmX9Vv2+/tR4mNWjH6eV6VuF+t1pzRpq5s8WMMvCZZlKV6SOO3Agd7gKjnzrQMjC+Q==" workbookSaltValue="e+sKUtawFNGzB9vd4kMh/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AT10" i="4"/>
  <c r="AL10" i="4"/>
  <c r="I10" i="4"/>
  <c r="B10" i="4"/>
  <c r="BB8" i="4"/>
  <c r="AT8" i="4"/>
  <c r="AL8" i="4"/>
  <c r="AD8" i="4"/>
  <c r="W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<sst xmlns="http://schemas.openxmlformats.org/spreadsheetml/2006/main" count="228" uniqueCount="114">
  <si>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</si>
  <si>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</si>
  <si>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</si>
  <si>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</si>
  <si>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</si>
  <si>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</si>
  <si>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</si>
  <si>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</si>
  <si>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</si>
  <si>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</si>
  <si>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</si>
  <si>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</si>
  <si>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</si>
  <si>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</si>
  <si>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</si>
  <si>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</si>
  <si>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</si>
  <si>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</si>
  <si>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</si>
  <si>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</si>
  <si>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</si>
  <si>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</si>
  <si>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</si>
  <si>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</si>
  <si>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</si>
  <si>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</si>
  <si>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</si>
  <si>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</si>
  <si>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</si>
  <si>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</si>
  <si>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</si>
  <si>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</si>
  <si>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</si>
  <si>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</si>
  <si>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</si>
  <si>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</si>
  <si>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</si>
  <si>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</si>
  <si>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</si>
  <si>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</si>
  <si>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</si>
  <si>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</si>
  <si>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</si>
  <si>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</si>
  <si>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</si>
  <si>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</si>
  <si>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</si>
  <si>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</si>
  <si>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</si>
  <si>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</si>
  <si>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</si>
  <si>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</si>
  <si>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</si>
  <si>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</si>
  <si>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</si>
  <si>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</si>
  <si>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</si>
  <si>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</si>
  <si>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</si>
  <si>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</si>
  <si>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</si>
  <si>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</si>
  <si>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</si>
  <si>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</si>
  <si>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</si>
  <si>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</si>
  <si>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</si>
  <si>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</si>
  <si>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</si>
  <si>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</si>
  <si>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</si>
  <si>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</si>
  <si>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</si>
  <si>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</si>
  <si>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</si>
  <si>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</si>
  <si>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</si>
  <si>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</si>
  <si>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</si>
  <si>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</si>
  <si>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</si>
  <si>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</si>
  <si>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</si>
  <si>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</si>
  <si>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</si>
  <si>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</si>
  <si>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</si>
  <si>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</si>
  <si>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</si>
  <si>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</si>
  <si>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</si>
  <si>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</si>
  <si>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</si>
  <si>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</si>
  <si>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</si>
  <si>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</si>
  <si>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</si>
  <si>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</si>
  <si>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</si>
  <si>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</si>
  <si>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</si>
  <si>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</si>
  <si>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</si>
  <si>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</si>
  <si>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</si>
  <si>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</si>
  <si>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</si>
  <si>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</si>
  <si>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</si>
  <si>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</si>
  <si>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</si>
  <si>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経営の健全性・効率性については、比較的良好に推移していると言えます。
　今後は、老朽化施設の更新及び耐震化事業を実施して行くうえで、その財源の確保が必要なことから施設整備の計画的な実施及び、効率的な事業運営に取り組む必要があります。</t>
    <phoneticPr fontId="4"/>
  </si>
  <si>
    <t>①有形固定資産減価償却率(%)は、当該値が54.28%と全国平均及び類似団体平均値を上回って推移しています。今後は老朽化施設等の更新を行っていくことから、その財源の確保が必要となります。
②管路経年劣化・③管路更新率は、ともに全国平均及び類似団体平均値を下回っています。本村の最も古い管路は昭和50年代に布設されたものであり、今後耐用年数に達する管路が増加してくることから、計画的かつ効率的な管路の更新に努める必要があります。</t>
    <phoneticPr fontId="4"/>
  </si>
  <si>
    <r>
      <t>①経常収支比率(%)は、当該値が106.93%と100%を上回っており経営の健全性が示されています。
②累積欠損金比率(%)は、当該値が0.00%を続けており、累積欠損金が無いことが示されています。
③流動比率(%)は、当該値が432.04%と100%を上回っており、短期の支払い債務に対し支払うことができることが示されています。
④企業債残高対給水収益比率(%)は、当該値が136.34%と現状では類似団体平均値を下回っていますが、今後は老朽化した施設等の更新工事を進めて行くことから、今後も企業債残高の増加が見込まれます。
⑤料金回収率(%)は、当該値が104.08%と100％を上回っており、給水に係る費用が料金収入で賄えている状況にあることが示されています。
⑥給水原価(%)は、当該値が196.09%と全国平均及び類似団体値をわずかに上回っていることから、今後も維持管理費等の削減を行い経常経費の抑止を図る必要があります。
⑦</t>
    </r>
    <r>
      <rPr>
        <sz val="11"/>
        <rFont val="ＭＳ ゴシック"/>
        <family val="3"/>
        <charset val="128"/>
      </rPr>
      <t>施設利用率(%)は、当該値が56.03%と全国平均を若干下回っているが、類似団体平均値を上回っており、施設の利用状況や規模は適正であることを示しています。</t>
    </r>
    <r>
      <rPr>
        <sz val="11"/>
        <color theme="1"/>
        <rFont val="ＭＳ ゴシック"/>
        <family val="3"/>
        <charset val="128"/>
      </rPr>
      <t xml:space="preserve">
⑧有収率(%)は、当該値が93.67%と施設の稼働状況が収益に反映されている言えます。今後も有収率の向上に努め、漏水防止・調査等の漏水対策を進めて行きます。</t>
    </r>
    <rPh sb="244" eb="246">
      <t>コンゴ</t>
    </rPh>
    <rPh sb="360" eb="361">
      <t>オヨ</t>
    </rPh>
    <rPh sb="444" eb="446">
      <t>ジャッカン</t>
    </rPh>
    <rPh sb="446" eb="44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</si>
</sst>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98-41EF-A504-624EF956D96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8498-41EF-A504-624EF956D96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68.739999999999995</c:v>
                </c:pt>
                <c:pt idx="1">
                  <c:v>69.040000000000006</c:v>
                </c:pt>
                <c:pt idx="2">
                  <c:v>69.12</c:v>
                </c:pt>
                <c:pt idx="3">
                  <c:v>55.2</c:v>
                </c:pt>
                <c:pt idx="4">
                  <c:v>56.03</c:v>
                </c:pt>
              </c:numCache>
            </c:numRef>
          </c:val>
          <c:extLst>
            <c:ext xmlns:c16="http://schemas.microsoft.com/office/drawing/2014/chart" uri="{C3380CC4-5D6E-409C-BE32-E72D297353CC}">
              <c16:uniqueId val="{00000000-70D7-42A0-BB15-63E6E27284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70D7-42A0-BB15-63E6E27284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94.57</c:v>
                </c:pt>
                <c:pt idx="1">
                  <c:v>95.65</c:v>
                </c:pt>
                <c:pt idx="2">
                  <c:v>96.04</c:v>
                </c:pt>
                <c:pt idx="3">
                  <c:v>91.74</c:v>
                </c:pt>
                <c:pt idx="4">
                  <c:v>93.67</c:v>
                </c:pt>
              </c:numCache>
            </c:numRef>
          </c:val>
          <c:extLst>
            <c:ext xmlns:c16="http://schemas.microsoft.com/office/drawing/2014/chart" uri="{C3380CC4-5D6E-409C-BE32-E72D297353CC}">
              <c16:uniqueId val="{00000000-4EF4-43D9-B565-792B3E1D87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4EF4-43D9-B565-792B3E1D87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107.78</c:v>
                </c:pt>
                <c:pt idx="1">
                  <c:v>118.56</c:v>
                </c:pt>
                <c:pt idx="2">
                  <c:v>119.13</c:v>
                </c:pt>
                <c:pt idx="3">
                  <c:v>100.23</c:v>
                </c:pt>
                <c:pt idx="4">
                  <c:v>106.93</c:v>
                </c:pt>
              </c:numCache>
            </c:numRef>
          </c:val>
          <c:extLst>
            <c:ext xmlns:c16="http://schemas.microsoft.com/office/drawing/2014/chart" uri="{C3380CC4-5D6E-409C-BE32-E72D297353CC}">
              <c16:uniqueId val="{00000000-5336-4CDF-8E0C-820212B82E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5336-4CDF-8E0C-820212B82E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51.88</c:v>
                </c:pt>
                <c:pt idx="1">
                  <c:v>52.9</c:v>
                </c:pt>
                <c:pt idx="2">
                  <c:v>54.83</c:v>
                </c:pt>
                <c:pt idx="3">
                  <c:v>55.75</c:v>
                </c:pt>
                <c:pt idx="4">
                  <c:v>54.28</c:v>
                </c:pt>
              </c:numCache>
            </c:numRef>
          </c:val>
          <c:extLst>
            <c:ext xmlns:c16="http://schemas.microsoft.com/office/drawing/2014/chart" uri="{C3380CC4-5D6E-409C-BE32-E72D297353CC}">
              <c16:uniqueId val="{00000000-C860-4062-A03C-3DCEB82DE2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C860-4062-A03C-3DCEB82DE2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A0-481A-9995-D10DB76C84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67A0-481A-9995-D10DB76C84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03-420F-BA7A-B377390C84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C403-420F-BA7A-B377390C84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449.24</c:v>
                </c:pt>
                <c:pt idx="1">
                  <c:v>469.86</c:v>
                </c:pt>
                <c:pt idx="2">
                  <c:v>530.52</c:v>
                </c:pt>
                <c:pt idx="3">
                  <c:v>508.13</c:v>
                </c:pt>
                <c:pt idx="4">
                  <c:v>432.04</c:v>
                </c:pt>
              </c:numCache>
            </c:numRef>
          </c:val>
          <c:extLst>
            <c:ext xmlns:c16="http://schemas.microsoft.com/office/drawing/2014/chart" uri="{C3380CC4-5D6E-409C-BE32-E72D297353CC}">
              <c16:uniqueId val="{00000000-EFAF-4B12-ABC1-B64DBF9F00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EFAF-4B12-ABC1-B64DBF9F00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81.89</c:v>
                </c:pt>
                <c:pt idx="1">
                  <c:v>71.180000000000007</c:v>
                </c:pt>
                <c:pt idx="2">
                  <c:v>78.12</c:v>
                </c:pt>
                <c:pt idx="3">
                  <c:v>131.93</c:v>
                </c:pt>
                <c:pt idx="4">
                  <c:v>136.34</c:v>
                </c:pt>
              </c:numCache>
            </c:numRef>
          </c:val>
          <c:extLst>
            <c:ext xmlns:c16="http://schemas.microsoft.com/office/drawing/2014/chart" uri="{C3380CC4-5D6E-409C-BE32-E72D297353CC}">
              <c16:uniqueId val="{00000000-AD97-4B16-98A2-9A46E48897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AD97-4B16-98A2-9A46E48897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106.99</c:v>
                </c:pt>
                <c:pt idx="1">
                  <c:v>115.62</c:v>
                </c:pt>
                <c:pt idx="2">
                  <c:v>117.59</c:v>
                </c:pt>
                <c:pt idx="3">
                  <c:v>91.94</c:v>
                </c:pt>
                <c:pt idx="4">
                  <c:v>104.08</c:v>
                </c:pt>
              </c:numCache>
            </c:numRef>
          </c:val>
          <c:extLst>
            <c:ext xmlns:c16="http://schemas.microsoft.com/office/drawing/2014/chart" uri="{C3380CC4-5D6E-409C-BE32-E72D297353CC}">
              <c16:uniqueId val="{00000000-00A5-4E49-BF8B-43924A0A7D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00A5-4E49-BF8B-43924A0A7D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194.8</c:v>
                </c:pt>
                <c:pt idx="1">
                  <c:v>183.12</c:v>
                </c:pt>
                <c:pt idx="2">
                  <c:v>179.23</c:v>
                </c:pt>
                <c:pt idx="3">
                  <c:v>207.79</c:v>
                </c:pt>
                <c:pt idx="4">
                  <c:v>196.09</c:v>
                </c:pt>
              </c:numCache>
            </c:numRef>
          </c:val>
          <c:extLst>
            <c:ext xmlns:c16="http://schemas.microsoft.com/office/drawing/2014/chart" uri="{C3380CC4-5D6E-409C-BE32-E72D297353CC}">
              <c16:uniqueId val="{00000000-0594-4F9B-9A4B-CC9D1C8A34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0594-4F9B-9A4B-CC9D1C8A34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恩納村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11082</v>
      </c>
      <c r="AM8" s="59"/>
      <c r="AN8" s="59"/>
      <c r="AO8" s="59"/>
      <c r="AP8" s="59"/>
      <c r="AQ8" s="59"/>
      <c r="AR8" s="59"/>
      <c r="AS8" s="59"/>
      <c r="AT8" s="56">
        <f>データ!$S$6</f>
        <v>50.84</v>
      </c>
      <c r="AU8" s="57"/>
      <c r="AV8" s="57"/>
      <c r="AW8" s="57"/>
      <c r="AX8" s="57"/>
      <c r="AY8" s="57"/>
      <c r="AZ8" s="57"/>
      <c r="BA8" s="57"/>
      <c r="BB8" s="46">
        <f>データ!$T$6</f>
        <v>217.98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80.61</v>
      </c>
      <c r="J10" s="57"/>
      <c r="K10" s="57"/>
      <c r="L10" s="57"/>
      <c r="M10" s="57"/>
      <c r="N10" s="57"/>
      <c r="O10" s="58"/>
      <c r="P10" s="46">
        <f>データ!$P$6</f>
        <v>100</v>
      </c>
      <c r="Q10" s="46"/>
      <c r="R10" s="46"/>
      <c r="S10" s="46"/>
      <c r="T10" s="46"/>
      <c r="U10" s="46"/>
      <c r="V10" s="46"/>
      <c r="W10" s="59">
        <f>データ!$Q$6</f>
        <v>2574</v>
      </c>
      <c r="X10" s="59"/>
      <c r="Y10" s="59"/>
      <c r="Z10" s="59"/>
      <c r="AA10" s="59"/>
      <c r="AB10" s="59"/>
      <c r="AC10" s="59"/>
      <c r="AD10" s="2"/>
      <c r="AE10" s="2"/>
      <c r="AF10" s="2"/>
      <c r="AG10" s="2"/>
      <c r="AH10" s="2"/>
      <c r="AI10" s="2"/>
      <c r="AJ10" s="2"/>
      <c r="AK10" s="2"/>
      <c r="AL10" s="59">
        <f>データ!$U$6</f>
        <v>11079</v>
      </c>
      <c r="AM10" s="59"/>
      <c r="AN10" s="59"/>
      <c r="AO10" s="59"/>
      <c r="AP10" s="59"/>
      <c r="AQ10" s="59"/>
      <c r="AR10" s="59"/>
      <c r="AS10" s="59"/>
      <c r="AT10" s="56">
        <f>データ!$V$6</f>
        <v>18.309999999999999</v>
      </c>
      <c r="AU10" s="57"/>
      <c r="AV10" s="57"/>
      <c r="AW10" s="57"/>
      <c r="AX10" s="57"/>
      <c r="AY10" s="57"/>
      <c r="AZ10" s="57"/>
      <c r="BA10" s="57"/>
      <c r="BB10" s="46">
        <f>データ!$W$6</f>
        <v>605.08000000000004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SEQ8CIpV83PK3aUPs9QWpOyYWbl1a7YL/D09KKc2ptBl1Jd4WEPnXxp+dOtDbzT1b+wdiIRmBki8HNUxWEeIw==" saltValue="yoUL49opLxTOy8SzHokG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473111</v>
      </c>
      <c r="D6" s="20">
        <f t="shared" si="3"/>
        <v>46</v>
      </c>
      <c r="E6" s="20">
        <f t="shared" si="3"/>
        <v>1</v>
      </c>
      <c r="F6" s="20">
        <f t="shared" si="3"/>
        <v>0</v>
      </c>
      <c r="G6" s="20">
        <f t="shared" si="3"/>
        <v>1</v>
      </c>
      <c r="H6" s="20" t="str">
        <f t="shared" si="3"/>
        <v>沖縄県　恩納村</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80.61</v>
      </c>
      <c r="P6" s="21">
        <f t="shared" si="3"/>
        <v>100</v>
      </c>
      <c r="Q6" s="21">
        <f t="shared" si="3"/>
        <v>2574</v>
      </c>
      <c r="R6" s="21">
        <f t="shared" si="3"/>
        <v>11082</v>
      </c>
      <c r="S6" s="21">
        <f t="shared" si="3"/>
        <v>50.84</v>
      </c>
      <c r="T6" s="21">
        <f t="shared" si="3"/>
        <v>217.98</v>
      </c>
      <c r="U6" s="21">
        <f t="shared" si="3"/>
        <v>11079</v>
      </c>
      <c r="V6" s="21">
        <f t="shared" si="3"/>
        <v>18.309999999999999</v>
      </c>
      <c r="W6" s="21">
        <f t="shared" si="3"/>
        <v>605.08000000000004</v>
      </c>
      <c r="X6" s="22">
        <f>IF(X7="",NA(),X7)</f>
        <v>107.78</v>
      </c>
      <c r="Y6" s="22">
        <f t="shared" ref="Y6:AG6" si="4">IF(Y7="",NA(),Y7)</f>
        <v>118.56</v>
      </c>
      <c r="Z6" s="22">
        <f t="shared" si="4"/>
        <v>119.13</v>
      </c>
      <c r="AA6" s="22">
        <f t="shared" si="4"/>
        <v>100.23</v>
      </c>
      <c r="AB6" s="22">
        <f t="shared" si="4"/>
        <v>106.93</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449.24</v>
      </c>
      <c r="AU6" s="22">
        <f t="shared" ref="AU6:BC6" si="6">IF(AU7="",NA(),AU7)</f>
        <v>469.86</v>
      </c>
      <c r="AV6" s="22">
        <f t="shared" si="6"/>
        <v>530.52</v>
      </c>
      <c r="AW6" s="22">
        <f t="shared" si="6"/>
        <v>508.13</v>
      </c>
      <c r="AX6" s="22">
        <f t="shared" si="6"/>
        <v>432.04</v>
      </c>
      <c r="AY6" s="22">
        <f t="shared" si="6"/>
        <v>355.27</v>
      </c>
      <c r="AZ6" s="22">
        <f t="shared" si="6"/>
        <v>359.7</v>
      </c>
      <c r="BA6" s="22">
        <f t="shared" si="6"/>
        <v>362.93</v>
      </c>
      <c r="BB6" s="22">
        <f t="shared" si="6"/>
        <v>371.81</v>
      </c>
      <c r="BC6" s="22">
        <f t="shared" si="6"/>
        <v>384.23</v>
      </c>
      <c r="BD6" s="21" t="str">
        <f>IF(BD7="","",IF(BD7="-","【-】","【"&amp;SUBSTITUTE(TEXT(BD7,"#,##0.00"),"-","△")&amp;"】"))</f>
        <v>【261.51】</v>
      </c>
      <c r="BE6" s="22">
        <f>IF(BE7="",NA(),BE7)</f>
        <v>81.89</v>
      </c>
      <c r="BF6" s="22">
        <f t="shared" ref="BF6:BN6" si="7">IF(BF7="",NA(),BF7)</f>
        <v>71.180000000000007</v>
      </c>
      <c r="BG6" s="22">
        <f t="shared" si="7"/>
        <v>78.12</v>
      </c>
      <c r="BH6" s="22">
        <f t="shared" si="7"/>
        <v>131.93</v>
      </c>
      <c r="BI6" s="22">
        <f t="shared" si="7"/>
        <v>136.34</v>
      </c>
      <c r="BJ6" s="22">
        <f t="shared" si="7"/>
        <v>458.27</v>
      </c>
      <c r="BK6" s="22">
        <f t="shared" si="7"/>
        <v>447.01</v>
      </c>
      <c r="BL6" s="22">
        <f t="shared" si="7"/>
        <v>439.05</v>
      </c>
      <c r="BM6" s="22">
        <f t="shared" si="7"/>
        <v>465.85</v>
      </c>
      <c r="BN6" s="22">
        <f t="shared" si="7"/>
        <v>439.43</v>
      </c>
      <c r="BO6" s="21" t="str">
        <f>IF(BO7="","",IF(BO7="-","【-】","【"&amp;SUBSTITUTE(TEXT(BO7,"#,##0.00"),"-","△")&amp;"】"))</f>
        <v>【265.16】</v>
      </c>
      <c r="BP6" s="22">
        <f>IF(BP7="",NA(),BP7)</f>
        <v>106.99</v>
      </c>
      <c r="BQ6" s="22">
        <f t="shared" ref="BQ6:BY6" si="8">IF(BQ7="",NA(),BQ7)</f>
        <v>115.62</v>
      </c>
      <c r="BR6" s="22">
        <f t="shared" si="8"/>
        <v>117.59</v>
      </c>
      <c r="BS6" s="22">
        <f t="shared" si="8"/>
        <v>91.94</v>
      </c>
      <c r="BT6" s="22">
        <f t="shared" si="8"/>
        <v>104.08</v>
      </c>
      <c r="BU6" s="22">
        <f t="shared" si="8"/>
        <v>96.77</v>
      </c>
      <c r="BV6" s="22">
        <f t="shared" si="8"/>
        <v>95.81</v>
      </c>
      <c r="BW6" s="22">
        <f t="shared" si="8"/>
        <v>95.26</v>
      </c>
      <c r="BX6" s="22">
        <f t="shared" si="8"/>
        <v>92.39</v>
      </c>
      <c r="BY6" s="22">
        <f t="shared" si="8"/>
        <v>94.41</v>
      </c>
      <c r="BZ6" s="21" t="str">
        <f>IF(BZ7="","",IF(BZ7="-","【-】","【"&amp;SUBSTITUTE(TEXT(BZ7,"#,##0.00"),"-","△")&amp;"】"))</f>
        <v>【102.35】</v>
      </c>
      <c r="CA6" s="22">
        <f>IF(CA7="",NA(),CA7)</f>
        <v>194.8</v>
      </c>
      <c r="CB6" s="22">
        <f t="shared" ref="CB6:CJ6" si="9">IF(CB7="",NA(),CB7)</f>
        <v>183.12</v>
      </c>
      <c r="CC6" s="22">
        <f t="shared" si="9"/>
        <v>179.23</v>
      </c>
      <c r="CD6" s="22">
        <f t="shared" si="9"/>
        <v>207.79</v>
      </c>
      <c r="CE6" s="22">
        <f t="shared" si="9"/>
        <v>196.09</v>
      </c>
      <c r="CF6" s="22">
        <f t="shared" si="9"/>
        <v>187.18</v>
      </c>
      <c r="CG6" s="22">
        <f t="shared" si="9"/>
        <v>189.58</v>
      </c>
      <c r="CH6" s="22">
        <f t="shared" si="9"/>
        <v>192.82</v>
      </c>
      <c r="CI6" s="22">
        <f t="shared" si="9"/>
        <v>192.98</v>
      </c>
      <c r="CJ6" s="22">
        <f t="shared" si="9"/>
        <v>192.13</v>
      </c>
      <c r="CK6" s="21" t="str">
        <f>IF(CK7="","",IF(CK7="-","【-】","【"&amp;SUBSTITUTE(TEXT(CK7,"#,##0.00"),"-","△")&amp;"】"))</f>
        <v>【167.74】</v>
      </c>
      <c r="CL6" s="22">
        <f>IF(CL7="",NA(),CL7)</f>
        <v>68.739999999999995</v>
      </c>
      <c r="CM6" s="22">
        <f t="shared" ref="CM6:CU6" si="10">IF(CM7="",NA(),CM7)</f>
        <v>69.040000000000006</v>
      </c>
      <c r="CN6" s="22">
        <f t="shared" si="10"/>
        <v>69.12</v>
      </c>
      <c r="CO6" s="22">
        <f t="shared" si="10"/>
        <v>55.2</v>
      </c>
      <c r="CP6" s="22">
        <f t="shared" si="10"/>
        <v>56.03</v>
      </c>
      <c r="CQ6" s="22">
        <f t="shared" si="10"/>
        <v>55.88</v>
      </c>
      <c r="CR6" s="22">
        <f t="shared" si="10"/>
        <v>55.22</v>
      </c>
      <c r="CS6" s="22">
        <f t="shared" si="10"/>
        <v>54.05</v>
      </c>
      <c r="CT6" s="22">
        <f t="shared" si="10"/>
        <v>54.43</v>
      </c>
      <c r="CU6" s="22">
        <f t="shared" si="10"/>
        <v>53.87</v>
      </c>
      <c r="CV6" s="21" t="str">
        <f>IF(CV7="","",IF(CV7="-","【-】","【"&amp;SUBSTITUTE(TEXT(CV7,"#,##0.00"),"-","△")&amp;"】"))</f>
        <v>【60.29】</v>
      </c>
      <c r="CW6" s="22">
        <f>IF(CW7="",NA(),CW7)</f>
        <v>94.57</v>
      </c>
      <c r="CX6" s="22">
        <f t="shared" ref="CX6:DF6" si="11">IF(CX7="",NA(),CX7)</f>
        <v>95.65</v>
      </c>
      <c r="CY6" s="22">
        <f t="shared" si="11"/>
        <v>96.04</v>
      </c>
      <c r="CZ6" s="22">
        <f t="shared" si="11"/>
        <v>91.74</v>
      </c>
      <c r="DA6" s="22">
        <f t="shared" si="11"/>
        <v>93.67</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51.88</v>
      </c>
      <c r="DI6" s="22">
        <f t="shared" ref="DI6:DQ6" si="12">IF(DI7="",NA(),DI7)</f>
        <v>52.9</v>
      </c>
      <c r="DJ6" s="22">
        <f t="shared" si="12"/>
        <v>54.83</v>
      </c>
      <c r="DK6" s="22">
        <f t="shared" si="12"/>
        <v>55.75</v>
      </c>
      <c r="DL6" s="22">
        <f t="shared" si="12"/>
        <v>54.28</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1">
        <f t="shared" si="13"/>
        <v>0</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473111</v>
      </c>
      <c r="D7" s="24">
        <v>46</v>
      </c>
      <c r="E7" s="24">
        <v>1</v>
      </c>
      <c r="F7" s="24">
        <v>0</v>
      </c>
      <c r="G7" s="24">
        <v>1</v>
      </c>
      <c r="H7" s="24" t="s">
        <v>93</v>
      </c>
      <c r="I7" s="24" t="s">
        <v>94</v>
      </c>
      <c r="J7" s="24" t="s">
        <v>95</v>
      </c>
      <c r="K7" s="24" t="s">
        <v>96</v>
      </c>
      <c r="L7" s="24" t="s">
        <v>97</v>
      </c>
      <c r="M7" s="24" t="s">
        <v>98</v>
      </c>
      <c r="N7" s="25" t="s">
        <v>99</v>
      </c>
      <c r="O7" s="25">
        <v>80.61</v>
      </c>
      <c r="P7" s="25">
        <v>100</v>
      </c>
      <c r="Q7" s="25">
        <v>2574</v>
      </c>
      <c r="R7" s="25">
        <v>11082</v>
      </c>
      <c r="S7" s="25">
        <v>50.84</v>
      </c>
      <c r="T7" s="25">
        <v>217.98</v>
      </c>
      <c r="U7" s="25">
        <v>11079</v>
      </c>
      <c r="V7" s="25">
        <v>18.309999999999999</v>
      </c>
      <c r="W7" s="25">
        <v>605.08000000000004</v>
      </c>
      <c r="X7" s="25">
        <v>107.78</v>
      </c>
      <c r="Y7" s="25">
        <v>118.56</v>
      </c>
      <c r="Z7" s="25">
        <v>119.13</v>
      </c>
      <c r="AA7" s="25">
        <v>100.23</v>
      </c>
      <c r="AB7" s="25">
        <v>106.93</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449.24</v>
      </c>
      <c r="AU7" s="25">
        <v>469.86</v>
      </c>
      <c r="AV7" s="25">
        <v>530.52</v>
      </c>
      <c r="AW7" s="25">
        <v>508.13</v>
      </c>
      <c r="AX7" s="25">
        <v>432.04</v>
      </c>
      <c r="AY7" s="25">
        <v>355.27</v>
      </c>
      <c r="AZ7" s="25">
        <v>359.7</v>
      </c>
      <c r="BA7" s="25">
        <v>362.93</v>
      </c>
      <c r="BB7" s="25">
        <v>371.81</v>
      </c>
      <c r="BC7" s="25">
        <v>384.23</v>
      </c>
      <c r="BD7" s="25">
        <v>261.51</v>
      </c>
      <c r="BE7" s="25">
        <v>81.89</v>
      </c>
      <c r="BF7" s="25">
        <v>71.180000000000007</v>
      </c>
      <c r="BG7" s="25">
        <v>78.12</v>
      </c>
      <c r="BH7" s="25">
        <v>131.93</v>
      </c>
      <c r="BI7" s="25">
        <v>136.34</v>
      </c>
      <c r="BJ7" s="25">
        <v>458.27</v>
      </c>
      <c r="BK7" s="25">
        <v>447.01</v>
      </c>
      <c r="BL7" s="25">
        <v>439.05</v>
      </c>
      <c r="BM7" s="25">
        <v>465.85</v>
      </c>
      <c r="BN7" s="25">
        <v>439.43</v>
      </c>
      <c r="BO7" s="25">
        <v>265.16000000000003</v>
      </c>
      <c r="BP7" s="25">
        <v>106.99</v>
      </c>
      <c r="BQ7" s="25">
        <v>115.62</v>
      </c>
      <c r="BR7" s="25">
        <v>117.59</v>
      </c>
      <c r="BS7" s="25">
        <v>91.94</v>
      </c>
      <c r="BT7" s="25">
        <v>104.08</v>
      </c>
      <c r="BU7" s="25">
        <v>96.77</v>
      </c>
      <c r="BV7" s="25">
        <v>95.81</v>
      </c>
      <c r="BW7" s="25">
        <v>95.26</v>
      </c>
      <c r="BX7" s="25">
        <v>92.39</v>
      </c>
      <c r="BY7" s="25">
        <v>94.41</v>
      </c>
      <c r="BZ7" s="25">
        <v>102.35</v>
      </c>
      <c r="CA7" s="25">
        <v>194.8</v>
      </c>
      <c r="CB7" s="25">
        <v>183.12</v>
      </c>
      <c r="CC7" s="25">
        <v>179.23</v>
      </c>
      <c r="CD7" s="25">
        <v>207.79</v>
      </c>
      <c r="CE7" s="25">
        <v>196.09</v>
      </c>
      <c r="CF7" s="25">
        <v>187.18</v>
      </c>
      <c r="CG7" s="25">
        <v>189.58</v>
      </c>
      <c r="CH7" s="25">
        <v>192.82</v>
      </c>
      <c r="CI7" s="25">
        <v>192.98</v>
      </c>
      <c r="CJ7" s="25">
        <v>192.13</v>
      </c>
      <c r="CK7" s="25">
        <v>167.74</v>
      </c>
      <c r="CL7" s="25">
        <v>68.739999999999995</v>
      </c>
      <c r="CM7" s="25">
        <v>69.040000000000006</v>
      </c>
      <c r="CN7" s="25">
        <v>69.12</v>
      </c>
      <c r="CO7" s="25">
        <v>55.2</v>
      </c>
      <c r="CP7" s="25">
        <v>56.03</v>
      </c>
      <c r="CQ7" s="25">
        <v>55.88</v>
      </c>
      <c r="CR7" s="25">
        <v>55.22</v>
      </c>
      <c r="CS7" s="25">
        <v>54.05</v>
      </c>
      <c r="CT7" s="25">
        <v>54.43</v>
      </c>
      <c r="CU7" s="25">
        <v>53.87</v>
      </c>
      <c r="CV7" s="25">
        <v>60.29</v>
      </c>
      <c r="CW7" s="25">
        <v>94.57</v>
      </c>
      <c r="CX7" s="25">
        <v>95.65</v>
      </c>
      <c r="CY7" s="25">
        <v>96.04</v>
      </c>
      <c r="CZ7" s="25">
        <v>91.74</v>
      </c>
      <c r="DA7" s="25">
        <v>93.67</v>
      </c>
      <c r="DB7" s="25">
        <v>80.989999999999995</v>
      </c>
      <c r="DC7" s="25">
        <v>80.930000000000007</v>
      </c>
      <c r="DD7" s="25">
        <v>80.510000000000005</v>
      </c>
      <c r="DE7" s="25">
        <v>79.44</v>
      </c>
      <c r="DF7" s="25">
        <v>79.489999999999995</v>
      </c>
      <c r="DG7" s="25">
        <v>90.12</v>
      </c>
      <c r="DH7" s="25">
        <v>51.88</v>
      </c>
      <c r="DI7" s="25">
        <v>52.9</v>
      </c>
      <c r="DJ7" s="25">
        <v>54.83</v>
      </c>
      <c r="DK7" s="25">
        <v>55.75</v>
      </c>
      <c r="DL7" s="25">
        <v>54.28</v>
      </c>
      <c r="DM7" s="25">
        <v>46.61</v>
      </c>
      <c r="DN7" s="25">
        <v>47.97</v>
      </c>
      <c r="DO7" s="25">
        <v>49.12</v>
      </c>
      <c r="DP7" s="25">
        <v>49.39</v>
      </c>
      <c r="DQ7" s="25">
        <v>50.75</v>
      </c>
      <c r="DR7" s="25">
        <v>50.88</v>
      </c>
      <c r="DS7" s="25">
        <v>0</v>
      </c>
      <c r="DT7" s="25">
        <v>0</v>
      </c>
      <c r="DU7" s="25">
        <v>0</v>
      </c>
      <c r="DV7" s="25">
        <v>0</v>
      </c>
      <c r="DW7" s="25">
        <v>0</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野原 みちよ</cp:lastModifiedBy>
  <cp:lastPrinted>2023-01-18T05:02:05Z</cp:lastPrinted>
  <dcterms:created xsi:type="dcterms:W3CDTF">2022-12-01T01:07:32Z</dcterms:created>
  <dcterms:modified xsi:type="dcterms:W3CDTF">2023-01-18T05:04:28Z</dcterms:modified>
  <cp:category/>
</cp:coreProperties>
</file>