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E:\【2】平成２９年度から\【5】下水道事業関係\①下水道関係\⑤決算関係\経営比較分析\R4\経営比較分析表（非法適）\"/>
    </mc:Choice>
  </mc:AlternateContent>
  <xr:revisionPtr revIDLastSave="0" documentId="13_ncr:1_{88534249-DE8B-4AEA-BFEF-509972415968}" xr6:coauthVersionLast="45" xr6:coauthVersionMax="45" xr10:uidLastSave="{00000000-0000-0000-0000-000000000000}"/>
  <workbookProtection workbookAlgorithmName="SHA-512" workbookHashValue="xHieYDRdyNCPZN5MQxrmdo4BdPUTRYG8IqRCd7PIUs6PX9x81yDnjPSMifBFNED2yV7EgDE6jYdXNx3OyGzmlg==" workbookSaltValue="OREf+dHAeJHY2ZzczZIHD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<sst xmlns="http://schemas.openxmlformats.org/spreadsheetml/2006/main" count="236" uniqueCount="120">
  <si>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</si>
  <si>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</si>
  <si>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</si>
  <si>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</si>
  <si>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</si>
  <si>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</si>
  <si>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</si>
  <si>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</si>
  <si>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</si>
  <si>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</si>
  <si>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</si>
  <si>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</si>
  <si>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</si>
  <si>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</si>
  <si>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</si>
  <si>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</si>
  <si>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</si>
  <si>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</si>
  <si>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</si>
  <si>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</si>
  <si>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</si>
  <si>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</si>
  <si>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</si>
  <si>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</si>
  <si>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</si>
  <si>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</si>
  <si>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</si>
  <si>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</si>
  <si>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</si>
  <si>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</si>
  <si>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</si>
  <si>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</si>
  <si>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</si>
  <si>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</si>
  <si>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</si>
  <si>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</si>
  <si>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</si>
  <si>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</si>
  <si>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</si>
  <si>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</si>
  <si>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</si>
  <si>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</si>
  <si>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</si>
  <si>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</si>
  <si>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</si>
  <si>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</si>
  <si>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</si>
  <si>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</si>
  <si>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</si>
  <si>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</si>
  <si>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</si>
  <si>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</si>
  <si>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</si>
  <si>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</si>
  <si>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</si>
  <si>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</si>
  <si>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</si>
  <si>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</si>
  <si>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</si>
  <si>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</si>
  <si>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</si>
  <si>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</si>
  <si>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</si>
  <si>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</si>
  <si>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</si>
  <si>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</si>
  <si>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</si>
  <si>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</si>
  <si>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</si>
  <si>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</si>
  <si>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</si>
  <si>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</si>
  <si>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</si>
  <si>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</si>
  <si>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</si>
  <si>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</si>
  <si>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</si>
  <si>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</si>
  <si>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</si>
  <si>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</si>
  <si>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</si>
  <si>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</si>
  <si>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</si>
  <si>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</si>
  <si>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</si>
  <si>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</si>
  <si>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</si>
  <si>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</si>
  <si>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</si>
  <si>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</si>
  <si>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</si>
  <si>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</si>
  <si>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</si>
  <si>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</si>
  <si>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</si>
  <si>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</si>
  <si>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</si>
  <si>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</si>
  <si>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</si>
  <si>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大宜味村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</si>
  <si>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</si>
  <si>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</si>
  <si>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</si>
  <si>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</si>
  <si>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</si>
  <si>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</si>
  <si>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</si>
  <si>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</si>
  <si>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</si>
  <si>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</si>
  <si>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</si>
  <si>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</si>
  <si>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</si>
  <si>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</si>
  <si>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</si>
  <si>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</si>
  <si>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</si>
  <si>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本村では、平成23年2月1日から下水道が供用開始しており、現段階施設等が新しく老朽化の問題はないが、将来的に対策を取る必要がある。</t>
    <phoneticPr fontId="4"/>
  </si>
  <si>
    <t xml:space="preserve">「単年度の収支」
「累積欠損」
「支払能力」
「債務残高」
下水道処理開始　平成23年2月1日
下水道処理区域　塩屋処理区(結の浜）　　　　　　　　         （整備面積17.4ha)
①収益的収支比率：R3において、総収益の93.23％を一般会計からの繰入金で賄っている状況であり、適切な下水道料金収入を確保する必要がある。総費用については、主に維持管理費や汚泥処理費が掛かっており、今後その費用の縮減に努める。
④企業債残高対事業規模比率：R3において、類似団体に比べて低い水準だが、今後公営企業化の予定があり、単年度の収支を注視しつつ、将来負担の適正化を図りながら計画的な投資を行う必要がある。
⑤料金回収率：汚水処理に係る費用を営業収益以外の費用（一般会計からの繰入金）で賄っている状況であるため、適切な下水道料金の見直しが必要である。
⑥汚水処理原価：類似団体と比較して高い水準である。今後維持管理費の抑制に努める必要がある。
⑦施設利用率：処理区域内人口等の増加により長期的に見ると上昇傾向であるが、R3においては一時的に低下となった。しかし、今後ホテルの建設等を予定している事から利用率の向上が見込まれる。
⑧水洗化率：下水道処理区域が、新たに開発された埋立地のため水洗化率が100％である。今後も維持できるように努める。"              
              </t>
    <rPh sb="249" eb="251">
      <t>コウエイ</t>
    </rPh>
    <rPh sb="251" eb="254">
      <t>キギョウカ</t>
    </rPh>
    <phoneticPr fontId="4"/>
  </si>
  <si>
    <t>収益的収支の継続的な黒字化を目標とするためには、下水道料金の見直しを検討する必要がある。総費用を抑制するためには、経常的な費用について様々な角度から見直しを検討し、更なる効率的運用を目指す必要がある。施設整備については、地方債の償還金が経営を圧迫にならぬよう、将来負担の適正化を考慮しながら遂行し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</si>
</sst>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D4-4E05-BF04-4F93DC50E95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formatCode="#,##0.00;&quot;△&quot;#,##0.00">
                  <c:v>0</c:v>
                </c:pt>
              </c:numCache>
            </c:numRef>
          </c:val>
          <c:smooth val="0"/>
          <c:extLst>
            <c:ext xmlns:c16="http://schemas.microsoft.com/office/drawing/2014/chart" uri="{C3380CC4-5D6E-409C-BE32-E72D297353CC}">
              <c16:uniqueId val="{00000001-1AD4-4E05-BF04-4F93DC50E95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58</c:v>
                </c:pt>
                <c:pt idx="1">
                  <c:v>56.67</c:v>
                </c:pt>
                <c:pt idx="2">
                  <c:v>52.67</c:v>
                </c:pt>
                <c:pt idx="3">
                  <c:v>60.67</c:v>
                </c:pt>
                <c:pt idx="4">
                  <c:v>33.67</c:v>
                </c:pt>
              </c:numCache>
            </c:numRef>
          </c:val>
          <c:extLst>
            <c:ext xmlns:c16="http://schemas.microsoft.com/office/drawing/2014/chart" uri="{C3380CC4-5D6E-409C-BE32-E72D297353CC}">
              <c16:uniqueId val="{00000000-5A07-47FE-88A8-76965ACBF14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33.799999999999997</c:v>
                </c:pt>
              </c:numCache>
            </c:numRef>
          </c:val>
          <c:smooth val="0"/>
          <c:extLst>
            <c:ext xmlns:c16="http://schemas.microsoft.com/office/drawing/2014/chart" uri="{C3380CC4-5D6E-409C-BE32-E72D297353CC}">
              <c16:uniqueId val="{00000001-5A07-47FE-88A8-76965ACBF14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699-49F1-A167-0101DC35AA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67.09</c:v>
                </c:pt>
              </c:numCache>
            </c:numRef>
          </c:val>
          <c:smooth val="0"/>
          <c:extLst>
            <c:ext xmlns:c16="http://schemas.microsoft.com/office/drawing/2014/chart" uri="{C3380CC4-5D6E-409C-BE32-E72D297353CC}">
              <c16:uniqueId val="{00000001-E699-49F1-A167-0101DC35AA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c:v>
                </c:pt>
                <c:pt idx="1">
                  <c:v>87.5</c:v>
                </c:pt>
                <c:pt idx="2">
                  <c:v>83.61</c:v>
                </c:pt>
                <c:pt idx="3">
                  <c:v>100.39</c:v>
                </c:pt>
                <c:pt idx="4">
                  <c:v>93.23</c:v>
                </c:pt>
              </c:numCache>
            </c:numRef>
          </c:val>
          <c:extLst>
            <c:ext xmlns:c16="http://schemas.microsoft.com/office/drawing/2014/chart" uri="{C3380CC4-5D6E-409C-BE32-E72D297353CC}">
              <c16:uniqueId val="{00000000-3F09-4639-B515-EDE1FF2331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09-4639-B515-EDE1FF2331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88-42E3-802C-024815FB5A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88-42E3-802C-024815FB5A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5-4F2C-8B5A-9EE801AD01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5-4F2C-8B5A-9EE801AD01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0-4983-98C8-80601AE860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0-4983-98C8-80601AE860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3D-441E-ADA0-D4A86C9C94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3D-441E-ADA0-D4A86C9C94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605.30999999999995</c:v>
                </c:pt>
                <c:pt idx="1">
                  <c:v>647.69000000000005</c:v>
                </c:pt>
                <c:pt idx="2">
                  <c:v>649.74</c:v>
                </c:pt>
                <c:pt idx="3">
                  <c:v>558.26</c:v>
                </c:pt>
                <c:pt idx="4">
                  <c:v>456.16</c:v>
                </c:pt>
              </c:numCache>
            </c:numRef>
          </c:val>
          <c:extLst>
            <c:ext xmlns:c16="http://schemas.microsoft.com/office/drawing/2014/chart" uri="{C3380CC4-5D6E-409C-BE32-E72D297353CC}">
              <c16:uniqueId val="{00000000-1A2A-49D4-9E59-48014513D3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1042.6400000000001</c:v>
                </c:pt>
              </c:numCache>
            </c:numRef>
          </c:val>
          <c:smooth val="0"/>
          <c:extLst>
            <c:ext xmlns:c16="http://schemas.microsoft.com/office/drawing/2014/chart" uri="{C3380CC4-5D6E-409C-BE32-E72D297353CC}">
              <c16:uniqueId val="{00000001-1A2A-49D4-9E59-48014513D3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19.04</c:v>
                </c:pt>
                <c:pt idx="1">
                  <c:v>17.399999999999999</c:v>
                </c:pt>
                <c:pt idx="2">
                  <c:v>14.9</c:v>
                </c:pt>
                <c:pt idx="3">
                  <c:v>14.33</c:v>
                </c:pt>
                <c:pt idx="4">
                  <c:v>15.79</c:v>
                </c:pt>
              </c:numCache>
            </c:numRef>
          </c:val>
          <c:extLst>
            <c:ext xmlns:c16="http://schemas.microsoft.com/office/drawing/2014/chart" uri="{C3380CC4-5D6E-409C-BE32-E72D297353CC}">
              <c16:uniqueId val="{00000000-9F31-4E80-B2F2-4C83F10F0A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55.76</c:v>
                </c:pt>
              </c:numCache>
            </c:numRef>
          </c:val>
          <c:smooth val="0"/>
          <c:extLst>
            <c:ext xmlns:c16="http://schemas.microsoft.com/office/drawing/2014/chart" uri="{C3380CC4-5D6E-409C-BE32-E72D297353CC}">
              <c16:uniqueId val="{00000001-9F31-4E80-B2F2-4C83F10F0A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768.73</c:v>
                </c:pt>
                <c:pt idx="1">
                  <c:v>788.5</c:v>
                </c:pt>
                <c:pt idx="2">
                  <c:v>871.69</c:v>
                </c:pt>
                <c:pt idx="3">
                  <c:v>877.97</c:v>
                </c:pt>
                <c:pt idx="4">
                  <c:v>788.88</c:v>
                </c:pt>
              </c:numCache>
            </c:numRef>
          </c:val>
          <c:extLst>
            <c:ext xmlns:c16="http://schemas.microsoft.com/office/drawing/2014/chart" uri="{C3380CC4-5D6E-409C-BE32-E72D297353CC}">
              <c16:uniqueId val="{00000000-4767-4292-A72F-4E758F9871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296.14999999999998</c:v>
                </c:pt>
              </c:numCache>
            </c:numRef>
          </c:val>
          <c:smooth val="0"/>
          <c:extLst>
            <c:ext xmlns:c16="http://schemas.microsoft.com/office/drawing/2014/chart" uri="{C3380CC4-5D6E-409C-BE32-E72D297353CC}">
              <c16:uniqueId val="{00000001-4767-4292-A72F-4E758F9871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大宜味村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D3</v>
      </c>
      <c r="X8" s="35"/>
      <c r="Y8" s="35"/>
      <c r="Z8" s="35"/>
      <c r="AA8" s="35"/>
      <c r="AB8" s="35"/>
      <c r="AC8" s="35"/>
      <c r="AD8" s="36" t="str">
        <f>データ!$M$6</f>
        <v>非設置</v>
      </c>
      <c r="AE8" s="36"/>
      <c r="AF8" s="36"/>
      <c r="AG8" s="36"/>
      <c r="AH8" s="36"/>
      <c r="AI8" s="36"/>
      <c r="AJ8" s="36"/>
      <c r="AK8" s="3"/>
      <c r="AL8" s="37">
        <f>データ!S6</f>
        <v>3049</v>
      </c>
      <c r="AM8" s="37"/>
      <c r="AN8" s="37"/>
      <c r="AO8" s="37"/>
      <c r="AP8" s="37"/>
      <c r="AQ8" s="37"/>
      <c r="AR8" s="37"/>
      <c r="AS8" s="37"/>
      <c r="AT8" s="38">
        <f>データ!T6</f>
        <v>63.55</v>
      </c>
      <c r="AU8" s="38"/>
      <c r="AV8" s="38"/>
      <c r="AW8" s="38"/>
      <c r="AX8" s="38"/>
      <c r="AY8" s="38"/>
      <c r="AZ8" s="38"/>
      <c r="BA8" s="38"/>
      <c r="BB8" s="38">
        <f>データ!U6</f>
        <v>47.98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9.02</v>
      </c>
      <c r="Q10" s="38"/>
      <c r="R10" s="38"/>
      <c r="S10" s="38"/>
      <c r="T10" s="38"/>
      <c r="U10" s="38"/>
      <c r="V10" s="38"/>
      <c r="W10" s="38">
        <f>データ!Q6</f>
        <v>97.78</v>
      </c>
      <c r="X10" s="38"/>
      <c r="Y10" s="38"/>
      <c r="Z10" s="38"/>
      <c r="AA10" s="38"/>
      <c r="AB10" s="38"/>
      <c r="AC10" s="38"/>
      <c r="AD10" s="37">
        <f>データ!R6</f>
        <v>1620</v>
      </c>
      <c r="AE10" s="37"/>
      <c r="AF10" s="37"/>
      <c r="AG10" s="37"/>
      <c r="AH10" s="37"/>
      <c r="AI10" s="37"/>
      <c r="AJ10" s="37"/>
      <c r="AK10" s="2"/>
      <c r="AL10" s="37">
        <f>データ!V6</f>
        <v>276</v>
      </c>
      <c r="AM10" s="37"/>
      <c r="AN10" s="37"/>
      <c r="AO10" s="37"/>
      <c r="AP10" s="37"/>
      <c r="AQ10" s="37"/>
      <c r="AR10" s="37"/>
      <c r="AS10" s="37"/>
      <c r="AT10" s="38">
        <f>データ!W6</f>
        <v>0.17</v>
      </c>
      <c r="AU10" s="38"/>
      <c r="AV10" s="38"/>
      <c r="AW10" s="38"/>
      <c r="AX10" s="38"/>
      <c r="AY10" s="38"/>
      <c r="AZ10" s="38"/>
      <c r="BA10" s="38"/>
      <c r="BB10" s="38">
        <f>データ!X6</f>
        <v>1623.53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45</v>
      </c>
      <c r="N86" s="12" t="s">
        <v>45</v>
      </c>
      <c r="O86" s="12" t="str">
        <f>データ!EO6</f>
        <v>【0.15】</v>
      </c>
    </row>
  </sheetData>
  <sheetProtection algorithmName="SHA-512" hashValue="lbIPGDWna0s8/WYBb0SLqWBSS4Qu93kv2L5sJpnwMFm8du8Rx/ZrZjZPmqL1dTL9TuLDVwiGJwb2l9mpQ5I6gQ==" saltValue="0nlqdAjRZatrmfqM0pEvP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473022</v>
      </c>
      <c r="D6" s="19">
        <f t="shared" si="3"/>
        <v>47</v>
      </c>
      <c r="E6" s="19">
        <f t="shared" si="3"/>
        <v>17</v>
      </c>
      <c r="F6" s="19">
        <f t="shared" si="3"/>
        <v>4</v>
      </c>
      <c r="G6" s="19">
        <f t="shared" si="3"/>
        <v>0</v>
      </c>
      <c r="H6" s="19" t="str">
        <f t="shared" si="3"/>
        <v>沖縄県　大宜味村</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9.02</v>
      </c>
      <c r="Q6" s="20">
        <f t="shared" si="3"/>
        <v>97.78</v>
      </c>
      <c r="R6" s="20">
        <f t="shared" si="3"/>
        <v>1620</v>
      </c>
      <c r="S6" s="20">
        <f t="shared" si="3"/>
        <v>3049</v>
      </c>
      <c r="T6" s="20">
        <f t="shared" si="3"/>
        <v>63.55</v>
      </c>
      <c r="U6" s="20">
        <f t="shared" si="3"/>
        <v>47.98</v>
      </c>
      <c r="V6" s="20">
        <f t="shared" si="3"/>
        <v>276</v>
      </c>
      <c r="W6" s="20">
        <f t="shared" si="3"/>
        <v>0.17</v>
      </c>
      <c r="X6" s="20">
        <f t="shared" si="3"/>
        <v>1623.53</v>
      </c>
      <c r="Y6" s="21">
        <f>IF(Y7="",NA(),Y7)</f>
        <v>97</v>
      </c>
      <c r="Z6" s="21">
        <f t="shared" ref="Z6:AH6" si="4">IF(Z7="",NA(),Z7)</f>
        <v>87.5</v>
      </c>
      <c r="AA6" s="21">
        <f t="shared" si="4"/>
        <v>83.61</v>
      </c>
      <c r="AB6" s="21">
        <f t="shared" si="4"/>
        <v>100.39</v>
      </c>
      <c r="AC6" s="21">
        <f t="shared" si="4"/>
        <v>93.23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605.30999999999995</v>
      </c>
      <c r="BG6" s="21">
        <f t="shared" ref="BG6:BO6" si="7">IF(BG7="",NA(),BG7)</f>
        <v>647.69000000000005</v>
      </c>
      <c r="BH6" s="21">
        <f t="shared" si="7"/>
        <v>649.74</v>
      </c>
      <c r="BI6" s="21">
        <f t="shared" si="7"/>
        <v>558.26</v>
      </c>
      <c r="BJ6" s="21">
        <f t="shared" si="7"/>
        <v>456.16</v>
      </c>
      <c r="BK6" s="21">
        <f t="shared" si="7"/>
        <v>1223.96</v>
      </c>
      <c r="BL6" s="21">
        <f t="shared" si="7"/>
        <v>1269.1500000000001</v>
      </c>
      <c r="BM6" s="21">
        <f t="shared" si="7"/>
        <v>1087.96</v>
      </c>
      <c r="BN6" s="21">
        <f t="shared" si="7"/>
        <v>1209.45</v>
      </c>
      <c r="BO6" s="21">
        <f t="shared" si="7"/>
        <v>1042.6400000000001</v>
      </c>
      <c r="BP6" s="20" t="str">
        <f>IF(BP7="","",IF(BP7="-","【-】","【"&amp;SUBSTITUTE(TEXT(BP7,"#,##0.00"),"-","△")&amp;"】"))</f>
        <v>【1,201.79】</v>
      </c>
      <c r="BQ6" s="21">
        <f>IF(BQ7="",NA(),BQ7)</f>
        <v>19.04</v>
      </c>
      <c r="BR6" s="21">
        <f t="shared" ref="BR6:BZ6" si="8">IF(BR7="",NA(),BR7)</f>
        <v>17.399999999999999</v>
      </c>
      <c r="BS6" s="21">
        <f t="shared" si="8"/>
        <v>14.9</v>
      </c>
      <c r="BT6" s="21">
        <f t="shared" si="8"/>
        <v>14.33</v>
      </c>
      <c r="BU6" s="21">
        <f t="shared" si="8"/>
        <v>15.79</v>
      </c>
      <c r="BV6" s="21">
        <f t="shared" si="8"/>
        <v>61.54</v>
      </c>
      <c r="BW6" s="21">
        <f t="shared" si="8"/>
        <v>63.97</v>
      </c>
      <c r="BX6" s="21">
        <f t="shared" si="8"/>
        <v>59.67</v>
      </c>
      <c r="BY6" s="21">
        <f t="shared" si="8"/>
        <v>55.93</v>
      </c>
      <c r="BZ6" s="21">
        <f t="shared" si="8"/>
        <v>55.76</v>
      </c>
      <c r="CA6" s="20" t="str">
        <f>IF(CA7="","",IF(CA7="-","【-】","【"&amp;SUBSTITUTE(TEXT(CA7,"#,##0.00"),"-","△")&amp;"】"))</f>
        <v>【75.31】</v>
      </c>
      <c r="CB6" s="21">
        <f>IF(CB7="",NA(),CB7)</f>
        <v>768.73</v>
      </c>
      <c r="CC6" s="21">
        <f t="shared" ref="CC6:CK6" si="9">IF(CC7="",NA(),CC7)</f>
        <v>788.5</v>
      </c>
      <c r="CD6" s="21">
        <f t="shared" si="9"/>
        <v>871.69</v>
      </c>
      <c r="CE6" s="21">
        <f t="shared" si="9"/>
        <v>877.97</v>
      </c>
      <c r="CF6" s="21">
        <f t="shared" si="9"/>
        <v>788.88</v>
      </c>
      <c r="CG6" s="21">
        <f t="shared" si="9"/>
        <v>267.86</v>
      </c>
      <c r="CH6" s="21">
        <f t="shared" si="9"/>
        <v>256.82</v>
      </c>
      <c r="CI6" s="21">
        <f t="shared" si="9"/>
        <v>270.60000000000002</v>
      </c>
      <c r="CJ6" s="21">
        <f t="shared" si="9"/>
        <v>289.60000000000002</v>
      </c>
      <c r="CK6" s="21">
        <f t="shared" si="9"/>
        <v>296.14999999999998</v>
      </c>
      <c r="CL6" s="20" t="str">
        <f>IF(CL7="","",IF(CL7="-","【-】","【"&amp;SUBSTITUTE(TEXT(CL7,"#,##0.00"),"-","△")&amp;"】"))</f>
        <v>【216.39】</v>
      </c>
      <c r="CM6" s="21">
        <f>IF(CM7="",NA(),CM7)</f>
        <v>58</v>
      </c>
      <c r="CN6" s="21">
        <f t="shared" ref="CN6:CV6" si="10">IF(CN7="",NA(),CN7)</f>
        <v>56.67</v>
      </c>
      <c r="CO6" s="21">
        <f t="shared" si="10"/>
        <v>52.67</v>
      </c>
      <c r="CP6" s="21">
        <f t="shared" si="10"/>
        <v>60.67</v>
      </c>
      <c r="CQ6" s="21">
        <f t="shared" si="10"/>
        <v>33.67</v>
      </c>
      <c r="CR6" s="21">
        <f t="shared" si="10"/>
        <v>37.08</v>
      </c>
      <c r="CS6" s="21">
        <f t="shared" si="10"/>
        <v>37.46</v>
      </c>
      <c r="CT6" s="21">
        <f t="shared" si="10"/>
        <v>37.65</v>
      </c>
      <c r="CU6" s="21">
        <f t="shared" si="10"/>
        <v>36.71</v>
      </c>
      <c r="CV6" s="21">
        <f t="shared" si="10"/>
        <v>33.799999999999997</v>
      </c>
      <c r="CW6" s="20" t="str">
        <f>IF(CW7="","",IF(CW7="-","【-】","【"&amp;SUBSTITUTE(TEXT(CW7,"#,##0.00"),"-","△")&amp;"】"))</f>
        <v>【42.57】</v>
      </c>
      <c r="CX6" s="21">
        <f>IF(CX7="",NA(),CX7)</f>
        <v>100</v>
      </c>
      <c r="CY6" s="21">
        <f t="shared" ref="CY6:DG6" si="11">IF(CY7="",NA(),CY7)</f>
        <v>100</v>
      </c>
      <c r="CZ6" s="21">
        <f t="shared" si="11"/>
        <v>100</v>
      </c>
      <c r="DA6" s="21">
        <f t="shared" si="11"/>
        <v>100</v>
      </c>
      <c r="DB6" s="21">
        <f t="shared" si="11"/>
        <v>100</v>
      </c>
      <c r="DC6" s="21">
        <f t="shared" si="11"/>
        <v>67.22</v>
      </c>
      <c r="DD6" s="21">
        <f t="shared" si="11"/>
        <v>67.459999999999994</v>
      </c>
      <c r="DE6" s="21">
        <f t="shared" si="11"/>
        <v>67.37</v>
      </c>
      <c r="DF6" s="21">
        <f t="shared" si="11"/>
        <v>70.05</v>
      </c>
      <c r="DG6" s="21">
        <f t="shared" si="11"/>
        <v>67.09</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0">
        <f t="shared" si="14"/>
        <v>0</v>
      </c>
      <c r="EO6" s="20" t="str">
        <f>IF(EO7="","",IF(EO7="-","【-】","【"&amp;SUBSTITUTE(TEXT(EO7,"#,##0.00"),"-","△")&amp;"】"))</f>
        <v>【0.15】</v>
      </c>
    </row>
    <row r="7" spans="1:145" s="22" customFormat="1" x14ac:dyDescent="0.15">
      <c r="A7" s="14"/>
      <c r="B7" s="23">
        <v>2021</v>
      </c>
      <c r="C7" s="23">
        <v>473022</v>
      </c>
      <c r="D7" s="23">
        <v>47</v>
      </c>
      <c r="E7" s="23">
        <v>17</v>
      </c>
      <c r="F7" s="23">
        <v>4</v>
      </c>
      <c r="G7" s="23">
        <v>0</v>
      </c>
      <c r="H7" s="23" t="s">
        <v>99</v>
      </c>
      <c r="I7" s="23" t="s">
        <v>100</v>
      </c>
      <c r="J7" s="23" t="s">
        <v>101</v>
      </c>
      <c r="K7" s="23" t="s">
        <v>102</v>
      </c>
      <c r="L7" s="23" t="s">
        <v>103</v>
      </c>
      <c r="M7" s="23" t="s">
        <v>104</v>
      </c>
      <c r="N7" s="24" t="s">
        <v>105</v>
      </c>
      <c r="O7" s="24" t="s">
        <v>106</v>
      </c>
      <c r="P7" s="24">
        <v>9.02</v>
      </c>
      <c r="Q7" s="24">
        <v>97.78</v>
      </c>
      <c r="R7" s="24">
        <v>1620</v>
      </c>
      <c r="S7" s="24">
        <v>3049</v>
      </c>
      <c r="T7" s="24">
        <v>63.55</v>
      </c>
      <c r="U7" s="24">
        <v>47.98</v>
      </c>
      <c r="V7" s="24">
        <v>276</v>
      </c>
      <c r="W7" s="24">
        <v>0.17</v>
      </c>
      <c r="X7" s="24">
        <v>1623.53</v>
      </c>
      <c r="Y7" s="24">
        <v>97</v>
      </c>
      <c r="Z7" s="24">
        <v>87.5</v>
      </c>
      <c r="AA7" s="24">
        <v>83.61</v>
      </c>
      <c r="AB7" s="24">
        <v>100.39</v>
      </c>
      <c r="AC7" s="24">
        <v>93.23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605.30999999999995</v>
      </c>
      <c r="BG7" s="24">
        <v>647.69000000000005</v>
      </c>
      <c r="BH7" s="24">
        <v>649.74</v>
      </c>
      <c r="BI7" s="24">
        <v>558.26</v>
      </c>
      <c r="BJ7" s="24">
        <v>456.16</v>
      </c>
      <c r="BK7" s="24">
        <v>1223.96</v>
      </c>
      <c r="BL7" s="24">
        <v>1269.1500000000001</v>
      </c>
      <c r="BM7" s="24">
        <v>1087.96</v>
      </c>
      <c r="BN7" s="24">
        <v>1209.45</v>
      </c>
      <c r="BO7" s="24">
        <v>1042.6400000000001</v>
      </c>
      <c r="BP7" s="24">
        <v>1201.79</v>
      </c>
      <c r="BQ7" s="24">
        <v>19.04</v>
      </c>
      <c r="BR7" s="24">
        <v>17.399999999999999</v>
      </c>
      <c r="BS7" s="24">
        <v>14.9</v>
      </c>
      <c r="BT7" s="24">
        <v>14.33</v>
      </c>
      <c r="BU7" s="24">
        <v>15.79</v>
      </c>
      <c r="BV7" s="24">
        <v>61.54</v>
      </c>
      <c r="BW7" s="24">
        <v>63.97</v>
      </c>
      <c r="BX7" s="24">
        <v>59.67</v>
      </c>
      <c r="BY7" s="24">
        <v>55.93</v>
      </c>
      <c r="BZ7" s="24">
        <v>55.76</v>
      </c>
      <c r="CA7" s="24">
        <v>75.31</v>
      </c>
      <c r="CB7" s="24">
        <v>768.73</v>
      </c>
      <c r="CC7" s="24">
        <v>788.5</v>
      </c>
      <c r="CD7" s="24">
        <v>871.69</v>
      </c>
      <c r="CE7" s="24">
        <v>877.97</v>
      </c>
      <c r="CF7" s="24">
        <v>788.88</v>
      </c>
      <c r="CG7" s="24">
        <v>267.86</v>
      </c>
      <c r="CH7" s="24">
        <v>256.82</v>
      </c>
      <c r="CI7" s="24">
        <v>270.60000000000002</v>
      </c>
      <c r="CJ7" s="24">
        <v>289.60000000000002</v>
      </c>
      <c r="CK7" s="24">
        <v>296.14999999999998</v>
      </c>
      <c r="CL7" s="24">
        <v>216.39</v>
      </c>
      <c r="CM7" s="24">
        <v>58</v>
      </c>
      <c r="CN7" s="24">
        <v>56.67</v>
      </c>
      <c r="CO7" s="24">
        <v>52.67</v>
      </c>
      <c r="CP7" s="24">
        <v>60.67</v>
      </c>
      <c r="CQ7" s="24">
        <v>33.67</v>
      </c>
      <c r="CR7" s="24">
        <v>37.08</v>
      </c>
      <c r="CS7" s="24">
        <v>37.46</v>
      </c>
      <c r="CT7" s="24">
        <v>37.65</v>
      </c>
      <c r="CU7" s="24">
        <v>36.71</v>
      </c>
      <c r="CV7" s="24">
        <v>33.799999999999997</v>
      </c>
      <c r="CW7" s="24">
        <v>42.57</v>
      </c>
      <c r="CX7" s="24">
        <v>100</v>
      </c>
      <c r="CY7" s="24">
        <v>100</v>
      </c>
      <c r="CZ7" s="24">
        <v>100</v>
      </c>
      <c r="DA7" s="24">
        <v>100</v>
      </c>
      <c r="DB7" s="24">
        <v>100</v>
      </c>
      <c r="DC7" s="24">
        <v>67.22</v>
      </c>
      <c r="DD7" s="24">
        <v>67.459999999999994</v>
      </c>
      <c r="DE7" s="24">
        <v>67.37</v>
      </c>
      <c r="DF7" s="24">
        <v>70.05</v>
      </c>
      <c r="DG7" s="24">
        <v>67.09</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0.02</v>
      </c>
      <c r="EN7" s="24">
        <v>0</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大宜味村</cp:lastModifiedBy>
  <cp:lastPrinted>2023-01-20T04:01:44Z</cp:lastPrinted>
  <dcterms:created xsi:type="dcterms:W3CDTF">2022-12-01T01:53:11Z</dcterms:created>
  <dcterms:modified xsi:type="dcterms:W3CDTF">2023-01-20T04:29:40Z</dcterms:modified>
  <cp:category/>
</cp:coreProperties>
</file>