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総務課\３．企画経営係\１．企画経営\１．経営計画（経営戦略）・経営分析等\１．経営比較分析表\２．下水道事業\R3\"/>
    </mc:Choice>
  </mc:AlternateContent>
  <workbookProtection workbookAlgorithmName="SHA-512" workbookHashValue="J6FMh2cNDdSr8GS42CZ2g/LDsEfxZ2HQ9uemqgDloFJyRAXgjaGCnDgzES/nrsqlB4ndRRniGh9BXrjF+S8GrA==" workbookSaltValue="Re/15BK+8/UtHhfjOJ87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P10" i="4"/>
  <c r="AT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<sst xmlns="http://schemas.openxmlformats.org/spreadsheetml/2006/main" count="297" uniqueCount="118">
  <si>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</si>
  <si>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</si>
  <si>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</si>
  <si>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</si>
  <si>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</si>
  <si>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</si>
  <si>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</si>
  <si>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</si>
  <si>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</si>
  <si>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</si>
  <si>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</si>
  <si>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</si>
  <si>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</si>
  <si>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</si>
  <si>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</si>
  <si>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</si>
  <si>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</si>
  <si>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</si>
  <si>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</si>
  <si>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</si>
  <si>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</si>
  <si>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</si>
  <si>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</si>
  <si>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</si>
  <si>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</si>
  <si>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</si>
  <si>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</si>
  <si>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</si>
  <si>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</si>
  <si>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</si>
  <si>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</si>
  <si>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</si>
  <si>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</si>
  <si>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</si>
  <si>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</si>
  <si>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</si>
  <si>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</si>
  <si>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</si>
  <si>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</si>
  <si>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</si>
  <si>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</si>
  <si>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</si>
  <si>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</si>
  <si>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</si>
  <si>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</si>
  <si>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</si>
  <si>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</si>
  <si>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</si>
  <si>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</si>
  <si>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</si>
  <si>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</si>
  <si>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</si>
  <si>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</si>
  <si>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</si>
  <si>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</si>
  <si>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</si>
  <si>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</si>
  <si>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</si>
  <si>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</si>
  <si>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</si>
  <si>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</si>
  <si>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</si>
  <si>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</si>
  <si>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</si>
  <si>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</si>
  <si>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</si>
  <si>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</si>
  <si>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</si>
  <si>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</si>
  <si>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</si>
  <si>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</si>
  <si>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</si>
  <si>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</si>
  <si>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</si>
  <si>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</si>
  <si>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</si>
  <si>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</si>
  <si>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</si>
  <si>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</si>
  <si>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</si>
  <si>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</si>
  <si>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</si>
  <si>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</si>
  <si>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</si>
  <si>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</si>
  <si>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</si>
  <si>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</si>
  <si>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</si>
  <si>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</si>
  <si>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</si>
  <si>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</si>
  <si>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</si>
  <si>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</si>
  <si>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</si>
  <si>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</si>
  <si>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</si>
  <si>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</si>
  <si>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</si>
  <si>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</si>
  <si>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</si>
  <si>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</si>
  <si>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</si>
  <si>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</si>
  <si>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</si>
  <si>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</si>
  <si>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</si>
  <si>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</si>
  <si>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</si>
  <si>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</si>
  <si>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</si>
  <si>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</si>
  <si>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</si>
  <si>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</si>
  <si>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</si>
  <si>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</si>
  <si>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は６．８９％と類似団体平均値よりも低い。これは、供用開始が類似団体よりも遅いためであり、今後数年は類似団体平均値よりも低いと予想されるが、減価償却率の伸び率が類似団体平均値よりも大きいことから、将来は平均値程度になることが予想される。
➁管渠老朽化率は0％となっているが、昭和49年の供用開始以来、順次管路が法定耐用年数（50年）を迎え、老朽管渠率は増加していくことが見込まれる。
③管渠改善率は０．１％と類似団体平均値よりも低い。今後は順次管渠が法定耐用年数を迎え、老朽化が進行することが見込まれることから、ストックマネジメント計画に基づく修繕・更新計画（Ｒ4年度予定）を策定し、計画的に老朽管渠の更新を行う。
</t>
    <phoneticPr fontId="4"/>
  </si>
  <si>
    <t xml:space="preserve">本市は、類似団体平均値と比較して全体的に経営の健全性を表す指標が類似団体平均値より低く、特に流動比率・経費回収率が大幅に低い。施設規模に対する使用料収入の割合が類似団体や近隣市町村と比較しても低く、適切な使用料水準の確保が課題であることから、令和４年度に使用料の増額改定を行う。それでも財源の十分な確保には至らない試算であることから、中長期的な視点で適切な使用料水準の確保に向けて今後も取り組む必要がある。同時に、収益基盤の強化の観点から水洗化率の向上、施設利用率の改善（不明水対策）など幅広く健全経営及び経営効率化に取り組む必要がある。
　そのため、平成３０年度に策定した経営戦略について、ストックマネジメント計画を踏まえた見直しを令和７年度までに行うこととし、経営戦略に基づいた効率的な事業運営を行っていく。
</t>
    <phoneticPr fontId="4"/>
  </si>
  <si>
    <t xml:space="preserve">①経常収支比率は100％以上で推移し、適切な水準である。しかし、経費回収率が６０％にも満たないことから、主に一般会計からの補てん財源で賄っているのが現状であり、更新費用の確保を十分に行えていないことが今後課題となってくる。それでも、下水道事業の持続運営のため今後も収支バランスは黒字を維持する必要がある。
②累積欠損金比率は０％を下回り、健全な状態にある。
③流動比率は100％を下回り、類似団体平均値より大幅に低い。企業債償還金が負債の大部分を占めていることから支払い能力が無いというわけではないが、更新費用の確保という観点から、今後は適切な使用料の水準を確保し、経常利益を着実に確保する必要がある。
④企業債残高対事業規模比率は類似団体平均値よりも高い水準にある。本市の営業収益が類似団体と比較して少ない割に比率が類似団体平均よりも高いということは、これまでに過度な投資を行った可能性があるため、今後は中長期的な視点で最適な投資規模及び適切な使用料水準の確保を検討する必要がある。
⑤経費回収率は５８.６８％で類似団体平均値と比較して大幅に低い水準にある。汚水処理費の約４割を一般会計からの補てん収入で補い事業経営を維持している状況をうけ、使用料増額改定を行う予定である。段階的な増額であることから、大幅な改善はすぐにはできないが、今後も経費の節減や経営の効率化に努めるとともに、下水道接続促進や料金の適正化に継続して取り組む必要がある。
⑥汚水処理原価は類似団体平均値並みであり、適切な水準であるが、昨今の物価高騰等社会情勢の変動に影響されやすい部分もあり、また、施設の老朽化により維持管理費の増加が予測されることも踏まえ、今後はより一層の効率的・効果的な下水道整備が重要となる。
⑦施設利用率は類似団体平均値より高い利用率となっており、施設の利用状況や規模は適正な水準にある。今後も不明水量の把握及び不明水の改善対策に取り組み、施設への負荷軽減に努める。
⑧水洗化率は全国及び類似団体平均値より低い水準にある。昨年度よりも減少した背景として、水洗化人口の伸び数よりも処理区域内人口の伸び数が大きかったことからであり、水洗化人口は着実に伸びている。また、水質保全の観点からも今後も継続して接続促進に取り組む。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</si>
</sst>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0.05</c:v>
                </c:pt>
                <c:pt idx="4">
                  <c:v>0.1</c:v>
                </c:pt>
              </c:numCache>
            </c:numRef>
          </c:val>
          <c:extLst>
            <c:ext xmlns:c16="http://schemas.microsoft.com/office/drawing/2014/chart" uri="{C3380CC4-5D6E-409C-BE32-E72D297353CC}">
              <c16:uniqueId val="{00000000-D722-47F3-AB91-F19DC9A635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D722-47F3-AB91-F19DC9A635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99.4</c:v>
                </c:pt>
                <c:pt idx="4">
                  <c:v>83.31</c:v>
                </c:pt>
              </c:numCache>
            </c:numRef>
          </c:val>
          <c:extLst>
            <c:ext xmlns:c16="http://schemas.microsoft.com/office/drawing/2014/chart" uri="{C3380CC4-5D6E-409C-BE32-E72D297353CC}">
              <c16:uniqueId val="{00000000-96A1-4A3F-8C9F-EA0866CBD8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96A1-4A3F-8C9F-EA0866CBD8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82.22</c:v>
                </c:pt>
                <c:pt idx="4">
                  <c:v>81.36</c:v>
                </c:pt>
              </c:numCache>
            </c:numRef>
          </c:val>
          <c:extLst>
            <c:ext xmlns:c16="http://schemas.microsoft.com/office/drawing/2014/chart" uri="{C3380CC4-5D6E-409C-BE32-E72D297353CC}">
              <c16:uniqueId val="{00000000-00C7-4D2D-B0B5-2E5555487E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00C7-4D2D-B0B5-2E5555487E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105.99</c:v>
                </c:pt>
                <c:pt idx="4">
                  <c:v>105.8</c:v>
                </c:pt>
              </c:numCache>
            </c:numRef>
          </c:val>
          <c:extLst>
            <c:ext xmlns:c16="http://schemas.microsoft.com/office/drawing/2014/chart" uri="{C3380CC4-5D6E-409C-BE32-E72D297353CC}">
              <c16:uniqueId val="{00000000-F401-442C-A3F3-1DB4298840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F401-442C-A3F3-1DB4298840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3.49</c:v>
                </c:pt>
                <c:pt idx="4">
                  <c:v>6.89</c:v>
                </c:pt>
              </c:numCache>
            </c:numRef>
          </c:val>
          <c:extLst>
            <c:ext xmlns:c16="http://schemas.microsoft.com/office/drawing/2014/chart" uri="{C3380CC4-5D6E-409C-BE32-E72D297353CC}">
              <c16:uniqueId val="{00000000-57D5-4EA0-85ED-CE83DE6976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57D5-4EA0-85ED-CE83DE6976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C7-435D-BF99-09E374BE0C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58C7-435D-BF99-09E374BE0C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74-4E20-B6D1-C10BE5A04D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BF74-4E20-B6D1-C10BE5A04D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35.200000000000003</c:v>
                </c:pt>
                <c:pt idx="4">
                  <c:v>40.950000000000003</c:v>
                </c:pt>
              </c:numCache>
            </c:numRef>
          </c:val>
          <c:extLst>
            <c:ext xmlns:c16="http://schemas.microsoft.com/office/drawing/2014/chart" uri="{C3380CC4-5D6E-409C-BE32-E72D297353CC}">
              <c16:uniqueId val="{00000000-4EAD-48B0-956A-E3919564BF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4EAD-48B0-956A-E3919564BF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927.43</c:v>
                </c:pt>
                <c:pt idx="4">
                  <c:v>888.04</c:v>
                </c:pt>
              </c:numCache>
            </c:numRef>
          </c:val>
          <c:extLst>
            <c:ext xmlns:c16="http://schemas.microsoft.com/office/drawing/2014/chart" uri="{C3380CC4-5D6E-409C-BE32-E72D297353CC}">
              <c16:uniqueId val="{00000000-E30A-459B-9D5A-5D1E4A441C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E30A-459B-9D5A-5D1E4A441C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57.5</c:v>
                </c:pt>
                <c:pt idx="4">
                  <c:v>58.68</c:v>
                </c:pt>
              </c:numCache>
            </c:numRef>
          </c:val>
          <c:extLst>
            <c:ext xmlns:c16="http://schemas.microsoft.com/office/drawing/2014/chart" uri="{C3380CC4-5D6E-409C-BE32-E72D297353CC}">
              <c16:uniqueId val="{00000000-0B52-433B-85BC-8CED24441A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0B52-433B-85BC-8CED24441A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BB34-480A-ADDA-B02E579C2B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BB34-480A-ADDA-B02E579C2B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Normal="100" workbookViewId="0">
      <selection activeCell="CI26" sqref="CI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うるま市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125701</v>
      </c>
      <c r="AM8" s="37"/>
      <c r="AN8" s="37"/>
      <c r="AO8" s="37"/>
      <c r="AP8" s="37"/>
      <c r="AQ8" s="37"/>
      <c r="AR8" s="37"/>
      <c r="AS8" s="37"/>
      <c r="AT8" s="38">
        <f>データ!T6</f>
        <v>87.02</v>
      </c>
      <c r="AU8" s="38"/>
      <c r="AV8" s="38"/>
      <c r="AW8" s="38"/>
      <c r="AX8" s="38"/>
      <c r="AY8" s="38"/>
      <c r="AZ8" s="38"/>
      <c r="BA8" s="38"/>
      <c r="BB8" s="38">
        <f>データ!U6</f>
        <v>1444.51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68.540000000000006</v>
      </c>
      <c r="J10" s="38"/>
      <c r="K10" s="38"/>
      <c r="L10" s="38"/>
      <c r="M10" s="38"/>
      <c r="N10" s="38"/>
      <c r="O10" s="38"/>
      <c r="P10" s="38">
        <f>データ!P6</f>
        <v>67.34</v>
      </c>
      <c r="Q10" s="38"/>
      <c r="R10" s="38"/>
      <c r="S10" s="38"/>
      <c r="T10" s="38"/>
      <c r="U10" s="38"/>
      <c r="V10" s="38"/>
      <c r="W10" s="38">
        <f>データ!Q6</f>
        <v>92.02</v>
      </c>
      <c r="X10" s="38"/>
      <c r="Y10" s="38"/>
      <c r="Z10" s="38"/>
      <c r="AA10" s="38"/>
      <c r="AB10" s="38"/>
      <c r="AC10" s="38"/>
      <c r="AD10" s="37">
        <f>データ!R6</f>
        <v>1485</v>
      </c>
      <c r="AE10" s="37"/>
      <c r="AF10" s="37"/>
      <c r="AG10" s="37"/>
      <c r="AH10" s="37"/>
      <c r="AI10" s="37"/>
      <c r="AJ10" s="37"/>
      <c r="AK10" s="2"/>
      <c r="AL10" s="37">
        <f>データ!V6</f>
        <v>84554</v>
      </c>
      <c r="AM10" s="37"/>
      <c r="AN10" s="37"/>
      <c r="AO10" s="37"/>
      <c r="AP10" s="37"/>
      <c r="AQ10" s="37"/>
      <c r="AR10" s="37"/>
      <c r="AS10" s="37"/>
      <c r="AT10" s="38">
        <f>データ!W6</f>
        <v>19.84</v>
      </c>
      <c r="AU10" s="38"/>
      <c r="AV10" s="38"/>
      <c r="AW10" s="38"/>
      <c r="AX10" s="38"/>
      <c r="AY10" s="38"/>
      <c r="AZ10" s="38"/>
      <c r="BA10" s="38"/>
      <c r="BB10" s="38">
        <f>データ!X6</f>
        <v>4261.79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XYphaLI5hBMMjv7A36nDT7Tot78gKo5qD06sAm2T9rJ6tzFwJSg9oFuKS1LDDxqCt0+zn4rcd/Mqzvsr8Z9Ww==" saltValue="4Rx4YL9FKzfrjcCTn78k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472131</v>
      </c>
      <c r="D6" s="19">
        <f t="shared" si="3"/>
        <v>46</v>
      </c>
      <c r="E6" s="19">
        <f t="shared" si="3"/>
        <v>17</v>
      </c>
      <c r="F6" s="19">
        <f t="shared" si="3"/>
        <v>1</v>
      </c>
      <c r="G6" s="19">
        <f t="shared" si="3"/>
        <v>0</v>
      </c>
      <c r="H6" s="19" t="str">
        <f t="shared" si="3"/>
        <v>沖縄県　うるま市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68.540000000000006</v>
      </c>
      <c r="P6" s="20">
        <f t="shared" si="3"/>
        <v>67.34</v>
      </c>
      <c r="Q6" s="20">
        <f t="shared" si="3"/>
        <v>92.02</v>
      </c>
      <c r="R6" s="20">
        <f t="shared" si="3"/>
        <v>1485</v>
      </c>
      <c r="S6" s="20">
        <f t="shared" si="3"/>
        <v>125701</v>
      </c>
      <c r="T6" s="20">
        <f t="shared" si="3"/>
        <v>87.02</v>
      </c>
      <c r="U6" s="20">
        <f t="shared" si="3"/>
        <v>1444.51</v>
      </c>
      <c r="V6" s="20">
        <f t="shared" si="3"/>
        <v>84554</v>
      </c>
      <c r="W6" s="20">
        <f t="shared" si="3"/>
        <v>19.84</v>
      </c>
      <c r="X6" s="20">
        <f t="shared" si="3"/>
        <v>4261.79</v>
      </c>
      <c r="Y6" s="21" t="str">
        <f>IF(Y7="",NA(),Y7)</f>
        <v>-</v>
      </c>
      <c r="Z6" s="21" t="str">
        <f t="shared" ref="Z6:AH6" si="4">IF(Z7="",NA(),Z7)</f>
        <v>-</v>
      </c>
      <c r="AA6" s="21" t="str">
        <f t="shared" si="4"/>
        <v>-</v>
      </c>
      <c r="AB6" s="21">
        <f t="shared" si="4"/>
        <v>105.99</v>
      </c>
      <c r="AC6" s="21">
        <f t="shared" si="4"/>
        <v>105.8</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35.200000000000003</v>
      </c>
      <c r="AY6" s="21">
        <f t="shared" si="6"/>
        <v>40.950000000000003</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927.43</v>
      </c>
      <c r="BJ6" s="21">
        <f t="shared" si="7"/>
        <v>888.04</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57.5</v>
      </c>
      <c r="BU6" s="21">
        <f t="shared" si="8"/>
        <v>58.68</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99.4</v>
      </c>
      <c r="CQ6" s="21">
        <f t="shared" si="10"/>
        <v>83.31</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82.22</v>
      </c>
      <c r="DB6" s="21">
        <f t="shared" si="11"/>
        <v>81.36</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3.49</v>
      </c>
      <c r="DM6" s="21">
        <f t="shared" si="12"/>
        <v>6.89</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0.05</v>
      </c>
      <c r="EI6" s="21">
        <f t="shared" si="14"/>
        <v>0.1</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472131</v>
      </c>
      <c r="D7" s="23">
        <v>46</v>
      </c>
      <c r="E7" s="23">
        <v>17</v>
      </c>
      <c r="F7" s="23">
        <v>1</v>
      </c>
      <c r="G7" s="23">
        <v>0</v>
      </c>
      <c r="H7" s="23" t="s">
        <v>96</v>
      </c>
      <c r="I7" s="23" t="s">
        <v>97</v>
      </c>
      <c r="J7" s="23" t="s">
        <v>98</v>
      </c>
      <c r="K7" s="23" t="s">
        <v>99</v>
      </c>
      <c r="L7" s="23" t="s">
        <v>100</v>
      </c>
      <c r="M7" s="23" t="s">
        <v>101</v>
      </c>
      <c r="N7" s="24" t="s">
        <v>102</v>
      </c>
      <c r="O7" s="24">
        <v>68.540000000000006</v>
      </c>
      <c r="P7" s="24">
        <v>67.34</v>
      </c>
      <c r="Q7" s="24">
        <v>92.02</v>
      </c>
      <c r="R7" s="24">
        <v>1485</v>
      </c>
      <c r="S7" s="24">
        <v>125701</v>
      </c>
      <c r="T7" s="24">
        <v>87.02</v>
      </c>
      <c r="U7" s="24">
        <v>1444.51</v>
      </c>
      <c r="V7" s="24">
        <v>84554</v>
      </c>
      <c r="W7" s="24">
        <v>19.84</v>
      </c>
      <c r="X7" s="24">
        <v>4261.79</v>
      </c>
      <c r="Y7" s="24" t="s">
        <v>102</v>
      </c>
      <c r="Z7" s="24" t="s">
        <v>102</v>
      </c>
      <c r="AA7" s="24" t="s">
        <v>102</v>
      </c>
      <c r="AB7" s="24">
        <v>105.99</v>
      </c>
      <c r="AC7" s="24">
        <v>105.8</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35.200000000000003</v>
      </c>
      <c r="AY7" s="24">
        <v>40.950000000000003</v>
      </c>
      <c r="AZ7" s="24" t="s">
        <v>102</v>
      </c>
      <c r="BA7" s="24" t="s">
        <v>102</v>
      </c>
      <c r="BB7" s="24" t="s">
        <v>102</v>
      </c>
      <c r="BC7" s="24">
        <v>67.930000000000007</v>
      </c>
      <c r="BD7" s="24">
        <v>68.53</v>
      </c>
      <c r="BE7" s="24">
        <v>71.39</v>
      </c>
      <c r="BF7" s="24" t="s">
        <v>102</v>
      </c>
      <c r="BG7" s="24" t="s">
        <v>102</v>
      </c>
      <c r="BH7" s="24" t="s">
        <v>102</v>
      </c>
      <c r="BI7" s="24">
        <v>927.43</v>
      </c>
      <c r="BJ7" s="24">
        <v>888.04</v>
      </c>
      <c r="BK7" s="24" t="s">
        <v>102</v>
      </c>
      <c r="BL7" s="24" t="s">
        <v>102</v>
      </c>
      <c r="BM7" s="24" t="s">
        <v>102</v>
      </c>
      <c r="BN7" s="24">
        <v>857.88</v>
      </c>
      <c r="BO7" s="24">
        <v>825.1</v>
      </c>
      <c r="BP7" s="24">
        <v>669.11</v>
      </c>
      <c r="BQ7" s="24" t="s">
        <v>102</v>
      </c>
      <c r="BR7" s="24" t="s">
        <v>102</v>
      </c>
      <c r="BS7" s="24" t="s">
        <v>102</v>
      </c>
      <c r="BT7" s="24">
        <v>57.5</v>
      </c>
      <c r="BU7" s="24">
        <v>58.68</v>
      </c>
      <c r="BV7" s="24" t="s">
        <v>102</v>
      </c>
      <c r="BW7" s="24" t="s">
        <v>102</v>
      </c>
      <c r="BX7" s="24" t="s">
        <v>102</v>
      </c>
      <c r="BY7" s="24">
        <v>94.97</v>
      </c>
      <c r="BZ7" s="24">
        <v>97.07</v>
      </c>
      <c r="CA7" s="24">
        <v>99.73</v>
      </c>
      <c r="CB7" s="24" t="s">
        <v>102</v>
      </c>
      <c r="CC7" s="24" t="s">
        <v>102</v>
      </c>
      <c r="CD7" s="24" t="s">
        <v>102</v>
      </c>
      <c r="CE7" s="24">
        <v>150</v>
      </c>
      <c r="CF7" s="24">
        <v>150</v>
      </c>
      <c r="CG7" s="24" t="s">
        <v>102</v>
      </c>
      <c r="CH7" s="24" t="s">
        <v>102</v>
      </c>
      <c r="CI7" s="24" t="s">
        <v>102</v>
      </c>
      <c r="CJ7" s="24">
        <v>159.49</v>
      </c>
      <c r="CK7" s="24">
        <v>157.81</v>
      </c>
      <c r="CL7" s="24">
        <v>134.97999999999999</v>
      </c>
      <c r="CM7" s="24" t="s">
        <v>102</v>
      </c>
      <c r="CN7" s="24" t="s">
        <v>102</v>
      </c>
      <c r="CO7" s="24" t="s">
        <v>102</v>
      </c>
      <c r="CP7" s="24">
        <v>99.4</v>
      </c>
      <c r="CQ7" s="24">
        <v>83.31</v>
      </c>
      <c r="CR7" s="24" t="s">
        <v>102</v>
      </c>
      <c r="CS7" s="24" t="s">
        <v>102</v>
      </c>
      <c r="CT7" s="24" t="s">
        <v>102</v>
      </c>
      <c r="CU7" s="24">
        <v>65.28</v>
      </c>
      <c r="CV7" s="24">
        <v>64.92</v>
      </c>
      <c r="CW7" s="24">
        <v>59.99</v>
      </c>
      <c r="CX7" s="24" t="s">
        <v>102</v>
      </c>
      <c r="CY7" s="24" t="s">
        <v>102</v>
      </c>
      <c r="CZ7" s="24" t="s">
        <v>102</v>
      </c>
      <c r="DA7" s="24">
        <v>82.22</v>
      </c>
      <c r="DB7" s="24">
        <v>81.36</v>
      </c>
      <c r="DC7" s="24" t="s">
        <v>102</v>
      </c>
      <c r="DD7" s="24" t="s">
        <v>102</v>
      </c>
      <c r="DE7" s="24" t="s">
        <v>102</v>
      </c>
      <c r="DF7" s="24">
        <v>92.72</v>
      </c>
      <c r="DG7" s="24">
        <v>92.88</v>
      </c>
      <c r="DH7" s="24">
        <v>95.72</v>
      </c>
      <c r="DI7" s="24" t="s">
        <v>102</v>
      </c>
      <c r="DJ7" s="24" t="s">
        <v>102</v>
      </c>
      <c r="DK7" s="24" t="s">
        <v>102</v>
      </c>
      <c r="DL7" s="24">
        <v>3.49</v>
      </c>
      <c r="DM7" s="24">
        <v>6.89</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0.05</v>
      </c>
      <c r="EI7" s="24">
        <v>0.1</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幸定</cp:lastModifiedBy>
  <cp:lastPrinted>2023-01-17T23:40:32Z</cp:lastPrinted>
  <dcterms:created xsi:type="dcterms:W3CDTF">2023-01-12T23:36:05Z</dcterms:created>
  <dcterms:modified xsi:type="dcterms:W3CDTF">2023-01-18T00:53:13Z</dcterms:modified>
  <cp:category/>
</cp:coreProperties>
</file>