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G:\経営比較分析表\"/>
    </mc:Choice>
  </mc:AlternateContent>
  <xr:revisionPtr revIDLastSave="0" documentId="13_ncr:1_{843B8E43-BD74-4AAD-BE75-C6F2F46A653C}" xr6:coauthVersionLast="36" xr6:coauthVersionMax="36" xr10:uidLastSave="{00000000-0000-0000-0000-000000000000}"/>
  <workbookProtection workbookAlgorithmName="SHA-512" workbookHashValue="1istzzUnivkJaPU70/DvuKMd8mTO1txRh5aZnypontg090XOHJkoCRIPaXFNLyBTzRhywmzjiy7eJWfJSOZEoQ==" workbookSaltValue="5qbVruBl6TlGfpctK2OGhw=="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W10" i="4" s="1"/>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5" i="4"/>
  <c r="P10" i="4"/>
  <c r="I10" i="4"/>
  <c r="BB8" i="4"/>
  <c r="AT8" i="4"/>
  <c r="AL8" i="4"/>
  <c r="W8" i="4"/>
  <c r="P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<sst xmlns="http://schemas.openxmlformats.org/spreadsheetml/2006/main" count="275" uniqueCount="116">
  <si>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</si>
  <si>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</si>
  <si>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</si>
  <si>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</si>
  <si>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</si>
  <si>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</si>
  <si>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</si>
  <si>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</si>
  <si>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</si>
  <si>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</si>
  <si>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</si>
  <si>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</si>
  <si>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</si>
  <si>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</si>
  <si>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</si>
  <si>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</si>
  <si>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</si>
  <si>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</si>
  <si>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</si>
  <si>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</si>
  <si>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</si>
  <si>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</si>
  <si>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</si>
  <si>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</si>
  <si>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</si>
  <si>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</si>
  <si>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</si>
  <si>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</si>
  <si>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</si>
  <si>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</si>
  <si>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</si>
  <si>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</si>
  <si>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</si>
  <si>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</si>
  <si>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</si>
  <si>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</si>
  <si>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</si>
  <si>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</si>
  <si>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</si>
  <si>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</si>
  <si>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</si>
  <si>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</si>
  <si>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</si>
  <si>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</si>
  <si>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</si>
  <si>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</si>
  <si>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</si>
  <si>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</si>
  <si>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</si>
  <si>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</si>
  <si>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</si>
  <si>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</si>
  <si>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</si>
  <si>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</si>
  <si>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</si>
  <si>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</si>
  <si>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</si>
  <si>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</si>
  <si>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</si>
  <si>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</si>
  <si>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</si>
  <si>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</si>
  <si>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</si>
  <si>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</si>
  <si>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</si>
  <si>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</si>
  <si>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</si>
  <si>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</si>
  <si>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</si>
  <si>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</si>
  <si>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</si>
  <si>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</si>
  <si>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</si>
  <si>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</si>
  <si>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</si>
  <si>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</si>
  <si>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</si>
  <si>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</si>
  <si>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</si>
  <si>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</si>
  <si>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</si>
  <si>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</si>
  <si>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</si>
  <si>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</si>
  <si>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</si>
  <si>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</si>
  <si>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</si>
  <si>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</si>
  <si>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</si>
  <si>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</si>
  <si>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</si>
  <si>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</si>
  <si>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</si>
  <si>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</si>
  <si>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</si>
  <si>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</si>
  <si>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</si>
  <si>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</si>
  <si>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</si>
  <si>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</si>
  <si>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</si>
  <si>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</si>
  <si>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</si>
  <si>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</si>
  <si>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</si>
  <si>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</si>
  <si>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</si>
  <si>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</si>
  <si>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</si>
  <si>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</si>
  <si>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</si>
  <si>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</si>
  <si>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</si>
  <si>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①比率は100%を超えているが、他会計補助金が要因であり、使用料収入で維持管理費等の経常費用を賄えていない状況である。
③短期的な債務に対する支払い能力が低い状況ですが、流動負債に建設改良等に充てられた企業債が含まれており、将来、返済等の原資を料金収入により得ることが予定されています。
④供用開始時期が遅かったため、類似団体と比較して高比率で推移するものであります。
⑤回収率が類似団体を大きく下回っており、汚水処理に係る費用が使用料以外の収入で補われている事を表しております。
⑥高水準のため接続率の向上と維持管理費の削減に取り組む必要があります。
⑦平均値より低い状況のため、今後更に水洗化を進め、利用効率を高める事で有収水量の増加を図る必要があります。
⑧処理区内の水洗化率は平均値より高い状況であります。</t>
    <rPh sb="9" eb="10">
      <t>コ</t>
    </rPh>
    <phoneticPr fontId="4"/>
  </si>
  <si>
    <t>①類似団体平均値より低い状況で、下水道施設整備を継続しており、法適化３年目のため減価償却が進んでいないことが原因である。
②供用開始時期が遅いため、耐用年数を超えた管渠が無いことから比率０である。
③管渠の更新・改良・修繕延長が無いことから、比率は０である。</t>
    <phoneticPr fontId="4"/>
  </si>
  <si>
    <t>　本市の特定環境保全公共下水道の経営の健全性・効率性については、整備がほぼ完了し、施設利用率もよく、水洗化率も高いが、収益的収支比率は低く、企業債残高対事業規模比率は高い水準であります。経費回収率は使用料を改定しても依然として低く、汚水処理原価も高水準で推移しています。
　一連の指標から比較検討をすると、使用料負担水準が低く抑えられている事が推測されますので、使用料負担水準の検討、更なる水洗化の向上につとめる必要があります。
　令和２年度策定しました「経営戦略」に基づき下水道使用料負担水準の検討に取り組みます。また、経費の抑制を図り、計画変更、整備方法についても再検討に取り組みます。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</si>
</sst>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3.17</c:v>
                </c:pt>
                <c:pt idx="4" formatCode="#,##0.00;&quot;△&quot;#,##0.00">
                  <c:v>0</c:v>
                </c:pt>
              </c:numCache>
            </c:numRef>
          </c:val>
          <c:extLst>
            <c:ext xmlns:c16="http://schemas.microsoft.com/office/drawing/2014/chart" uri="{C3380CC4-5D6E-409C-BE32-E72D297353CC}">
              <c16:uniqueId val="{00000000-CF0C-48AD-8B4B-9BDA771388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CF0C-48AD-8B4B-9BDA771388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41.22</c:v>
                </c:pt>
                <c:pt idx="3">
                  <c:v>35.92</c:v>
                </c:pt>
                <c:pt idx="4">
                  <c:v>36.729999999999997</c:v>
                </c:pt>
              </c:numCache>
            </c:numRef>
          </c:val>
          <c:extLst>
            <c:ext xmlns:c16="http://schemas.microsoft.com/office/drawing/2014/chart" uri="{C3380CC4-5D6E-409C-BE32-E72D297353CC}">
              <c16:uniqueId val="{00000000-0BE9-435E-AD8E-4131B614FC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0BE9-435E-AD8E-4131B614FC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92.86</c:v>
                </c:pt>
                <c:pt idx="3">
                  <c:v>92.86</c:v>
                </c:pt>
                <c:pt idx="4">
                  <c:v>92.91</c:v>
                </c:pt>
              </c:numCache>
            </c:numRef>
          </c:val>
          <c:extLst>
            <c:ext xmlns:c16="http://schemas.microsoft.com/office/drawing/2014/chart" uri="{C3380CC4-5D6E-409C-BE32-E72D297353CC}">
              <c16:uniqueId val="{00000000-4D16-4B7E-8461-B999B6C7B1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4D16-4B7E-8461-B999B6C7B1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99.25</c:v>
                </c:pt>
                <c:pt idx="3">
                  <c:v>125.11</c:v>
                </c:pt>
                <c:pt idx="4">
                  <c:v>111.63</c:v>
                </c:pt>
              </c:numCache>
            </c:numRef>
          </c:val>
          <c:extLst>
            <c:ext xmlns:c16="http://schemas.microsoft.com/office/drawing/2014/chart" uri="{C3380CC4-5D6E-409C-BE32-E72D297353CC}">
              <c16:uniqueId val="{00000000-820F-4F35-A485-A83EB74FA1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820F-4F35-A485-A83EB74FA1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6.19</c:v>
                </c:pt>
                <c:pt idx="3">
                  <c:v>12.09</c:v>
                </c:pt>
                <c:pt idx="4">
                  <c:v>18.14</c:v>
                </c:pt>
              </c:numCache>
            </c:numRef>
          </c:val>
          <c:extLst>
            <c:ext xmlns:c16="http://schemas.microsoft.com/office/drawing/2014/chart" uri="{C3380CC4-5D6E-409C-BE32-E72D297353CC}">
              <c16:uniqueId val="{00000000-8138-4C57-A9EA-A677397889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8138-4C57-A9EA-A677397889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A3-4254-ABAD-C8DEFF280B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77A3-4254-ABAD-C8DEFF280B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87-48BA-A5D3-B3F89E2B86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8287-48BA-A5D3-B3F89E2B86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50.99</c:v>
                </c:pt>
                <c:pt idx="3">
                  <c:v>64.58</c:v>
                </c:pt>
                <c:pt idx="4">
                  <c:v>55.18</c:v>
                </c:pt>
              </c:numCache>
            </c:numRef>
          </c:val>
          <c:extLst>
            <c:ext xmlns:c16="http://schemas.microsoft.com/office/drawing/2014/chart" uri="{C3380CC4-5D6E-409C-BE32-E72D297353CC}">
              <c16:uniqueId val="{00000000-E88D-46C4-A851-985CC4D0ED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E88D-46C4-A851-985CC4D0ED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2007.27</c:v>
                </c:pt>
                <c:pt idx="4">
                  <c:v>1650.73</c:v>
                </c:pt>
              </c:numCache>
            </c:numRef>
          </c:val>
          <c:extLst>
            <c:ext xmlns:c16="http://schemas.microsoft.com/office/drawing/2014/chart" uri="{C3380CC4-5D6E-409C-BE32-E72D297353CC}">
              <c16:uniqueId val="{00000000-4E7D-418E-BBD4-89056E0BA5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4E7D-418E-BBD4-89056E0BA5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34.770000000000003</c:v>
                </c:pt>
                <c:pt idx="3">
                  <c:v>27.88</c:v>
                </c:pt>
                <c:pt idx="4">
                  <c:v>30.12</c:v>
                </c:pt>
              </c:numCache>
            </c:numRef>
          </c:val>
          <c:extLst>
            <c:ext xmlns:c16="http://schemas.microsoft.com/office/drawing/2014/chart" uri="{C3380CC4-5D6E-409C-BE32-E72D297353CC}">
              <c16:uniqueId val="{00000000-87E9-4A25-B56E-45C3C852ED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87E9-4A25-B56E-45C3C852ED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241.07</c:v>
                </c:pt>
                <c:pt idx="3">
                  <c:v>296.8</c:v>
                </c:pt>
                <c:pt idx="4">
                  <c:v>268.43</c:v>
                </c:pt>
              </c:numCache>
            </c:numRef>
          </c:val>
          <c:extLst>
            <c:ext xmlns:c16="http://schemas.microsoft.com/office/drawing/2014/chart" uri="{C3380CC4-5D6E-409C-BE32-E72D297353CC}">
              <c16:uniqueId val="{00000000-0EBC-4D0D-90C3-5C42666708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0EBC-4D0D-90C3-5C42666708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石垣市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49745</v>
      </c>
      <c r="AM8" s="55"/>
      <c r="AN8" s="55"/>
      <c r="AO8" s="55"/>
      <c r="AP8" s="55"/>
      <c r="AQ8" s="55"/>
      <c r="AR8" s="55"/>
      <c r="AS8" s="55"/>
      <c r="AT8" s="54">
        <f>データ!T6</f>
        <v>229.15</v>
      </c>
      <c r="AU8" s="54"/>
      <c r="AV8" s="54"/>
      <c r="AW8" s="54"/>
      <c r="AX8" s="54"/>
      <c r="AY8" s="54"/>
      <c r="AZ8" s="54"/>
      <c r="BA8" s="54"/>
      <c r="BB8" s="54">
        <f>データ!U6</f>
        <v>217.08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89.08</v>
      </c>
      <c r="J10" s="54"/>
      <c r="K10" s="54"/>
      <c r="L10" s="54"/>
      <c r="M10" s="54"/>
      <c r="N10" s="54"/>
      <c r="O10" s="54"/>
      <c r="P10" s="54">
        <f>データ!P6</f>
        <v>1.21</v>
      </c>
      <c r="Q10" s="54"/>
      <c r="R10" s="54"/>
      <c r="S10" s="54"/>
      <c r="T10" s="54"/>
      <c r="U10" s="54"/>
      <c r="V10" s="54"/>
      <c r="W10" s="54">
        <f>データ!Q6</f>
        <v>99.42</v>
      </c>
      <c r="X10" s="54"/>
      <c r="Y10" s="54"/>
      <c r="Z10" s="54"/>
      <c r="AA10" s="54"/>
      <c r="AB10" s="54"/>
      <c r="AC10" s="54"/>
      <c r="AD10" s="55">
        <f>データ!R6</f>
        <v>1430</v>
      </c>
      <c r="AE10" s="55"/>
      <c r="AF10" s="55"/>
      <c r="AG10" s="55"/>
      <c r="AH10" s="55"/>
      <c r="AI10" s="55"/>
      <c r="AJ10" s="55"/>
      <c r="AK10" s="2"/>
      <c r="AL10" s="55">
        <f>データ!V6</f>
        <v>592</v>
      </c>
      <c r="AM10" s="55"/>
      <c r="AN10" s="55"/>
      <c r="AO10" s="55"/>
      <c r="AP10" s="55"/>
      <c r="AQ10" s="55"/>
      <c r="AR10" s="55"/>
      <c r="AS10" s="55"/>
      <c r="AT10" s="54">
        <f>データ!W6</f>
        <v>0.32</v>
      </c>
      <c r="AU10" s="54"/>
      <c r="AV10" s="54"/>
      <c r="AW10" s="54"/>
      <c r="AX10" s="54"/>
      <c r="AY10" s="54"/>
      <c r="AZ10" s="54"/>
      <c r="BA10" s="54"/>
      <c r="BB10" s="54">
        <f>データ!X6</f>
        <v>1850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azhK1O1Kx6KriNWPMB91xiLIBx4py9uoHMUsh4ThopiCGym7/UkjQWfxmzzcQmBm4lDcSDY5alTjpwKDcjWSbQ==" saltValue="wtaYfhM1EmUyU/KqjJ3W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472077</v>
      </c>
      <c r="D6" s="19">
        <f t="shared" si="3"/>
        <v>46</v>
      </c>
      <c r="E6" s="19">
        <f t="shared" si="3"/>
        <v>17</v>
      </c>
      <c r="F6" s="19">
        <f t="shared" si="3"/>
        <v>4</v>
      </c>
      <c r="G6" s="19">
        <f t="shared" si="3"/>
        <v>0</v>
      </c>
      <c r="H6" s="19" t="str">
        <f t="shared" si="3"/>
        <v>沖縄県　石垣市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89.08</v>
      </c>
      <c r="P6" s="20">
        <f t="shared" si="3"/>
        <v>1.21</v>
      </c>
      <c r="Q6" s="20">
        <f t="shared" si="3"/>
        <v>99.42</v>
      </c>
      <c r="R6" s="20">
        <f t="shared" si="3"/>
        <v>1430</v>
      </c>
      <c r="S6" s="20">
        <f t="shared" si="3"/>
        <v>49745</v>
      </c>
      <c r="T6" s="20">
        <f t="shared" si="3"/>
        <v>229.15</v>
      </c>
      <c r="U6" s="20">
        <f t="shared" si="3"/>
        <v>217.08</v>
      </c>
      <c r="V6" s="20">
        <f t="shared" si="3"/>
        <v>592</v>
      </c>
      <c r="W6" s="20">
        <f t="shared" si="3"/>
        <v>0.32</v>
      </c>
      <c r="X6" s="20">
        <f t="shared" si="3"/>
        <v>1850</v>
      </c>
      <c r="Y6" s="21" t="str">
        <f>IF(Y7="",NA(),Y7)</f>
        <v>-</v>
      </c>
      <c r="Z6" s="21" t="str">
        <f t="shared" ref="Z6:AH6" si="4">IF(Z7="",NA(),Z7)</f>
        <v>-</v>
      </c>
      <c r="AA6" s="21">
        <f t="shared" si="4"/>
        <v>99.25</v>
      </c>
      <c r="AB6" s="21">
        <f t="shared" si="4"/>
        <v>125.11</v>
      </c>
      <c r="AC6" s="21">
        <f t="shared" si="4"/>
        <v>111.63</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50.99</v>
      </c>
      <c r="AX6" s="21">
        <f t="shared" si="6"/>
        <v>64.58</v>
      </c>
      <c r="AY6" s="21">
        <f t="shared" si="6"/>
        <v>55.18</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1">
        <f t="shared" si="7"/>
        <v>2007.27</v>
      </c>
      <c r="BJ6" s="21">
        <f t="shared" si="7"/>
        <v>1650.73</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34.770000000000003</v>
      </c>
      <c r="BT6" s="21">
        <f t="shared" si="8"/>
        <v>27.88</v>
      </c>
      <c r="BU6" s="21">
        <f t="shared" si="8"/>
        <v>30.12</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241.07</v>
      </c>
      <c r="CE6" s="21">
        <f t="shared" si="9"/>
        <v>296.8</v>
      </c>
      <c r="CF6" s="21">
        <f t="shared" si="9"/>
        <v>268.43</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41.22</v>
      </c>
      <c r="CP6" s="21">
        <f t="shared" si="10"/>
        <v>35.92</v>
      </c>
      <c r="CQ6" s="21">
        <f t="shared" si="10"/>
        <v>36.729999999999997</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92.86</v>
      </c>
      <c r="DA6" s="21">
        <f t="shared" si="11"/>
        <v>92.86</v>
      </c>
      <c r="DB6" s="21">
        <f t="shared" si="11"/>
        <v>92.91</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6.19</v>
      </c>
      <c r="DL6" s="21">
        <f t="shared" si="12"/>
        <v>12.09</v>
      </c>
      <c r="DM6" s="21">
        <f t="shared" si="12"/>
        <v>18.14</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1">
        <f t="shared" si="14"/>
        <v>3.17</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472077</v>
      </c>
      <c r="D7" s="23">
        <v>46</v>
      </c>
      <c r="E7" s="23">
        <v>17</v>
      </c>
      <c r="F7" s="23">
        <v>4</v>
      </c>
      <c r="G7" s="23">
        <v>0</v>
      </c>
      <c r="H7" s="23" t="s">
        <v>96</v>
      </c>
      <c r="I7" s="23" t="s">
        <v>97</v>
      </c>
      <c r="J7" s="23" t="s">
        <v>98</v>
      </c>
      <c r="K7" s="23" t="s">
        <v>99</v>
      </c>
      <c r="L7" s="23" t="s">
        <v>100</v>
      </c>
      <c r="M7" s="23" t="s">
        <v>101</v>
      </c>
      <c r="N7" s="24" t="s">
        <v>102</v>
      </c>
      <c r="O7" s="24">
        <v>89.08</v>
      </c>
      <c r="P7" s="24">
        <v>1.21</v>
      </c>
      <c r="Q7" s="24">
        <v>99.42</v>
      </c>
      <c r="R7" s="24">
        <v>1430</v>
      </c>
      <c r="S7" s="24">
        <v>49745</v>
      </c>
      <c r="T7" s="24">
        <v>229.15</v>
      </c>
      <c r="U7" s="24">
        <v>217.08</v>
      </c>
      <c r="V7" s="24">
        <v>592</v>
      </c>
      <c r="W7" s="24">
        <v>0.32</v>
      </c>
      <c r="X7" s="24">
        <v>1850</v>
      </c>
      <c r="Y7" s="24" t="s">
        <v>102</v>
      </c>
      <c r="Z7" s="24" t="s">
        <v>102</v>
      </c>
      <c r="AA7" s="24">
        <v>99.25</v>
      </c>
      <c r="AB7" s="24">
        <v>125.11</v>
      </c>
      <c r="AC7" s="24">
        <v>111.63</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50.99</v>
      </c>
      <c r="AX7" s="24">
        <v>64.58</v>
      </c>
      <c r="AY7" s="24">
        <v>55.18</v>
      </c>
      <c r="AZ7" s="24" t="s">
        <v>102</v>
      </c>
      <c r="BA7" s="24" t="s">
        <v>102</v>
      </c>
      <c r="BB7" s="24">
        <v>47.72</v>
      </c>
      <c r="BC7" s="24">
        <v>44.24</v>
      </c>
      <c r="BD7" s="24">
        <v>43.07</v>
      </c>
      <c r="BE7" s="24">
        <v>44.07</v>
      </c>
      <c r="BF7" s="24" t="s">
        <v>102</v>
      </c>
      <c r="BG7" s="24" t="s">
        <v>102</v>
      </c>
      <c r="BH7" s="24">
        <v>0</v>
      </c>
      <c r="BI7" s="24">
        <v>2007.27</v>
      </c>
      <c r="BJ7" s="24">
        <v>1650.73</v>
      </c>
      <c r="BK7" s="24" t="s">
        <v>102</v>
      </c>
      <c r="BL7" s="24" t="s">
        <v>102</v>
      </c>
      <c r="BM7" s="24">
        <v>1206.79</v>
      </c>
      <c r="BN7" s="24">
        <v>1258.43</v>
      </c>
      <c r="BO7" s="24">
        <v>1163.75</v>
      </c>
      <c r="BP7" s="24">
        <v>1201.79</v>
      </c>
      <c r="BQ7" s="24" t="s">
        <v>102</v>
      </c>
      <c r="BR7" s="24" t="s">
        <v>102</v>
      </c>
      <c r="BS7" s="24">
        <v>34.770000000000003</v>
      </c>
      <c r="BT7" s="24">
        <v>27.88</v>
      </c>
      <c r="BU7" s="24">
        <v>30.12</v>
      </c>
      <c r="BV7" s="24" t="s">
        <v>102</v>
      </c>
      <c r="BW7" s="24" t="s">
        <v>102</v>
      </c>
      <c r="BX7" s="24">
        <v>71.84</v>
      </c>
      <c r="BY7" s="24">
        <v>73.36</v>
      </c>
      <c r="BZ7" s="24">
        <v>72.599999999999994</v>
      </c>
      <c r="CA7" s="24">
        <v>75.31</v>
      </c>
      <c r="CB7" s="24" t="s">
        <v>102</v>
      </c>
      <c r="CC7" s="24" t="s">
        <v>102</v>
      </c>
      <c r="CD7" s="24">
        <v>241.07</v>
      </c>
      <c r="CE7" s="24">
        <v>296.8</v>
      </c>
      <c r="CF7" s="24">
        <v>268.43</v>
      </c>
      <c r="CG7" s="24" t="s">
        <v>102</v>
      </c>
      <c r="CH7" s="24" t="s">
        <v>102</v>
      </c>
      <c r="CI7" s="24">
        <v>228.47</v>
      </c>
      <c r="CJ7" s="24">
        <v>224.88</v>
      </c>
      <c r="CK7" s="24">
        <v>228.64</v>
      </c>
      <c r="CL7" s="24">
        <v>216.39</v>
      </c>
      <c r="CM7" s="24" t="s">
        <v>102</v>
      </c>
      <c r="CN7" s="24" t="s">
        <v>102</v>
      </c>
      <c r="CO7" s="24">
        <v>41.22</v>
      </c>
      <c r="CP7" s="24">
        <v>35.92</v>
      </c>
      <c r="CQ7" s="24">
        <v>36.729999999999997</v>
      </c>
      <c r="CR7" s="24" t="s">
        <v>102</v>
      </c>
      <c r="CS7" s="24" t="s">
        <v>102</v>
      </c>
      <c r="CT7" s="24">
        <v>42.47</v>
      </c>
      <c r="CU7" s="24">
        <v>42.4</v>
      </c>
      <c r="CV7" s="24">
        <v>42.28</v>
      </c>
      <c r="CW7" s="24">
        <v>42.57</v>
      </c>
      <c r="CX7" s="24" t="s">
        <v>102</v>
      </c>
      <c r="CY7" s="24" t="s">
        <v>102</v>
      </c>
      <c r="CZ7" s="24">
        <v>92.86</v>
      </c>
      <c r="DA7" s="24">
        <v>92.86</v>
      </c>
      <c r="DB7" s="24">
        <v>92.91</v>
      </c>
      <c r="DC7" s="24" t="s">
        <v>102</v>
      </c>
      <c r="DD7" s="24" t="s">
        <v>102</v>
      </c>
      <c r="DE7" s="24">
        <v>83.75</v>
      </c>
      <c r="DF7" s="24">
        <v>84.19</v>
      </c>
      <c r="DG7" s="24">
        <v>84.34</v>
      </c>
      <c r="DH7" s="24">
        <v>85.24</v>
      </c>
      <c r="DI7" s="24" t="s">
        <v>102</v>
      </c>
      <c r="DJ7" s="24" t="s">
        <v>102</v>
      </c>
      <c r="DK7" s="24">
        <v>6.19</v>
      </c>
      <c r="DL7" s="24">
        <v>12.09</v>
      </c>
      <c r="DM7" s="24">
        <v>18.14</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3.17</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2023-01-23T00:23:43Z</cp:lastPrinted>
  <dcterms:created xsi:type="dcterms:W3CDTF">2022-12-01T01:31:49Z</dcterms:created>
  <dcterms:modified xsi:type="dcterms:W3CDTF">2023-01-23T00:23:45Z</dcterms:modified>
  <cp:category/>
</cp:coreProperties>
</file>