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suidou08\Desktop\R3水道部\R３提出・回答\R2経営比較分析表\R2経営比較分析表　水道部\"/>
    </mc:Choice>
  </mc:AlternateContent>
  <xr:revisionPtr revIDLastSave="0" documentId="13_ncr:1_{1A8A9B8F-21D4-46A6-8160-9DB870AD87AA}" xr6:coauthVersionLast="36" xr6:coauthVersionMax="36" xr10:uidLastSave="{00000000-0000-0000-0000-000000000000}"/>
  <workbookProtection workbookAlgorithmName="SHA-512" workbookHashValue="BV/SM0gw4MgLU13I6wSYiuj/tQ3yohQnr01C2/8JMd/Yhe+/LBs1PbJbXe2koZT7cUsktAcddBWMTbhdElnmKA==" workbookSaltValue="gqwGw/TVgYtJsBJvnFHuIQ==" workbookSpinCount="100000" lockStructure="1"/>
  <bookViews>
    <workbookView xWindow="0" yWindow="0" windowWidth="20400" windowHeight="754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R6" i="5"/>
  <c r="Q6" i="5"/>
  <c r="P6" i="5"/>
  <c r="P10" i="4" s="1"/>
  <c r="O6" i="5"/>
  <c r="I10" i="4" s="1"/>
  <c r="N6" i="5"/>
  <c r="M6" i="5"/>
  <c r="AD8" i="4" s="1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I85" i="4"/>
  <c r="AT10" i="4"/>
  <c r="AL10" i="4"/>
  <c r="W10" i="4"/>
  <c r="B10" i="4"/>
  <c r="BB8" i="4"/>
  <c r="AT8" i="4"/>
  <c r="AL8" i="4"/>
  <c r="W8" i="4"/>
  <c r="P8" i="4"/>
  <c r="B8" i="4"/>
</calcChain>
</file>

<file path=xl/sharedStrings.xml><?xml version="1.0" encoding="utf-8"?>
<sst xmlns="http://schemas.openxmlformats.org/spreadsheetml/2006/main" count="228" uniqueCount="115">
  <si>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</si>
  <si>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</si>
  <si>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</si>
  <si>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</si>
  <si>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</si>
  <si>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</si>
  <si>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</si>
  <si>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</si>
  <si>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</si>
  <si>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</si>
  <si>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</si>
  <si>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</si>
  <si>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</si>
  <si>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</si>
  <si>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</si>
  <si>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</si>
  <si>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</si>
  <si>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</si>
  <si>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</si>
  <si>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</si>
  <si>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</si>
  <si>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</si>
  <si>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</si>
  <si>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</si>
  <si>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</si>
  <si>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</si>
  <si>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</si>
  <si>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</si>
  <si>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</si>
  <si>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</si>
  <si>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</si>
  <si>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</si>
  <si>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</si>
  <si>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</si>
  <si>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</si>
  <si>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</si>
  <si>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</si>
  <si>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</si>
  <si>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</si>
  <si>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</si>
  <si>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</si>
  <si>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</si>
  <si>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</si>
  <si>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</si>
  <si>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</si>
  <si>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</si>
  <si>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</si>
  <si>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</si>
  <si>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</si>
  <si>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</si>
  <si>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</si>
  <si>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</si>
  <si>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</si>
  <si>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</si>
  <si>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</si>
  <si>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</si>
  <si>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</si>
  <si>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</si>
  <si>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</si>
  <si>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</si>
  <si>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</si>
  <si>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</si>
  <si>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</si>
  <si>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</si>
  <si>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</si>
  <si>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</si>
  <si>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</si>
  <si>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</si>
  <si>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</si>
  <si>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</si>
  <si>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</si>
  <si>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</si>
  <si>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</si>
  <si>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</si>
  <si>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</si>
  <si>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</si>
  <si>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</si>
  <si>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</si>
  <si>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</si>
  <si>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</si>
  <si>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</si>
  <si>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</si>
  <si>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</si>
  <si>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</si>
  <si>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</si>
  <si>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</si>
  <si>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</si>
  <si>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</si>
  <si>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</si>
  <si>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</si>
  <si>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</si>
  <si>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</si>
  <si>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</si>
  <si>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沖縄県　石垣市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</si>
  <si>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</si>
  <si>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</si>
  <si>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</si>
  <si>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</si>
  <si>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</si>
  <si>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</si>
  <si>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</si>
  <si>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</si>
  <si>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</si>
  <si>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</si>
  <si>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</si>
  <si>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</si>
  <si>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</si>
  <si>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</si>
  <si>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</si>
  <si>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</si>
  <si>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</si>
  <si>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</si>
  <si>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費率は、有形固定資産の老朽化度合いを表すもので、数値が高い場合は、法定耐用年数を経過した施設を多く保有していることになり、本市は、全国平均及び類似団体に比べ高い数値となっている。今後計画的に更新に取り組む必要がある。
②管路経年化率は、法定耐用年数を超えた管路延長の割合を表しおり、類似団体に比べ比率が低い結果となっている。
③管路更新率は、当該年度に更新した管路延長の割合を表す指標で、管路の更新ペースや状況を判断でき、全国平均及び類似団体平均値に比べ低い結果となっている。</t>
    <rPh sb="55" eb="57">
      <t>シセツ</t>
    </rPh>
    <rPh sb="89" eb="90">
      <t>タカ</t>
    </rPh>
    <rPh sb="91" eb="93">
      <t>スウチ</t>
    </rPh>
    <rPh sb="100" eb="102">
      <t>コンゴ</t>
    </rPh>
    <rPh sb="102" eb="104">
      <t>ケイカク</t>
    </rPh>
    <rPh sb="104" eb="105">
      <t>テキ</t>
    </rPh>
    <rPh sb="106" eb="108">
      <t>コウシン</t>
    </rPh>
    <rPh sb="109" eb="110">
      <t>ト</t>
    </rPh>
    <rPh sb="111" eb="112">
      <t>ク</t>
    </rPh>
    <rPh sb="113" eb="115">
      <t>ヒツヨウ</t>
    </rPh>
    <phoneticPr fontId="4"/>
  </si>
  <si>
    <t>　経営の健全性・効率性については概ね適正に推移している。
　今後は老朽化による施設・管路等の更新による費用の増加が見込まれることから、「経営戦略」に基づき、計画的な施設の整備をすすめ、有収率の向上、使用料の改定など財源確保の取り組みを強化する必要がある。</t>
    <rPh sb="1" eb="3">
      <t>ケイエイ</t>
    </rPh>
    <rPh sb="4" eb="7">
      <t>ケンゼンセイ</t>
    </rPh>
    <rPh sb="8" eb="11">
      <t>コウリツセイ</t>
    </rPh>
    <rPh sb="16" eb="17">
      <t>オオム</t>
    </rPh>
    <rPh sb="18" eb="20">
      <t>テキセイ</t>
    </rPh>
    <rPh sb="21" eb="23">
      <t>スイイ</t>
    </rPh>
    <rPh sb="30" eb="32">
      <t>コンゴ</t>
    </rPh>
    <rPh sb="33" eb="36">
      <t>ロウキュウカ</t>
    </rPh>
    <rPh sb="39" eb="41">
      <t>シセツ</t>
    </rPh>
    <rPh sb="42" eb="44">
      <t>カンロ</t>
    </rPh>
    <rPh sb="44" eb="45">
      <t>トウ</t>
    </rPh>
    <rPh sb="46" eb="48">
      <t>コウシン</t>
    </rPh>
    <rPh sb="51" eb="53">
      <t>ヒヨウ</t>
    </rPh>
    <rPh sb="54" eb="56">
      <t>ゾウカ</t>
    </rPh>
    <rPh sb="57" eb="59">
      <t>ミコ</t>
    </rPh>
    <rPh sb="68" eb="70">
      <t>ケイエイ</t>
    </rPh>
    <rPh sb="70" eb="72">
      <t>センリャク</t>
    </rPh>
    <rPh sb="74" eb="75">
      <t>モト</t>
    </rPh>
    <rPh sb="78" eb="81">
      <t>ケイカクテキ</t>
    </rPh>
    <rPh sb="82" eb="84">
      <t>シセツ</t>
    </rPh>
    <rPh sb="85" eb="87">
      <t>セイビ</t>
    </rPh>
    <rPh sb="92" eb="95">
      <t>ユウシュウリツ</t>
    </rPh>
    <rPh sb="96" eb="98">
      <t>コウジョウ</t>
    </rPh>
    <rPh sb="99" eb="102">
      <t>シヨウリョウ</t>
    </rPh>
    <rPh sb="103" eb="105">
      <t>カイテイ</t>
    </rPh>
    <rPh sb="107" eb="109">
      <t>ザイゲン</t>
    </rPh>
    <rPh sb="109" eb="111">
      <t>カクホ</t>
    </rPh>
    <rPh sb="112" eb="113">
      <t>ト</t>
    </rPh>
    <rPh sb="114" eb="115">
      <t>ク</t>
    </rPh>
    <rPh sb="117" eb="119">
      <t>キョウカ</t>
    </rPh>
    <rPh sb="121" eb="123">
      <t>ヒツヨウ</t>
    </rPh>
    <phoneticPr fontId="4"/>
  </si>
  <si>
    <t>①経常収支比率は、経常収支が黒字である１００％を上回り、健全な経営状況といえる。
②累積欠損金比率は本年度もゼロとなり、複数年にわたって累積した損失がない状態である。
③流動比率は、短期的な債務に対する支払能力を表すもので、100％を上回り、前年度と比べても増加しており、健全な状況である。
④企業債残高対給水収益比率は、企業債残高の規模を表す指標で、本市は類似団体に比べ低い数値となっているが、まだ企業債が多い状況にある。
⑤料金回収率は、100％を上回っていることから、給水に係る費用を給水収益で賄えている。給水原価の減で昨年度に比べ増となっている。
⑥給水原価は、類似団体と比較して低い。また、有収水量の減により昨年から減となっている。
⑦施設利用率は、有収水量・給水収益の減で昨年度に比べ減となっているが、類似団体と比較して高く、施設の利用状況は適正といえる。
⑧有収率は、漏水等の無効水量の増加で昨年度と比べ減となっているが、類似団体と比較して高い状況である。引き続き漏水等の防止対策に取り組みたい。</t>
    <rPh sb="28" eb="30">
      <t>ケンゼン</t>
    </rPh>
    <rPh sb="31" eb="33">
      <t>ケイエイ</t>
    </rPh>
    <rPh sb="33" eb="35">
      <t>ジョウキョウ</t>
    </rPh>
    <rPh sb="77" eb="79">
      <t>ジョウタイ</t>
    </rPh>
    <rPh sb="91" eb="94">
      <t>タンキテキ</t>
    </rPh>
    <rPh sb="95" eb="97">
      <t>サイム</t>
    </rPh>
    <rPh sb="98" eb="99">
      <t>タイ</t>
    </rPh>
    <rPh sb="101" eb="103">
      <t>シハライ</t>
    </rPh>
    <rPh sb="103" eb="105">
      <t>ノウリョク</t>
    </rPh>
    <rPh sb="106" eb="107">
      <t>アラワ</t>
    </rPh>
    <rPh sb="117" eb="119">
      <t>ウワマワ</t>
    </rPh>
    <rPh sb="121" eb="124">
      <t>ゼンネンド</t>
    </rPh>
    <rPh sb="125" eb="126">
      <t>クラ</t>
    </rPh>
    <rPh sb="129" eb="131">
      <t>ゾウカ</t>
    </rPh>
    <rPh sb="136" eb="138">
      <t>ケンゼン</t>
    </rPh>
    <rPh sb="139" eb="141">
      <t>ジョウキョウ</t>
    </rPh>
    <rPh sb="161" eb="163">
      <t>キギョウ</t>
    </rPh>
    <rPh sb="163" eb="164">
      <t>サイ</t>
    </rPh>
    <rPh sb="164" eb="166">
      <t>ザンダカ</t>
    </rPh>
    <rPh sb="167" eb="169">
      <t>キボ</t>
    </rPh>
    <rPh sb="170" eb="171">
      <t>アラワ</t>
    </rPh>
    <rPh sb="172" eb="174">
      <t>シヒョウ</t>
    </rPh>
    <rPh sb="179" eb="181">
      <t>ルイジ</t>
    </rPh>
    <rPh sb="181" eb="183">
      <t>ダンタイ</t>
    </rPh>
    <rPh sb="186" eb="187">
      <t>ヒク</t>
    </rPh>
    <rPh sb="200" eb="202">
      <t>キギョウ</t>
    </rPh>
    <rPh sb="202" eb="203">
      <t>サイ</t>
    </rPh>
    <rPh sb="204" eb="205">
      <t>オオ</t>
    </rPh>
    <rPh sb="206" eb="208">
      <t>ジョウキョウ</t>
    </rPh>
    <rPh sb="214" eb="216">
      <t>リョウキン</t>
    </rPh>
    <rPh sb="216" eb="218">
      <t>カイシュウ</t>
    </rPh>
    <rPh sb="218" eb="219">
      <t>リツ</t>
    </rPh>
    <rPh sb="256" eb="258">
      <t>キュウスイ</t>
    </rPh>
    <rPh sb="258" eb="260">
      <t>ゲンカ</t>
    </rPh>
    <rPh sb="261" eb="262">
      <t>ゲン</t>
    </rPh>
    <rPh sb="263" eb="266">
      <t>サクネンド</t>
    </rPh>
    <rPh sb="267" eb="268">
      <t>クラ</t>
    </rPh>
    <rPh sb="269" eb="270">
      <t>ゾウ</t>
    </rPh>
    <rPh sb="279" eb="281">
      <t>キュウスイ</t>
    </rPh>
    <rPh sb="281" eb="283">
      <t>ゲンカ</t>
    </rPh>
    <rPh sb="285" eb="287">
      <t>ルイジ</t>
    </rPh>
    <rPh sb="287" eb="289">
      <t>ダンタイ</t>
    </rPh>
    <rPh sb="290" eb="292">
      <t>ヒカク</t>
    </rPh>
    <rPh sb="294" eb="295">
      <t>ヒク</t>
    </rPh>
    <rPh sb="300" eb="304">
      <t>ユウシュウスイリョウ</t>
    </rPh>
    <rPh sb="305" eb="306">
      <t>ゲン</t>
    </rPh>
    <rPh sb="309" eb="311">
      <t>サクネン</t>
    </rPh>
    <rPh sb="313" eb="314">
      <t>ゲン</t>
    </rPh>
    <rPh sb="323" eb="325">
      <t>シセツ</t>
    </rPh>
    <rPh sb="325" eb="327">
      <t>リヨウ</t>
    </rPh>
    <rPh sb="327" eb="328">
      <t>リツ</t>
    </rPh>
    <rPh sb="330" eb="334">
      <t>ユウシュウスイリョウ</t>
    </rPh>
    <rPh sb="335" eb="337">
      <t>キュウスイ</t>
    </rPh>
    <rPh sb="337" eb="339">
      <t>シュウエキ</t>
    </rPh>
    <rPh sb="340" eb="341">
      <t>ゲン</t>
    </rPh>
    <rPh sb="342" eb="345">
      <t>サクネンド</t>
    </rPh>
    <rPh sb="346" eb="347">
      <t>クラ</t>
    </rPh>
    <rPh sb="348" eb="349">
      <t>ゲン</t>
    </rPh>
    <rPh sb="357" eb="361">
      <t>ルイジダンタイ</t>
    </rPh>
    <rPh sb="362" eb="364">
      <t>ヒカク</t>
    </rPh>
    <rPh sb="366" eb="367">
      <t>タカ</t>
    </rPh>
    <rPh sb="369" eb="371">
      <t>シセツ</t>
    </rPh>
    <rPh sb="372" eb="374">
      <t>リヨウ</t>
    </rPh>
    <rPh sb="374" eb="376">
      <t>ジョウキョウ</t>
    </rPh>
    <rPh sb="377" eb="379">
      <t>テキセイ</t>
    </rPh>
    <rPh sb="386" eb="389">
      <t>ユウシュウリツ</t>
    </rPh>
    <rPh sb="391" eb="393">
      <t>ロウスイ</t>
    </rPh>
    <rPh sb="393" eb="394">
      <t>トウ</t>
    </rPh>
    <rPh sb="395" eb="397">
      <t>ムコウ</t>
    </rPh>
    <rPh sb="397" eb="399">
      <t>スイリョウ</t>
    </rPh>
    <rPh sb="400" eb="402">
      <t>ゾウカ</t>
    </rPh>
    <rPh sb="403" eb="406">
      <t>サクネンド</t>
    </rPh>
    <rPh sb="407" eb="408">
      <t>クラ</t>
    </rPh>
    <rPh sb="409" eb="410">
      <t>ゲン</t>
    </rPh>
    <rPh sb="418" eb="422">
      <t>ルイジダンタイ</t>
    </rPh>
    <rPh sb="423" eb="425">
      <t>ヒカク</t>
    </rPh>
    <rPh sb="427" eb="428">
      <t>タカ</t>
    </rPh>
    <rPh sb="429" eb="431">
      <t>ジョウキョウ</t>
    </rPh>
    <rPh sb="435" eb="436">
      <t>ヒ</t>
    </rPh>
    <rPh sb="437" eb="438">
      <t>ツヅ</t>
    </rPh>
    <rPh sb="439" eb="441">
      <t>ロウスイ</t>
    </rPh>
    <rPh sb="441" eb="442">
      <t>トウ</t>
    </rPh>
    <rPh sb="443" eb="445">
      <t>ボウシ</t>
    </rPh>
    <rPh sb="445" eb="447">
      <t>タイサク</t>
    </rPh>
    <rPh sb="448" eb="449">
      <t>ト</t>
    </rPh>
    <rPh sb="450" eb="451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</si>
</sst>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0.17</c:v>
                </c:pt>
                <c:pt idx="2">
                  <c:v>0.13</c:v>
                </c:pt>
                <c:pt idx="3">
                  <c:v>0.28000000000000003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E-4455-8EE0-49FE26A0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0.51</c:v>
                </c:pt>
                <c:pt idx="2">
                  <c:v>0.57999999999999996</c:v>
                </c:pt>
                <c:pt idx="3">
                  <c:v>0.54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E-4455-8EE0-49FE26A0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75.38</c:v>
                </c:pt>
                <c:pt idx="1">
                  <c:v>81.22</c:v>
                </c:pt>
                <c:pt idx="2">
                  <c:v>73.319999999999993</c:v>
                </c:pt>
                <c:pt idx="3">
                  <c:v>71.739999999999995</c:v>
                </c:pt>
                <c:pt idx="4">
                  <c:v>70.040000000000006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8-4600-910C-6F8E6FDA6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59.01</c:v>
                </c:pt>
                <c:pt idx="1">
                  <c:v>60.03</c:v>
                </c:pt>
                <c:pt idx="2">
                  <c:v>59.74</c:v>
                </c:pt>
                <c:pt idx="3">
                  <c:v>59.67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8-4600-910C-6F8E6FDA6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86.14</c:v>
                </c:pt>
                <c:pt idx="1">
                  <c:v>82</c:v>
                </c:pt>
                <c:pt idx="2">
                  <c:v>83.95</c:v>
                </c:pt>
                <c:pt idx="3">
                  <c:v>86.74</c:v>
                </c:pt>
                <c:pt idx="4">
                  <c:v>85.67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F-478A-A4D5-68847F05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85.37</c:v>
                </c:pt>
                <c:pt idx="1">
                  <c:v>84.81</c:v>
                </c:pt>
                <c:pt idx="2">
                  <c:v>84.8</c:v>
                </c:pt>
                <c:pt idx="3">
                  <c:v>84.6</c:v>
                </c:pt>
                <c:pt idx="4">
                  <c:v>84.24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F-478A-A4D5-68847F05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115.72</c:v>
                </c:pt>
                <c:pt idx="1">
                  <c:v>123.21</c:v>
                </c:pt>
                <c:pt idx="2">
                  <c:v>123.39</c:v>
                </c:pt>
                <c:pt idx="3">
                  <c:v>119.64</c:v>
                </c:pt>
                <c:pt idx="4">
                  <c:v>122.31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3E2-B857-AFE8A7FB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110.95</c:v>
                </c:pt>
                <c:pt idx="1">
                  <c:v>110.68</c:v>
                </c:pt>
                <c:pt idx="2">
                  <c:v>110.66</c:v>
                </c:pt>
                <c:pt idx="3">
                  <c:v>109.01</c:v>
                </c:pt>
                <c:pt idx="4">
                  <c:v>108.83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3E2-B857-AFE8A7FB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47.38</c:v>
                </c:pt>
                <c:pt idx="1">
                  <c:v>49.42</c:v>
                </c:pt>
                <c:pt idx="2">
                  <c:v>51.4</c:v>
                </c:pt>
                <c:pt idx="3">
                  <c:v>52.83</c:v>
                </c:pt>
                <c:pt idx="4">
                  <c:v>54.58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4-4886-ABAB-8DDB245C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46.9</c:v>
                </c:pt>
                <c:pt idx="1">
                  <c:v>47.28</c:v>
                </c:pt>
                <c:pt idx="2">
                  <c:v>47.66</c:v>
                </c:pt>
                <c:pt idx="3">
                  <c:v>48.17</c:v>
                </c:pt>
                <c:pt idx="4">
                  <c:v>48.83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4-4886-ABAB-8DDB245C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4.32</c:v>
                </c:pt>
                <c:pt idx="1">
                  <c:v>5.8</c:v>
                </c:pt>
                <c:pt idx="2">
                  <c:v>7.06</c:v>
                </c:pt>
                <c:pt idx="3">
                  <c:v>8.02</c:v>
                </c:pt>
                <c:pt idx="4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8-4D3B-8994-B5DAE3A8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12.03</c:v>
                </c:pt>
                <c:pt idx="1">
                  <c:v>12.19</c:v>
                </c:pt>
                <c:pt idx="2">
                  <c:v>15.1</c:v>
                </c:pt>
                <c:pt idx="3">
                  <c:v>17.12</c:v>
                </c:pt>
                <c:pt idx="4">
                  <c:v>18.18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8-4D3B-8994-B5DAE3A8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D-45CD-9CE9-22C8D5759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3.91</c:v>
                </c:pt>
                <c:pt idx="1">
                  <c:v>3.56</c:v>
                </c:pt>
                <c:pt idx="2">
                  <c:v>2.74</c:v>
                </c:pt>
                <c:pt idx="3">
                  <c:v>3.7</c:v>
                </c:pt>
                <c:pt idx="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D-45CD-9CE9-22C8D5759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261.54000000000002</c:v>
                </c:pt>
                <c:pt idx="1">
                  <c:v>330.4</c:v>
                </c:pt>
                <c:pt idx="2">
                  <c:v>369.7</c:v>
                </c:pt>
                <c:pt idx="3">
                  <c:v>430.95</c:v>
                </c:pt>
                <c:pt idx="4">
                  <c:v>453.16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2-48D7-973A-1CB5822C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377.63</c:v>
                </c:pt>
                <c:pt idx="1">
                  <c:v>357.34</c:v>
                </c:pt>
                <c:pt idx="2">
                  <c:v>366.03</c:v>
                </c:pt>
                <c:pt idx="3">
                  <c:v>365.18</c:v>
                </c:pt>
                <c:pt idx="4">
                  <c:v>327.77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2-48D7-973A-1CB5822C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452.42</c:v>
                </c:pt>
                <c:pt idx="1">
                  <c:v>406.01</c:v>
                </c:pt>
                <c:pt idx="2">
                  <c:v>366.81</c:v>
                </c:pt>
                <c:pt idx="3">
                  <c:v>345.26</c:v>
                </c:pt>
                <c:pt idx="4">
                  <c:v>336.63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9-4C1E-B114-14B27D3D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364.71</c:v>
                </c:pt>
                <c:pt idx="1">
                  <c:v>373.69</c:v>
                </c:pt>
                <c:pt idx="2">
                  <c:v>370.12</c:v>
                </c:pt>
                <c:pt idx="3">
                  <c:v>371.65</c:v>
                </c:pt>
                <c:pt idx="4">
                  <c:v>397.1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9-4C1E-B114-14B27D3D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117.45</c:v>
                </c:pt>
                <c:pt idx="1">
                  <c:v>126.97</c:v>
                </c:pt>
                <c:pt idx="2">
                  <c:v>126.62</c:v>
                </c:pt>
                <c:pt idx="3">
                  <c:v>120.96</c:v>
                </c:pt>
                <c:pt idx="4">
                  <c:v>123.11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E-455A-B6FB-3744F757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100.65</c:v>
                </c:pt>
                <c:pt idx="1">
                  <c:v>99.87</c:v>
                </c:pt>
                <c:pt idx="2">
                  <c:v>100.42</c:v>
                </c:pt>
                <c:pt idx="3">
                  <c:v>98.77</c:v>
                </c:pt>
                <c:pt idx="4">
                  <c:v>95.79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E-455A-B6FB-3744F757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155.34</c:v>
                </c:pt>
                <c:pt idx="1">
                  <c:v>146.19</c:v>
                </c:pt>
                <c:pt idx="2">
                  <c:v>147.52000000000001</c:v>
                </c:pt>
                <c:pt idx="3">
                  <c:v>154.56</c:v>
                </c:pt>
                <c:pt idx="4">
                  <c:v>149.12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8-4B61-B752-058D229C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170.19</c:v>
                </c:pt>
                <c:pt idx="1">
                  <c:v>171.81</c:v>
                </c:pt>
                <c:pt idx="2">
                  <c:v>171.67</c:v>
                </c:pt>
                <c:pt idx="3">
                  <c:v>173.67</c:v>
                </c:pt>
                <c:pt idx="4">
                  <c:v>171.13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8-4B61-B752-058D229C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U2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沖縄県　石垣市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A5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49848</v>
      </c>
      <c r="AM8" s="61"/>
      <c r="AN8" s="61"/>
      <c r="AO8" s="61"/>
      <c r="AP8" s="61"/>
      <c r="AQ8" s="61"/>
      <c r="AR8" s="61"/>
      <c r="AS8" s="61"/>
      <c r="AT8" s="52">
        <f>データ!$S$6</f>
        <v>229.15</v>
      </c>
      <c r="AU8" s="53"/>
      <c r="AV8" s="53"/>
      <c r="AW8" s="53"/>
      <c r="AX8" s="53"/>
      <c r="AY8" s="53"/>
      <c r="AZ8" s="53"/>
      <c r="BA8" s="53"/>
      <c r="BB8" s="54">
        <f>データ!$T$6</f>
        <v>217.53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74.569999999999993</v>
      </c>
      <c r="J10" s="53"/>
      <c r="K10" s="53"/>
      <c r="L10" s="53"/>
      <c r="M10" s="53"/>
      <c r="N10" s="53"/>
      <c r="O10" s="64"/>
      <c r="P10" s="54">
        <f>データ!$P$6</f>
        <v>100</v>
      </c>
      <c r="Q10" s="54"/>
      <c r="R10" s="54"/>
      <c r="S10" s="54"/>
      <c r="T10" s="54"/>
      <c r="U10" s="54"/>
      <c r="V10" s="54"/>
      <c r="W10" s="61">
        <f>データ!$Q$6</f>
        <v>2942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48951</v>
      </c>
      <c r="AM10" s="61"/>
      <c r="AN10" s="61"/>
      <c r="AO10" s="61"/>
      <c r="AP10" s="61"/>
      <c r="AQ10" s="61"/>
      <c r="AR10" s="61"/>
      <c r="AS10" s="61"/>
      <c r="AT10" s="52">
        <f>データ!$V$6</f>
        <v>102.49</v>
      </c>
      <c r="AU10" s="53"/>
      <c r="AV10" s="53"/>
      <c r="AW10" s="53"/>
      <c r="AX10" s="53"/>
      <c r="AY10" s="53"/>
      <c r="AZ10" s="53"/>
      <c r="BA10" s="53"/>
      <c r="BB10" s="54">
        <f>データ!$W$6</f>
        <v>477.62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114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113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AsxJMN8PjrB2K8qw9m+bdlNRLHkrq94W5K1rWBJW5bI4moRrMXtQi31JBT7Pw6g2NSBlqv+h2nWCX5NZ6GYiSA==" saltValue="MTcKXH4DWfhSRU8jOWZic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472077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沖縄県　石垣市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非設置</v>
      </c>
      <c r="N6" s="35" t="str">
        <f t="shared" si="3"/>
        <v>-</v>
      </c>
      <c r="O6" s="35">
        <f t="shared" si="3"/>
        <v>74.569999999999993</v>
      </c>
      <c r="P6" s="35">
        <f t="shared" si="3"/>
        <v>100</v>
      </c>
      <c r="Q6" s="35">
        <f t="shared" si="3"/>
        <v>2942</v>
      </c>
      <c r="R6" s="35">
        <f t="shared" si="3"/>
        <v>49848</v>
      </c>
      <c r="S6" s="35">
        <f t="shared" si="3"/>
        <v>229.15</v>
      </c>
      <c r="T6" s="35">
        <f t="shared" si="3"/>
        <v>217.53</v>
      </c>
      <c r="U6" s="35">
        <f t="shared" si="3"/>
        <v>48951</v>
      </c>
      <c r="V6" s="35">
        <f t="shared" si="3"/>
        <v>102.49</v>
      </c>
      <c r="W6" s="35">
        <f t="shared" si="3"/>
        <v>477.62</v>
      </c>
      <c r="X6" s="36">
        <f>IF(X7="",NA(),X7)</f>
        <v>115.72</v>
      </c>
      <c r="Y6" s="36">
        <f t="shared" ref="Y6:AG6" si="4">IF(Y7="",NA(),Y7)</f>
        <v>123.21</v>
      </c>
      <c r="Z6" s="36">
        <f t="shared" si="4"/>
        <v>123.39</v>
      </c>
      <c r="AA6" s="36">
        <f t="shared" si="4"/>
        <v>119.64</v>
      </c>
      <c r="AB6" s="36">
        <f t="shared" si="4"/>
        <v>122.31</v>
      </c>
      <c r="AC6" s="36">
        <f t="shared" si="4"/>
        <v>110.95</v>
      </c>
      <c r="AD6" s="36">
        <f t="shared" si="4"/>
        <v>110.68</v>
      </c>
      <c r="AE6" s="36">
        <f t="shared" si="4"/>
        <v>110.66</v>
      </c>
      <c r="AF6" s="36">
        <f t="shared" si="4"/>
        <v>109.01</v>
      </c>
      <c r="AG6" s="36">
        <f t="shared" si="4"/>
        <v>108.83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3.91</v>
      </c>
      <c r="AO6" s="36">
        <f t="shared" si="5"/>
        <v>3.56</v>
      </c>
      <c r="AP6" s="36">
        <f t="shared" si="5"/>
        <v>2.74</v>
      </c>
      <c r="AQ6" s="36">
        <f t="shared" si="5"/>
        <v>3.7</v>
      </c>
      <c r="AR6" s="36">
        <f t="shared" si="5"/>
        <v>4.34</v>
      </c>
      <c r="AS6" s="35" t="str">
        <f>IF(AS7="","",IF(AS7="-","【-】","【"&amp;SUBSTITUTE(TEXT(AS7,"#,##0.00"),"-","△")&amp;"】"))</f>
        <v>【1.15】</v>
      </c>
      <c r="AT6" s="36">
        <f>IF(AT7="",NA(),AT7)</f>
        <v>261.54000000000002</v>
      </c>
      <c r="AU6" s="36">
        <f t="shared" ref="AU6:BC6" si="6">IF(AU7="",NA(),AU7)</f>
        <v>330.4</v>
      </c>
      <c r="AV6" s="36">
        <f t="shared" si="6"/>
        <v>369.7</v>
      </c>
      <c r="AW6" s="36">
        <f t="shared" si="6"/>
        <v>430.95</v>
      </c>
      <c r="AX6" s="36">
        <f t="shared" si="6"/>
        <v>453.16</v>
      </c>
      <c r="AY6" s="36">
        <f t="shared" si="6"/>
        <v>377.63</v>
      </c>
      <c r="AZ6" s="36">
        <f t="shared" si="6"/>
        <v>357.34</v>
      </c>
      <c r="BA6" s="36">
        <f t="shared" si="6"/>
        <v>366.03</v>
      </c>
      <c r="BB6" s="36">
        <f t="shared" si="6"/>
        <v>365.18</v>
      </c>
      <c r="BC6" s="36">
        <f t="shared" si="6"/>
        <v>327.77</v>
      </c>
      <c r="BD6" s="35" t="str">
        <f>IF(BD7="","",IF(BD7="-","【-】","【"&amp;SUBSTITUTE(TEXT(BD7,"#,##0.00"),"-","△")&amp;"】"))</f>
        <v>【260.31】</v>
      </c>
      <c r="BE6" s="36">
        <f>IF(BE7="",NA(),BE7)</f>
        <v>452.42</v>
      </c>
      <c r="BF6" s="36">
        <f t="shared" ref="BF6:BN6" si="7">IF(BF7="",NA(),BF7)</f>
        <v>406.01</v>
      </c>
      <c r="BG6" s="36">
        <f t="shared" si="7"/>
        <v>366.81</v>
      </c>
      <c r="BH6" s="36">
        <f t="shared" si="7"/>
        <v>345.26</v>
      </c>
      <c r="BI6" s="36">
        <f t="shared" si="7"/>
        <v>336.63</v>
      </c>
      <c r="BJ6" s="36">
        <f t="shared" si="7"/>
        <v>364.71</v>
      </c>
      <c r="BK6" s="36">
        <f t="shared" si="7"/>
        <v>373.69</v>
      </c>
      <c r="BL6" s="36">
        <f t="shared" si="7"/>
        <v>370.12</v>
      </c>
      <c r="BM6" s="36">
        <f t="shared" si="7"/>
        <v>371.65</v>
      </c>
      <c r="BN6" s="36">
        <f t="shared" si="7"/>
        <v>397.1</v>
      </c>
      <c r="BO6" s="35" t="str">
        <f>IF(BO7="","",IF(BO7="-","【-】","【"&amp;SUBSTITUTE(TEXT(BO7,"#,##0.00"),"-","△")&amp;"】"))</f>
        <v>【275.67】</v>
      </c>
      <c r="BP6" s="36">
        <f>IF(BP7="",NA(),BP7)</f>
        <v>117.45</v>
      </c>
      <c r="BQ6" s="36">
        <f t="shared" ref="BQ6:BY6" si="8">IF(BQ7="",NA(),BQ7)</f>
        <v>126.97</v>
      </c>
      <c r="BR6" s="36">
        <f t="shared" si="8"/>
        <v>126.62</v>
      </c>
      <c r="BS6" s="36">
        <f t="shared" si="8"/>
        <v>120.96</v>
      </c>
      <c r="BT6" s="36">
        <f t="shared" si="8"/>
        <v>123.11</v>
      </c>
      <c r="BU6" s="36">
        <f t="shared" si="8"/>
        <v>100.65</v>
      </c>
      <c r="BV6" s="36">
        <f t="shared" si="8"/>
        <v>99.87</v>
      </c>
      <c r="BW6" s="36">
        <f t="shared" si="8"/>
        <v>100.42</v>
      </c>
      <c r="BX6" s="36">
        <f t="shared" si="8"/>
        <v>98.77</v>
      </c>
      <c r="BY6" s="36">
        <f t="shared" si="8"/>
        <v>95.79</v>
      </c>
      <c r="BZ6" s="35" t="str">
        <f>IF(BZ7="","",IF(BZ7="-","【-】","【"&amp;SUBSTITUTE(TEXT(BZ7,"#,##0.00"),"-","△")&amp;"】"))</f>
        <v>【100.05】</v>
      </c>
      <c r="CA6" s="36">
        <f>IF(CA7="",NA(),CA7)</f>
        <v>155.34</v>
      </c>
      <c r="CB6" s="36">
        <f t="shared" ref="CB6:CJ6" si="9">IF(CB7="",NA(),CB7)</f>
        <v>146.19</v>
      </c>
      <c r="CC6" s="36">
        <f t="shared" si="9"/>
        <v>147.52000000000001</v>
      </c>
      <c r="CD6" s="36">
        <f t="shared" si="9"/>
        <v>154.56</v>
      </c>
      <c r="CE6" s="36">
        <f t="shared" si="9"/>
        <v>149.12</v>
      </c>
      <c r="CF6" s="36">
        <f t="shared" si="9"/>
        <v>170.19</v>
      </c>
      <c r="CG6" s="36">
        <f t="shared" si="9"/>
        <v>171.81</v>
      </c>
      <c r="CH6" s="36">
        <f t="shared" si="9"/>
        <v>171.67</v>
      </c>
      <c r="CI6" s="36">
        <f t="shared" si="9"/>
        <v>173.67</v>
      </c>
      <c r="CJ6" s="36">
        <f t="shared" si="9"/>
        <v>171.13</v>
      </c>
      <c r="CK6" s="35" t="str">
        <f>IF(CK7="","",IF(CK7="-","【-】","【"&amp;SUBSTITUTE(TEXT(CK7,"#,##0.00"),"-","△")&amp;"】"))</f>
        <v>【166.40】</v>
      </c>
      <c r="CL6" s="36">
        <f>IF(CL7="",NA(),CL7)</f>
        <v>75.38</v>
      </c>
      <c r="CM6" s="36">
        <f t="shared" ref="CM6:CU6" si="10">IF(CM7="",NA(),CM7)</f>
        <v>81.22</v>
      </c>
      <c r="CN6" s="36">
        <f t="shared" si="10"/>
        <v>73.319999999999993</v>
      </c>
      <c r="CO6" s="36">
        <f t="shared" si="10"/>
        <v>71.739999999999995</v>
      </c>
      <c r="CP6" s="36">
        <f t="shared" si="10"/>
        <v>70.040000000000006</v>
      </c>
      <c r="CQ6" s="36">
        <f t="shared" si="10"/>
        <v>59.01</v>
      </c>
      <c r="CR6" s="36">
        <f t="shared" si="10"/>
        <v>60.03</v>
      </c>
      <c r="CS6" s="36">
        <f t="shared" si="10"/>
        <v>59.74</v>
      </c>
      <c r="CT6" s="36">
        <f t="shared" si="10"/>
        <v>59.67</v>
      </c>
      <c r="CU6" s="36">
        <f t="shared" si="10"/>
        <v>60.12</v>
      </c>
      <c r="CV6" s="35" t="str">
        <f>IF(CV7="","",IF(CV7="-","【-】","【"&amp;SUBSTITUTE(TEXT(CV7,"#,##0.00"),"-","△")&amp;"】"))</f>
        <v>【60.69】</v>
      </c>
      <c r="CW6" s="36">
        <f>IF(CW7="",NA(),CW7)</f>
        <v>86.14</v>
      </c>
      <c r="CX6" s="36">
        <f t="shared" ref="CX6:DF6" si="11">IF(CX7="",NA(),CX7)</f>
        <v>82</v>
      </c>
      <c r="CY6" s="36">
        <f t="shared" si="11"/>
        <v>83.95</v>
      </c>
      <c r="CZ6" s="36">
        <f t="shared" si="11"/>
        <v>86.74</v>
      </c>
      <c r="DA6" s="36">
        <f t="shared" si="11"/>
        <v>85.67</v>
      </c>
      <c r="DB6" s="36">
        <f t="shared" si="11"/>
        <v>85.37</v>
      </c>
      <c r="DC6" s="36">
        <f t="shared" si="11"/>
        <v>84.81</v>
      </c>
      <c r="DD6" s="36">
        <f t="shared" si="11"/>
        <v>84.8</v>
      </c>
      <c r="DE6" s="36">
        <f t="shared" si="11"/>
        <v>84.6</v>
      </c>
      <c r="DF6" s="36">
        <f t="shared" si="11"/>
        <v>84.24</v>
      </c>
      <c r="DG6" s="35" t="str">
        <f>IF(DG7="","",IF(DG7="-","【-】","【"&amp;SUBSTITUTE(TEXT(DG7,"#,##0.00"),"-","△")&amp;"】"))</f>
        <v>【89.82】</v>
      </c>
      <c r="DH6" s="36">
        <f>IF(DH7="",NA(),DH7)</f>
        <v>47.38</v>
      </c>
      <c r="DI6" s="36">
        <f t="shared" ref="DI6:DQ6" si="12">IF(DI7="",NA(),DI7)</f>
        <v>49.42</v>
      </c>
      <c r="DJ6" s="36">
        <f t="shared" si="12"/>
        <v>51.4</v>
      </c>
      <c r="DK6" s="36">
        <f t="shared" si="12"/>
        <v>52.83</v>
      </c>
      <c r="DL6" s="36">
        <f t="shared" si="12"/>
        <v>54.58</v>
      </c>
      <c r="DM6" s="36">
        <f t="shared" si="12"/>
        <v>46.9</v>
      </c>
      <c r="DN6" s="36">
        <f t="shared" si="12"/>
        <v>47.28</v>
      </c>
      <c r="DO6" s="36">
        <f t="shared" si="12"/>
        <v>47.66</v>
      </c>
      <c r="DP6" s="36">
        <f t="shared" si="12"/>
        <v>48.17</v>
      </c>
      <c r="DQ6" s="36">
        <f t="shared" si="12"/>
        <v>48.83</v>
      </c>
      <c r="DR6" s="35" t="str">
        <f>IF(DR7="","",IF(DR7="-","【-】","【"&amp;SUBSTITUTE(TEXT(DR7,"#,##0.00"),"-","△")&amp;"】"))</f>
        <v>【50.19】</v>
      </c>
      <c r="DS6" s="36">
        <f>IF(DS7="",NA(),DS7)</f>
        <v>4.32</v>
      </c>
      <c r="DT6" s="36">
        <f t="shared" ref="DT6:EB6" si="13">IF(DT7="",NA(),DT7)</f>
        <v>5.8</v>
      </c>
      <c r="DU6" s="36">
        <f t="shared" si="13"/>
        <v>7.06</v>
      </c>
      <c r="DV6" s="36">
        <f t="shared" si="13"/>
        <v>8.02</v>
      </c>
      <c r="DW6" s="36">
        <f t="shared" si="13"/>
        <v>0.44</v>
      </c>
      <c r="DX6" s="36">
        <f t="shared" si="13"/>
        <v>12.03</v>
      </c>
      <c r="DY6" s="36">
        <f t="shared" si="13"/>
        <v>12.19</v>
      </c>
      <c r="DZ6" s="36">
        <f t="shared" si="13"/>
        <v>15.1</v>
      </c>
      <c r="EA6" s="36">
        <f t="shared" si="13"/>
        <v>17.12</v>
      </c>
      <c r="EB6" s="36">
        <f t="shared" si="13"/>
        <v>18.18</v>
      </c>
      <c r="EC6" s="35" t="str">
        <f>IF(EC7="","",IF(EC7="-","【-】","【"&amp;SUBSTITUTE(TEXT(EC7,"#,##0.00"),"-","△")&amp;"】"))</f>
        <v>【20.63】</v>
      </c>
      <c r="ED6" s="36">
        <f>IF(ED7="",NA(),ED7)</f>
        <v>0.08</v>
      </c>
      <c r="EE6" s="36">
        <f t="shared" ref="EE6:EM6" si="14">IF(EE7="",NA(),EE7)</f>
        <v>0.17</v>
      </c>
      <c r="EF6" s="36">
        <f t="shared" si="14"/>
        <v>0.13</v>
      </c>
      <c r="EG6" s="36">
        <f t="shared" si="14"/>
        <v>0.28000000000000003</v>
      </c>
      <c r="EH6" s="36">
        <f t="shared" si="14"/>
        <v>7.0000000000000007E-2</v>
      </c>
      <c r="EI6" s="36">
        <f t="shared" si="14"/>
        <v>0.61</v>
      </c>
      <c r="EJ6" s="36">
        <f t="shared" si="14"/>
        <v>0.51</v>
      </c>
      <c r="EK6" s="36">
        <f t="shared" si="14"/>
        <v>0.57999999999999996</v>
      </c>
      <c r="EL6" s="36">
        <f t="shared" si="14"/>
        <v>0.54</v>
      </c>
      <c r="EM6" s="36">
        <f t="shared" si="14"/>
        <v>0.56999999999999995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472077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74.569999999999993</v>
      </c>
      <c r="P7" s="39">
        <v>100</v>
      </c>
      <c r="Q7" s="39">
        <v>2942</v>
      </c>
      <c r="R7" s="39">
        <v>49848</v>
      </c>
      <c r="S7" s="39">
        <v>229.15</v>
      </c>
      <c r="T7" s="39">
        <v>217.53</v>
      </c>
      <c r="U7" s="39">
        <v>48951</v>
      </c>
      <c r="V7" s="39">
        <v>102.49</v>
      </c>
      <c r="W7" s="39">
        <v>477.62</v>
      </c>
      <c r="X7" s="39">
        <v>115.72</v>
      </c>
      <c r="Y7" s="39">
        <v>123.21</v>
      </c>
      <c r="Z7" s="39">
        <v>123.39</v>
      </c>
      <c r="AA7" s="39">
        <v>119.64</v>
      </c>
      <c r="AB7" s="39">
        <v>122.31</v>
      </c>
      <c r="AC7" s="39">
        <v>110.95</v>
      </c>
      <c r="AD7" s="39">
        <v>110.68</v>
      </c>
      <c r="AE7" s="39">
        <v>110.66</v>
      </c>
      <c r="AF7" s="39">
        <v>109.01</v>
      </c>
      <c r="AG7" s="39">
        <v>108.83</v>
      </c>
      <c r="AH7" s="39">
        <v>110.27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3.91</v>
      </c>
      <c r="AO7" s="39">
        <v>3.56</v>
      </c>
      <c r="AP7" s="39">
        <v>2.74</v>
      </c>
      <c r="AQ7" s="39">
        <v>3.7</v>
      </c>
      <c r="AR7" s="39">
        <v>4.34</v>
      </c>
      <c r="AS7" s="39">
        <v>1.1499999999999999</v>
      </c>
      <c r="AT7" s="39">
        <v>261.54000000000002</v>
      </c>
      <c r="AU7" s="39">
        <v>330.4</v>
      </c>
      <c r="AV7" s="39">
        <v>369.7</v>
      </c>
      <c r="AW7" s="39">
        <v>430.95</v>
      </c>
      <c r="AX7" s="39">
        <v>453.16</v>
      </c>
      <c r="AY7" s="39">
        <v>377.63</v>
      </c>
      <c r="AZ7" s="39">
        <v>357.34</v>
      </c>
      <c r="BA7" s="39">
        <v>366.03</v>
      </c>
      <c r="BB7" s="39">
        <v>365.18</v>
      </c>
      <c r="BC7" s="39">
        <v>327.77</v>
      </c>
      <c r="BD7" s="39">
        <v>260.31</v>
      </c>
      <c r="BE7" s="39">
        <v>452.42</v>
      </c>
      <c r="BF7" s="39">
        <v>406.01</v>
      </c>
      <c r="BG7" s="39">
        <v>366.81</v>
      </c>
      <c r="BH7" s="39">
        <v>345.26</v>
      </c>
      <c r="BI7" s="39">
        <v>336.63</v>
      </c>
      <c r="BJ7" s="39">
        <v>364.71</v>
      </c>
      <c r="BK7" s="39">
        <v>373.69</v>
      </c>
      <c r="BL7" s="39">
        <v>370.12</v>
      </c>
      <c r="BM7" s="39">
        <v>371.65</v>
      </c>
      <c r="BN7" s="39">
        <v>397.1</v>
      </c>
      <c r="BO7" s="39">
        <v>275.67</v>
      </c>
      <c r="BP7" s="39">
        <v>117.45</v>
      </c>
      <c r="BQ7" s="39">
        <v>126.97</v>
      </c>
      <c r="BR7" s="39">
        <v>126.62</v>
      </c>
      <c r="BS7" s="39">
        <v>120.96</v>
      </c>
      <c r="BT7" s="39">
        <v>123.11</v>
      </c>
      <c r="BU7" s="39">
        <v>100.65</v>
      </c>
      <c r="BV7" s="39">
        <v>99.87</v>
      </c>
      <c r="BW7" s="39">
        <v>100.42</v>
      </c>
      <c r="BX7" s="39">
        <v>98.77</v>
      </c>
      <c r="BY7" s="39">
        <v>95.79</v>
      </c>
      <c r="BZ7" s="39">
        <v>100.05</v>
      </c>
      <c r="CA7" s="39">
        <v>155.34</v>
      </c>
      <c r="CB7" s="39">
        <v>146.19</v>
      </c>
      <c r="CC7" s="39">
        <v>147.52000000000001</v>
      </c>
      <c r="CD7" s="39">
        <v>154.56</v>
      </c>
      <c r="CE7" s="39">
        <v>149.12</v>
      </c>
      <c r="CF7" s="39">
        <v>170.19</v>
      </c>
      <c r="CG7" s="39">
        <v>171.81</v>
      </c>
      <c r="CH7" s="39">
        <v>171.67</v>
      </c>
      <c r="CI7" s="39">
        <v>173.67</v>
      </c>
      <c r="CJ7" s="39">
        <v>171.13</v>
      </c>
      <c r="CK7" s="39">
        <v>166.4</v>
      </c>
      <c r="CL7" s="39">
        <v>75.38</v>
      </c>
      <c r="CM7" s="39">
        <v>81.22</v>
      </c>
      <c r="CN7" s="39">
        <v>73.319999999999993</v>
      </c>
      <c r="CO7" s="39">
        <v>71.739999999999995</v>
      </c>
      <c r="CP7" s="39">
        <v>70.040000000000006</v>
      </c>
      <c r="CQ7" s="39">
        <v>59.01</v>
      </c>
      <c r="CR7" s="39">
        <v>60.03</v>
      </c>
      <c r="CS7" s="39">
        <v>59.74</v>
      </c>
      <c r="CT7" s="39">
        <v>59.67</v>
      </c>
      <c r="CU7" s="39">
        <v>60.12</v>
      </c>
      <c r="CV7" s="39">
        <v>60.69</v>
      </c>
      <c r="CW7" s="39">
        <v>86.14</v>
      </c>
      <c r="CX7" s="39">
        <v>82</v>
      </c>
      <c r="CY7" s="39">
        <v>83.95</v>
      </c>
      <c r="CZ7" s="39">
        <v>86.74</v>
      </c>
      <c r="DA7" s="39">
        <v>85.67</v>
      </c>
      <c r="DB7" s="39">
        <v>85.37</v>
      </c>
      <c r="DC7" s="39">
        <v>84.81</v>
      </c>
      <c r="DD7" s="39">
        <v>84.8</v>
      </c>
      <c r="DE7" s="39">
        <v>84.6</v>
      </c>
      <c r="DF7" s="39">
        <v>84.24</v>
      </c>
      <c r="DG7" s="39">
        <v>89.82</v>
      </c>
      <c r="DH7" s="39">
        <v>47.38</v>
      </c>
      <c r="DI7" s="39">
        <v>49.42</v>
      </c>
      <c r="DJ7" s="39">
        <v>51.4</v>
      </c>
      <c r="DK7" s="39">
        <v>52.83</v>
      </c>
      <c r="DL7" s="39">
        <v>54.58</v>
      </c>
      <c r="DM7" s="39">
        <v>46.9</v>
      </c>
      <c r="DN7" s="39">
        <v>47.28</v>
      </c>
      <c r="DO7" s="39">
        <v>47.66</v>
      </c>
      <c r="DP7" s="39">
        <v>48.17</v>
      </c>
      <c r="DQ7" s="39">
        <v>48.83</v>
      </c>
      <c r="DR7" s="39">
        <v>50.19</v>
      </c>
      <c r="DS7" s="39">
        <v>4.32</v>
      </c>
      <c r="DT7" s="39">
        <v>5.8</v>
      </c>
      <c r="DU7" s="39">
        <v>7.06</v>
      </c>
      <c r="DV7" s="39">
        <v>8.02</v>
      </c>
      <c r="DW7" s="39">
        <v>0.44</v>
      </c>
      <c r="DX7" s="39">
        <v>12.03</v>
      </c>
      <c r="DY7" s="39">
        <v>12.19</v>
      </c>
      <c r="DZ7" s="39">
        <v>15.1</v>
      </c>
      <c r="EA7" s="39">
        <v>17.12</v>
      </c>
      <c r="EB7" s="39">
        <v>18.18</v>
      </c>
      <c r="EC7" s="39">
        <v>20.63</v>
      </c>
      <c r="ED7" s="39">
        <v>0.08</v>
      </c>
      <c r="EE7" s="39">
        <v>0.17</v>
      </c>
      <c r="EF7" s="39">
        <v>0.13</v>
      </c>
      <c r="EG7" s="39">
        <v>0.28000000000000003</v>
      </c>
      <c r="EH7" s="39">
        <v>7.0000000000000007E-2</v>
      </c>
      <c r="EI7" s="39">
        <v>0.61</v>
      </c>
      <c r="EJ7" s="39">
        <v>0.51</v>
      </c>
      <c r="EK7" s="39">
        <v>0.57999999999999996</v>
      </c>
      <c r="EL7" s="39">
        <v>0.54</v>
      </c>
      <c r="EM7" s="39">
        <v>0.56999999999999995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soumu08</cp:lastModifiedBy>
  <cp:lastPrinted>2022-01-19T04:50:12Z</cp:lastPrinted>
  <dcterms:created xsi:type="dcterms:W3CDTF">2021-12-03T07:00:03Z</dcterms:created>
  <dcterms:modified xsi:type="dcterms:W3CDTF">2022-01-19T08:43:00Z</dcterms:modified>
  <cp:category/>
</cp:coreProperties>
</file>