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C:\Users\lg0295\Desktop\"/>
    </mc:Choice>
  </mc:AlternateContent>
  <xr:revisionPtr revIDLastSave="0" documentId="13_ncr:1_{AC200D15-890B-4E35-AF15-7A2CF6EB7C3E}" xr6:coauthVersionLast="36" xr6:coauthVersionMax="36" xr10:uidLastSave="{00000000-0000-0000-0000-000000000000}"/>
  <bookViews>
    <workbookView xWindow="0" yWindow="0" windowWidth="28800" windowHeight="12135"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35" i="10"/>
  <c r="CO34" i="10"/>
  <c r="BW34" i="10"/>
  <c r="AM34" i="10"/>
  <c r="U34" i="10"/>
  <c r="C34" i="10"/>
  <c r="BE34" i="10" l="1"/>
  <c r="BE35" i="10" s="1"/>
  <c r="BE36"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<sst xmlns="http://schemas.openxmlformats.org/spreadsheetml/2006/main" count="1171" uniqueCount="601">
  <si>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</si>
  <si>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</si>
  <si>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</si>
  <si>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</si>
  <si>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</si>
  <si>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</si>
  <si>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</si>
  <si>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</si>
  <si>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</si>
  <si>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</si>
  <si>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</si>
  <si>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</si>
  <si>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</si>
  <si>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</si>
  <si>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</si>
  <si>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</si>
  <si>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</si>
  <si>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</si>
  <si>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</si>
  <si>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</si>
  <si>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</si>
  <si>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</si>
  <si>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</si>
  <si>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</si>
  <si>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</si>
  <si>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</si>
  <si>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</si>
  <si>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</si>
  <si>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</si>
  <si>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</si>
  <si>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</si>
  <si>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</si>
  <si>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</si>
  <si>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</si>
  <si>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</si>
  <si>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</si>
  <si>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</si>
  <si>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</si>
  <si>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</si>
  <si>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</si>
  <si>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</si>
  <si>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</si>
  <si>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</si>
  <si>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</si>
  <si>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</si>
  <si>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</si>
  <si>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</si>
  <si>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</si>
  <si>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</si>
  <si>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</si>
  <si>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</si>
  <si>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</si>
  <si>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</si>
  <si>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</si>
  <si>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</si>
  <si>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</si>
  <si>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</si>
  <si>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</si>
  <si>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</si>
  <si>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</si>
  <si>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</si>
  <si>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</si>
  <si>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</si>
  <si>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</si>
  <si>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</si>
  <si>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</si>
  <si>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</si>
  <si>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</si>
  <si>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</si>
  <si>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</si>
  <si>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</si>
  <si>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</si>
  <si>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</si>
  <si>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</si>
  <si>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</si>
  <si>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</si>
  <si>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</si>
  <si>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</si>
  <si>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</si>
  <si>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</si>
  <si>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</si>
  <si>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</si>
  <si>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</si>
  <si>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</si>
  <si>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</si>
  <si>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</si>
  <si>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</si>
  <si>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</si>
  <si>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</si>
  <si>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</si>
  <si>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</si>
  <si>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</si>
  <si>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</si>
  <si>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</si>
  <si>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</si>
  <si>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</si>
  <si>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</si>
  <si>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</si>
  <si>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与那国町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</si>
  <si>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</si>
  <si>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</si>
  <si>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</si>
  <si>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</si>
  <si>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</si>
  <si>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</si>
  <si>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</si>
  <si>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</si>
  <si>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</si>
  <si>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</si>
  <si>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</si>
  <si>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</si>
  <si>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</si>
  <si>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</si>
  <si>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</si>
  <si>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</si>
  <si>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</si>
  <si>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</si>
  <si>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</si>
  <si>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</si>
  <si>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</si>
  <si>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</si>
  <si>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</si>
  <si>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</si>
  <si>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</si>
  <si>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</si>
  <si>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</si>
  <si>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</si>
  <si>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</si>
  <si>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</si>
  <si>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</si>
  <si>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</si>
  <si>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</si>
  <si>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</si>
  <si>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</si>
  <si>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</si>
  <si>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</si>
  <si>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</si>
  <si>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</si>
  <si>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</si>
  <si>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</si>
  <si>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</si>
  <si>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</si>
  <si>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</si>
  <si>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</si>
  <si>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</si>
  <si>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</si>
  <si>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</si>
  <si>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</si>
  <si>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</si>
  <si>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</si>
  <si>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</si>
  <si>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</si>
  <si>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</si>
  <si>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</si>
  <si>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</si>
  <si>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</si>
  <si>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</si>
  <si>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</si>
  <si>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</si>
  <si>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</si>
  <si>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</si>
  <si>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</si>
  <si>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</si>
  <si>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</si>
  <si>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</si>
  <si>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</si>
  <si>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</si>
  <si>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</si>
  <si>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</si>
  <si>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</si>
  <si>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</si>
  <si>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</si>
  <si>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</si>
  <si>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</si>
  <si>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</si>
  <si>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</si>
  <si>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</si>
  <si>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</si>
  <si>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</si>
  <si>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</si>
  <si>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</si>
  <si>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</si>
  <si>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</si>
  <si>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</si>
  <si>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</si>
  <si>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</si>
  <si>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</si>
  <si>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</si>
  <si>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</si>
  <si>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</si>
  <si>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</si>
  <si>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</si>
  <si>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</si>
  <si>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</si>
  <si>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</si>
  <si>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</si>
  <si>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</si>
  <si>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</si>
  <si>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</si>
  <si>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</si>
  <si>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</si>
  <si>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</si>
  <si>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</si>
  <si>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</si>
  <si>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</si>
  <si>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</si>
  <si>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</si>
  <si>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</si>
  <si>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</si>
  <si>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</si>
  <si>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</si>
  <si>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</si>
  <si>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</si>
  <si>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</si>
  <si>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</si>
  <si>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</si>
  <si>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沖縄県与那国町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</si>
  <si>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</si>
  <si>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</si>
  <si>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</si>
  <si>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</si>
  <si>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</si>
  <si>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</si>
  <si>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</si>
  <si>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</si>
  <si>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</si>
  <si>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</si>
  <si>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</si>
  <si>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</si>
  <si>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</si>
  <si>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</si>
  <si>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</si>
  <si>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</si>
  <si>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</si>
  <si>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</si>
  <si>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</si>
  <si>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</si>
  <si>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</si>
  <si>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</si>
  <si>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</si>
  <si>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</si>
  <si>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t>
    <phoneticPr fontId="5"/>
  </si>
  <si>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</si>
  <si>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</si>
  <si>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</si>
  <si>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</si>
  <si>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</si>
  <si>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</si>
  <si>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</si>
  <si>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</si>
  <si>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</si>
  <si>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</si>
  <si>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</si>
  <si>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</si>
  <si>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</si>
  <si>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</si>
  <si>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</si>
  <si>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</si>
  <si>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</si>
  <si>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</si>
  <si>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</si>
  <si>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</si>
  <si>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</si>
  <si>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</si>
  <si>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</si>
  <si>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</si>
  <si>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</si>
  <si>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</si>
  <si>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</si>
  <si>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</si>
  <si>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</si>
  <si>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</si>
  <si>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</si>
  <si>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</si>
  <si>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</si>
  <si>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</si>
  <si>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</si>
  <si>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</si>
  <si>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</si>
  <si>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</si>
  <si>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</si>
  <si>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</si>
  <si>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</si>
  <si>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</si>
  <si>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</si>
  <si>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</si>
  <si>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</si>
  <si>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</si>
  <si>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</si>
  <si>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</si>
  <si>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</si>
  <si>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</si>
  <si>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</si>
  <si>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</si>
  <si>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</si>
  <si>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</si>
  <si>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</si>
  <si>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</si>
  <si>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</si>
  <si>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</si>
  <si>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</si>
  <si>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</si>
  <si>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</si>
  <si>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</si>
  <si>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</si>
  <si>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</si>
  <si>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</si>
  <si>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</si>
  <si>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</si>
  <si>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</si>
  <si>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</si>
  <si>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</si>
  <si>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</si>
  <si>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</si>
  <si>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</si>
  <si>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</si>
  <si>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</si>
  <si>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</si>
  <si>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</si>
  <si>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</si>
  <si>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</si>
  <si>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</si>
  <si>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</si>
  <si>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</si>
  <si>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</si>
  <si>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</si>
  <si>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</si>
  <si>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</si>
  <si>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</si>
  <si>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</si>
  <si>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</si>
  <si>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</si>
  <si>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</si>
  <si>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</si>
  <si>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</si>
  <si>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</si>
  <si>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</si>
  <si>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</si>
  <si>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</si>
  <si>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</si>
  <si>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</si>
  <si>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</si>
  <si>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</si>
  <si>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</si>
  <si>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</si>
  <si>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</si>
  <si>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</si>
  <si>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</si>
  <si>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</si>
  <si>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</si>
  <si>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</si>
  <si>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</si>
  <si>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</si>
  <si>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</si>
  <si>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</si>
  <si>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</si>
  <si>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</si>
  <si>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</si>
  <si>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</si>
  <si>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</si>
  <si>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</si>
  <si>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</si>
  <si>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</si>
  <si>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</si>
  <si>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</si>
  <si>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</si>
  <si>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</si>
  <si>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</si>
  <si>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</si>
  <si>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</si>
  <si>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</si>
  <si>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</si>
  <si>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</si>
  <si>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</si>
  <si>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沖縄県与那国町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</si>
  <si>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</si>
  <si>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</si>
  <si>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</si>
  <si>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</si>
  <si>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</si>
  <si>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</si>
  <si>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</si>
  <si>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</si>
  <si>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</si>
  <si>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</si>
  <si>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</si>
  <si>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</si>
  <si>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</si>
  <si>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</si>
  <si>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</si>
  <si>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</si>
  <si>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</si>
  <si>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</si>
  <si>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</si>
  <si>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</si>
  <si>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</si>
  <si>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</si>
  <si>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</si>
  <si>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</si>
  <si>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</si>
  <si>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</si>
  <si>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</si>
  <si>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</si>
  <si>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</si>
  <si>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</si>
  <si>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</si>
  <si>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</si>
  <si>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</si>
  <si>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</si>
  <si>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</si>
  <si>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</si>
  <si>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</si>
  <si>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</si>
  <si>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漁業集落排水事業特別会計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</si>
  <si>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</si>
  <si>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</si>
  <si>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</si>
  <si>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</si>
  <si>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</si>
  <si>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</si>
  <si>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</si>
  <si>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</si>
  <si>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</si>
  <si>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</si>
  <si>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</si>
  <si>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</si>
  <si>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</si>
  <si>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</si>
  <si>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</si>
  <si>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</si>
  <si>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</si>
  <si>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</si>
  <si>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</si>
  <si>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</si>
  <si>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</si>
  <si>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</si>
  <si>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</si>
  <si>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</si>
  <si>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</si>
  <si>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</si>
  <si>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</si>
  <si>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</si>
  <si>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</si>
  <si>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</si>
  <si>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</si>
  <si>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</si>
  <si>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</si>
  <si>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</si>
  <si>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</si>
  <si>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</si>
  <si>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</si>
  <si>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</si>
  <si>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</si>
  <si>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</si>
  <si>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</si>
  <si>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</si>
  <si>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</si>
  <si>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</si>
  <si>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</si>
  <si>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</si>
  <si>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</si>
  <si>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</si>
  <si>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</si>
  <si>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</si>
  <si>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</si>
  <si>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</si>
  <si>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</si>
  <si>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</si>
  <si>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</si>
  <si>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</si>
  <si>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</si>
  <si>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</si>
  <si>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</si>
  <si>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</si>
  <si>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</si>
  <si>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</si>
  <si>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</si>
  <si>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</si>
  <si>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</si>
  <si>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</si>
  <si>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</si>
  <si>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</si>
  <si>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</si>
  <si>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</si>
  <si>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</si>
  <si>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</si>
  <si>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</si>
  <si>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</si>
  <si>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</si>
  <si>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</si>
  <si>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</si>
  <si>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</si>
  <si>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</si>
  <si>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</si>
  <si>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</si>
  <si>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</si>
  <si>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</si>
  <si>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</si>
  <si>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</si>
  <si>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</si>
  <si>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</si>
  <si>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</si>
  <si>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</si>
  <si>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</si>
  <si>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</si>
  <si>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</si>
  <si>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</si>
  <si>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</si>
  <si>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</si>
  <si>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</si>
  <si>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</si>
  <si>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</si>
  <si>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</si>
  <si>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</si>
  <si>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</si>
  <si>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</si>
  <si>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</si>
  <si>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</si>
  <si>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</si>
  <si>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</si>
  <si>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</si>
  <si>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</si>
  <si>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</si>
  <si>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</si>
  <si>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</si>
  <si>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</si>
  <si>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</si>
  <si>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</si>
  <si>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</si>
  <si>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</si>
  <si>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</si>
  <si>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</si>
  <si>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</si>
  <si>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</si>
  <si>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</si>
  <si>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</si>
  <si>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</si>
  <si>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</si>
  <si>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</si>
  <si>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</si>
  <si>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</si>
  <si>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</si>
  <si>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</si>
  <si>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</si>
  <si>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</si>
  <si>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</si>
  <si>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</si>
  <si>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</si>
  <si>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</si>
  <si>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</si>
  <si>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</si>
  <si>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</si>
  <si>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</si>
  <si>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</si>
  <si>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</si>
  <si>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</si>
  <si>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</si>
  <si>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</si>
  <si>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</si>
  <si>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</si>
  <si>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</si>
  <si>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0.22</t>
  </si>
  <si>
    <t>一般会計</t>
  </si>
  <si>
    <t>介護保険事業特別会計</t>
  </si>
  <si>
    <t>農業集落排水事業特別会計</t>
  </si>
  <si>
    <t>国民健康保険事業特別会計</t>
  </si>
  <si>
    <t>漁業集落排水事業特別会計</t>
  </si>
  <si>
    <t>後期高齢者医療特別会計</t>
  </si>
  <si>
    <t>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</si>
  <si>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</si>
  <si>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</si>
  <si>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</si>
  <si>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</si>
  <si>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</si>
  <si>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</si>
  <si>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</si>
  <si>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</si>
  <si>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</si>
  <si>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純損益
（形式収支）</t>
    <phoneticPr fontId="2"/>
  </si>
  <si>
    <t>八重山広域市町村圏事務組合</t>
    <phoneticPr fontId="2"/>
  </si>
  <si>
    <t>比謝川行政事務組合</t>
    <phoneticPr fontId="2"/>
  </si>
  <si>
    <t>沖縄県市町村自治会館管理組合</t>
    <phoneticPr fontId="2"/>
  </si>
  <si>
    <t>沖縄県市町村総合事務組合</t>
    <phoneticPr fontId="2"/>
  </si>
  <si>
    <t>沖縄県後期高齢者医療広域連合</t>
    <phoneticPr fontId="2"/>
  </si>
  <si>
    <t>庁舎建設基金</t>
    <rPh sb="0" eb="2">
      <t>チョウシャ</t>
    </rPh>
    <rPh sb="2" eb="4">
      <t>ケンセツ</t>
    </rPh>
    <rPh sb="4" eb="6">
      <t>キキン</t>
    </rPh>
    <phoneticPr fontId="19"/>
  </si>
  <si>
    <t>過疎地域自立促進基金</t>
    <rPh sb="0" eb="2">
      <t>カソ</t>
    </rPh>
    <rPh sb="2" eb="4">
      <t>チイキ</t>
    </rPh>
    <rPh sb="4" eb="6">
      <t>ジリツ</t>
    </rPh>
    <rPh sb="6" eb="8">
      <t>ソクシン</t>
    </rPh>
    <rPh sb="8" eb="10">
      <t>キキン</t>
    </rPh>
    <phoneticPr fontId="2"/>
  </si>
  <si>
    <t>ばんたドゥナン島基金</t>
    <rPh sb="7" eb="8">
      <t>シマ</t>
    </rPh>
    <rPh sb="8" eb="10">
      <t>キキン</t>
    </rPh>
    <phoneticPr fontId="2"/>
  </si>
  <si>
    <t>高齢者福祉活用基金</t>
    <rPh sb="0" eb="3">
      <t>コウレイシャ</t>
    </rPh>
    <rPh sb="3" eb="5">
      <t>フクシ</t>
    </rPh>
    <rPh sb="5" eb="9">
      <t>カツヨウキキン</t>
    </rPh>
    <phoneticPr fontId="2"/>
  </si>
  <si>
    <t>中山間ふるさと事業基金</t>
    <rPh sb="0" eb="1">
      <t>チュウ</t>
    </rPh>
    <rPh sb="1" eb="3">
      <t>サンカン</t>
    </rPh>
    <rPh sb="7" eb="9">
      <t>ジギョウ</t>
    </rPh>
    <rPh sb="9" eb="11">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</si>
  <si>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</si>
  <si>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</si>
  <si>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</si>
  <si>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</si>
  <si>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</si>
  <si>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</si>
  <si>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</si>
  <si>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</si>
  <si>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</si>
  <si>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</si>
  <si>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類似団体と比較し極端に低い数値となっているが、今後の施設更新によって急激に変化することが予想される状況である。</t>
    <rPh sb="0" eb="2">
      <t>ルイジ</t>
    </rPh>
    <rPh sb="2" eb="4">
      <t>ダンタイ</t>
    </rPh>
    <rPh sb="5" eb="7">
      <t>ヒカク</t>
    </rPh>
    <rPh sb="8" eb="10">
      <t>キョクタン</t>
    </rPh>
    <rPh sb="11" eb="12">
      <t>ヒク</t>
    </rPh>
    <rPh sb="13" eb="15">
      <t>スウチ</t>
    </rPh>
    <rPh sb="23" eb="25">
      <t>コンゴ</t>
    </rPh>
    <rPh sb="26" eb="28">
      <t>シセツ</t>
    </rPh>
    <rPh sb="28" eb="30">
      <t>コウシン</t>
    </rPh>
    <rPh sb="34" eb="36">
      <t>キュウゲキ</t>
    </rPh>
    <rPh sb="37" eb="39">
      <t>ヘンカ</t>
    </rPh>
    <rPh sb="44" eb="46">
      <t>ヨソウ</t>
    </rPh>
    <rPh sb="49" eb="51">
      <t>ジョウキョウ</t>
    </rPh>
    <phoneticPr fontId="5"/>
  </si>
  <si>
    <t>類似団体と比較し高い数値となっている、今後の施設更新によって公債費のさらなる増加が予想されるため。</t>
    <rPh sb="0" eb="2">
      <t>ルイジ</t>
    </rPh>
    <rPh sb="2" eb="4">
      <t>ダンタイ</t>
    </rPh>
    <rPh sb="5" eb="7">
      <t>ヒカク</t>
    </rPh>
    <rPh sb="8" eb="9">
      <t>タカ</t>
    </rPh>
    <rPh sb="10" eb="12">
      <t>スウチ</t>
    </rPh>
    <rPh sb="19" eb="21">
      <t>コンゴ</t>
    </rPh>
    <rPh sb="22" eb="24">
      <t>シセツ</t>
    </rPh>
    <rPh sb="24" eb="26">
      <t>コウシン</t>
    </rPh>
    <rPh sb="30" eb="33">
      <t>コウサイヒ</t>
    </rPh>
    <rPh sb="38" eb="40">
      <t>ゾウカ</t>
    </rPh>
    <rPh sb="41" eb="43">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</si>
</sst>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4813F34-4320-4EBE-AD22-ADAC4638BFC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FFA5-4B10-972C-74A7AB3CFA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300586</c:v>
                </c:pt>
                <c:pt idx="1">
                  <c:v>174120</c:v>
                </c:pt>
                <c:pt idx="2">
                  <c:v>462816</c:v>
                </c:pt>
                <c:pt idx="3">
                  <c:v>685418</c:v>
                </c:pt>
                <c:pt idx="4">
                  <c:v>1015982</c:v>
                </c:pt>
              </c:numCache>
            </c:numRef>
          </c:val>
          <c:smooth val="0"/>
          <c:extLst>
            <c:ext xmlns:c16="http://schemas.microsoft.com/office/drawing/2014/chart" uri="{C3380CC4-5D6E-409C-BE32-E72D297353CC}">
              <c16:uniqueId val="{00000001-FFA5-4B10-972C-74A7AB3CFA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24.4</c:v>
                </c:pt>
                <c:pt idx="1">
                  <c:v>15.09</c:v>
                </c:pt>
                <c:pt idx="2">
                  <c:v>15.8</c:v>
                </c:pt>
                <c:pt idx="3">
                  <c:v>13.8</c:v>
                </c:pt>
                <c:pt idx="4">
                  <c:v>16.78</c:v>
                </c:pt>
              </c:numCache>
            </c:numRef>
          </c:val>
          <c:extLst>
            <c:ext xmlns:c16="http://schemas.microsoft.com/office/drawing/2014/chart" uri="{C3380CC4-5D6E-409C-BE32-E72D297353CC}">
              <c16:uniqueId val="{00000000-A18F-49F1-BF0B-1D3CDC39D9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74.989999999999995</c:v>
                </c:pt>
                <c:pt idx="1">
                  <c:v>88.99</c:v>
                </c:pt>
                <c:pt idx="2">
                  <c:v>87.88</c:v>
                </c:pt>
                <c:pt idx="3">
                  <c:v>87.93</c:v>
                </c:pt>
                <c:pt idx="4">
                  <c:v>86.07</c:v>
                </c:pt>
              </c:numCache>
            </c:numRef>
          </c:val>
          <c:extLst>
            <c:ext xmlns:c16="http://schemas.microsoft.com/office/drawing/2014/chart" uri="{C3380CC4-5D6E-409C-BE32-E72D297353CC}">
              <c16:uniqueId val="{00000001-A18F-49F1-BF0B-1D3CDC39D9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20.420000000000002</c:v>
                </c:pt>
                <c:pt idx="1">
                  <c:v>7.33</c:v>
                </c:pt>
                <c:pt idx="2">
                  <c:v>1.71</c:v>
                </c:pt>
                <c:pt idx="3">
                  <c:v>1.59</c:v>
                </c:pt>
                <c:pt idx="4">
                  <c:v>-0.22</c:v>
                </c:pt>
              </c:numCache>
            </c:numRef>
          </c:val>
          <c:smooth val="0"/>
          <c:extLst>
            <c:ext xmlns:c16="http://schemas.microsoft.com/office/drawing/2014/chart" uri="{C3380CC4-5D6E-409C-BE32-E72D297353CC}">
              <c16:uniqueId val="{00000002-A18F-49F1-BF0B-1D3CDC39D9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E17-435B-B7AB-2613B3D5F3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17-435B-B7AB-2613B3D5F3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E17-435B-B7AB-2613B3D5F39F}"/>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1.25</c:v>
                </c:pt>
                <c:pt idx="2">
                  <c:v>#N/A</c:v>
                </c:pt>
                <c:pt idx="3">
                  <c:v>0.18</c:v>
                </c:pt>
                <c:pt idx="4">
                  <c:v>#N/A</c:v>
                </c:pt>
                <c:pt idx="5">
                  <c:v>0.02</c:v>
                </c:pt>
                <c:pt idx="6">
                  <c:v>#N/A</c:v>
                </c:pt>
                <c:pt idx="7">
                  <c:v>1.94</c:v>
                </c:pt>
                <c:pt idx="8">
                  <c:v>#N/A</c:v>
                </c:pt>
                <c:pt idx="9">
                  <c:v>0</c:v>
                </c:pt>
              </c:numCache>
            </c:numRef>
          </c:val>
          <c:extLst>
            <c:ext xmlns:c16="http://schemas.microsoft.com/office/drawing/2014/chart" uri="{C3380CC4-5D6E-409C-BE32-E72D297353CC}">
              <c16:uniqueId val="{00000003-BE17-435B-B7AB-2613B3D5F39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0.14000000000000001</c:v>
                </c:pt>
                <c:pt idx="2">
                  <c:v>#N/A</c:v>
                </c:pt>
                <c:pt idx="3">
                  <c:v>0.13</c:v>
                </c:pt>
                <c:pt idx="4">
                  <c:v>#N/A</c:v>
                </c:pt>
                <c:pt idx="5">
                  <c:v>0.12</c:v>
                </c:pt>
                <c:pt idx="6">
                  <c:v>#N/A</c:v>
                </c:pt>
                <c:pt idx="7">
                  <c:v>0.17</c:v>
                </c:pt>
                <c:pt idx="8">
                  <c:v>#N/A</c:v>
                </c:pt>
                <c:pt idx="9">
                  <c:v>0.09</c:v>
                </c:pt>
              </c:numCache>
            </c:numRef>
          </c:val>
          <c:extLst>
            <c:ext xmlns:c16="http://schemas.microsoft.com/office/drawing/2014/chart" uri="{C3380CC4-5D6E-409C-BE32-E72D297353CC}">
              <c16:uniqueId val="{00000004-BE17-435B-B7AB-2613B3D5F39F}"/>
            </c:ext>
          </c:extLst>
        </c:ser>
        <c:ser>
          <c:idx val="5"/>
          <c:order val="5"/>
          <c:tx>
            <c:strRef>
              <c:f>データシート!$A$32</c:f>
              <c:strCache>
                <c:ptCount val="1"/>
                <c:pt idx="0">
                  <c:v>漁業集落排水事業特別会計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0.33</c:v>
                </c:pt>
                <c:pt idx="2">
                  <c:v>#N/A</c:v>
                </c:pt>
                <c:pt idx="3">
                  <c:v>0.27</c:v>
                </c:pt>
                <c:pt idx="4">
                  <c:v>#N/A</c:v>
                </c:pt>
                <c:pt idx="5">
                  <c:v>0.56000000000000005</c:v>
                </c:pt>
                <c:pt idx="6">
                  <c:v>#N/A</c:v>
                </c:pt>
                <c:pt idx="7">
                  <c:v>0.81</c:v>
                </c:pt>
                <c:pt idx="8">
                  <c:v>#N/A</c:v>
                </c:pt>
                <c:pt idx="9">
                  <c:v>0.09</c:v>
                </c:pt>
              </c:numCache>
            </c:numRef>
          </c:val>
          <c:extLst>
            <c:ext xmlns:c16="http://schemas.microsoft.com/office/drawing/2014/chart" uri="{C3380CC4-5D6E-409C-BE32-E72D297353CC}">
              <c16:uniqueId val="{00000005-BE17-435B-B7AB-2613B3D5F39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c:v>
                </c:pt>
                <c:pt idx="2">
                  <c:v>#N/A</c:v>
                </c:pt>
                <c:pt idx="3">
                  <c:v>1.47</c:v>
                </c:pt>
                <c:pt idx="4">
                  <c:v>#N/A</c:v>
                </c:pt>
                <c:pt idx="5">
                  <c:v>2.0499999999999998</c:v>
                </c:pt>
                <c:pt idx="6">
                  <c:v>#N/A</c:v>
                </c:pt>
                <c:pt idx="7">
                  <c:v>1.33</c:v>
                </c:pt>
                <c:pt idx="8">
                  <c:v>#N/A</c:v>
                </c:pt>
                <c:pt idx="9">
                  <c:v>0.2</c:v>
                </c:pt>
              </c:numCache>
            </c:numRef>
          </c:val>
          <c:extLst>
            <c:ext xmlns:c16="http://schemas.microsoft.com/office/drawing/2014/chart" uri="{C3380CC4-5D6E-409C-BE32-E72D297353CC}">
              <c16:uniqueId val="{00000006-BE17-435B-B7AB-2613B3D5F39F}"/>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0.25</c:v>
                </c:pt>
                <c:pt idx="2">
                  <c:v>#N/A</c:v>
                </c:pt>
                <c:pt idx="3">
                  <c:v>0.23</c:v>
                </c:pt>
                <c:pt idx="4">
                  <c:v>#N/A</c:v>
                </c:pt>
                <c:pt idx="5">
                  <c:v>0.48</c:v>
                </c:pt>
                <c:pt idx="6">
                  <c:v>#N/A</c:v>
                </c:pt>
                <c:pt idx="7">
                  <c:v>0.75</c:v>
                </c:pt>
                <c:pt idx="8">
                  <c:v>#N/A</c:v>
                </c:pt>
                <c:pt idx="9">
                  <c:v>0.26</c:v>
                </c:pt>
              </c:numCache>
            </c:numRef>
          </c:val>
          <c:extLst>
            <c:ext xmlns:c16="http://schemas.microsoft.com/office/drawing/2014/chart" uri="{C3380CC4-5D6E-409C-BE32-E72D297353CC}">
              <c16:uniqueId val="{00000007-BE17-435B-B7AB-2613B3D5F39F}"/>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0.46</c:v>
                </c:pt>
                <c:pt idx="2">
                  <c:v>#N/A</c:v>
                </c:pt>
                <c:pt idx="3">
                  <c:v>1.08</c:v>
                </c:pt>
                <c:pt idx="4">
                  <c:v>#N/A</c:v>
                </c:pt>
                <c:pt idx="5">
                  <c:v>2.0099999999999998</c:v>
                </c:pt>
                <c:pt idx="6">
                  <c:v>#N/A</c:v>
                </c:pt>
                <c:pt idx="7">
                  <c:v>2.31</c:v>
                </c:pt>
                <c:pt idx="8">
                  <c:v>#N/A</c:v>
                </c:pt>
                <c:pt idx="9">
                  <c:v>1.38</c:v>
                </c:pt>
              </c:numCache>
            </c:numRef>
          </c:val>
          <c:extLst>
            <c:ext xmlns:c16="http://schemas.microsoft.com/office/drawing/2014/chart" uri="{C3380CC4-5D6E-409C-BE32-E72D297353CC}">
              <c16:uniqueId val="{00000008-BE17-435B-B7AB-2613B3D5F39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24.39</c:v>
                </c:pt>
                <c:pt idx="2">
                  <c:v>#N/A</c:v>
                </c:pt>
                <c:pt idx="3">
                  <c:v>15.09</c:v>
                </c:pt>
                <c:pt idx="4">
                  <c:v>#N/A</c:v>
                </c:pt>
                <c:pt idx="5">
                  <c:v>15.79</c:v>
                </c:pt>
                <c:pt idx="6">
                  <c:v>#N/A</c:v>
                </c:pt>
                <c:pt idx="7">
                  <c:v>13.8</c:v>
                </c:pt>
                <c:pt idx="8">
                  <c:v>#N/A</c:v>
                </c:pt>
                <c:pt idx="9">
                  <c:v>98.98</c:v>
                </c:pt>
              </c:numCache>
            </c:numRef>
          </c:val>
          <c:extLst>
            <c:ext xmlns:c16="http://schemas.microsoft.com/office/drawing/2014/chart" uri="{C3380CC4-5D6E-409C-BE32-E72D297353CC}">
              <c16:uniqueId val="{00000009-BE17-435B-B7AB-2613B3D5F3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206</c:v>
                </c:pt>
                <c:pt idx="5">
                  <c:v>206</c:v>
                </c:pt>
                <c:pt idx="8">
                  <c:v>243</c:v>
                </c:pt>
                <c:pt idx="11">
                  <c:v>261</c:v>
                </c:pt>
                <c:pt idx="14">
                  <c:v>255</c:v>
                </c:pt>
              </c:numCache>
            </c:numRef>
          </c:val>
          <c:extLst>
            <c:ext xmlns:c16="http://schemas.microsoft.com/office/drawing/2014/chart" uri="{C3380CC4-5D6E-409C-BE32-E72D297353CC}">
              <c16:uniqueId val="{00000000-36A5-4A66-BAD0-D2141EBC35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A5-4A66-BAD0-D2141EBC35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6A5-4A66-BAD0-D2141EBC35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A5-4A66-BAD0-D2141EBC35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31</c:v>
                </c:pt>
                <c:pt idx="3">
                  <c:v>35</c:v>
                </c:pt>
                <c:pt idx="6">
                  <c:v>70</c:v>
                </c:pt>
                <c:pt idx="9">
                  <c:v>56</c:v>
                </c:pt>
                <c:pt idx="12">
                  <c:v>43</c:v>
                </c:pt>
              </c:numCache>
            </c:numRef>
          </c:val>
          <c:extLst>
            <c:ext xmlns:c16="http://schemas.microsoft.com/office/drawing/2014/chart" uri="{C3380CC4-5D6E-409C-BE32-E72D297353CC}">
              <c16:uniqueId val="{00000004-36A5-4A66-BAD0-D2141EBC35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A5-4A66-BAD0-D2141EBC35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A5-4A66-BAD0-D2141EBC35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231</c:v>
                </c:pt>
                <c:pt idx="3">
                  <c:v>236</c:v>
                </c:pt>
                <c:pt idx="6">
                  <c:v>274</c:v>
                </c:pt>
                <c:pt idx="9">
                  <c:v>303</c:v>
                </c:pt>
                <c:pt idx="12">
                  <c:v>308</c:v>
                </c:pt>
              </c:numCache>
            </c:numRef>
          </c:val>
          <c:extLst>
            <c:ext xmlns:c16="http://schemas.microsoft.com/office/drawing/2014/chart" uri="{C3380CC4-5D6E-409C-BE32-E72D297353CC}">
              <c16:uniqueId val="{00000007-36A5-4A66-BAD0-D2141EBC35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56</c:v>
                </c:pt>
                <c:pt idx="2">
                  <c:v>#N/A</c:v>
                </c:pt>
                <c:pt idx="3">
                  <c:v>#N/A</c:v>
                </c:pt>
                <c:pt idx="4">
                  <c:v>65</c:v>
                </c:pt>
                <c:pt idx="5">
                  <c:v>#N/A</c:v>
                </c:pt>
                <c:pt idx="6">
                  <c:v>#N/A</c:v>
                </c:pt>
                <c:pt idx="7">
                  <c:v>101</c:v>
                </c:pt>
                <c:pt idx="8">
                  <c:v>#N/A</c:v>
                </c:pt>
                <c:pt idx="9">
                  <c:v>#N/A</c:v>
                </c:pt>
                <c:pt idx="10">
                  <c:v>98</c:v>
                </c:pt>
                <c:pt idx="11">
                  <c:v>#N/A</c:v>
                </c:pt>
                <c:pt idx="12">
                  <c:v>#N/A</c:v>
                </c:pt>
                <c:pt idx="13">
                  <c:v>96</c:v>
                </c:pt>
                <c:pt idx="14">
                  <c:v>#N/A</c:v>
                </c:pt>
              </c:numCache>
            </c:numRef>
          </c:val>
          <c:smooth val="0"/>
          <c:extLst>
            <c:ext xmlns:c16="http://schemas.microsoft.com/office/drawing/2014/chart" uri="{C3380CC4-5D6E-409C-BE32-E72D297353CC}">
              <c16:uniqueId val="{00000008-36A5-4A66-BAD0-D2141EBC35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1858</c:v>
                </c:pt>
                <c:pt idx="5">
                  <c:v>1838</c:v>
                </c:pt>
                <c:pt idx="8">
                  <c:v>1876</c:v>
                </c:pt>
                <c:pt idx="11">
                  <c:v>1750</c:v>
                </c:pt>
                <c:pt idx="14">
                  <c:v>1615</c:v>
                </c:pt>
              </c:numCache>
            </c:numRef>
          </c:val>
          <c:extLst>
            <c:ext xmlns:c16="http://schemas.microsoft.com/office/drawing/2014/chart" uri="{C3380CC4-5D6E-409C-BE32-E72D297353CC}">
              <c16:uniqueId val="{00000000-9747-4442-97AE-6F24D4A101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c:v>
                </c:pt>
                <c:pt idx="5">
                  <c:v>23</c:v>
                </c:pt>
                <c:pt idx="8">
                  <c:v>20</c:v>
                </c:pt>
                <c:pt idx="11">
                  <c:v>0</c:v>
                </c:pt>
                <c:pt idx="14">
                  <c:v>0</c:v>
                </c:pt>
              </c:numCache>
            </c:numRef>
          </c:val>
          <c:extLst>
            <c:ext xmlns:c16="http://schemas.microsoft.com/office/drawing/2014/chart" uri="{C3380CC4-5D6E-409C-BE32-E72D297353CC}">
              <c16:uniqueId val="{00000001-9747-4442-97AE-6F24D4A101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1967</c:v>
                </c:pt>
                <c:pt idx="5">
                  <c:v>2543</c:v>
                </c:pt>
                <c:pt idx="8">
                  <c:v>2492</c:v>
                </c:pt>
                <c:pt idx="11">
                  <c:v>2513</c:v>
                </c:pt>
                <c:pt idx="14">
                  <c:v>2542</c:v>
                </c:pt>
              </c:numCache>
            </c:numRef>
          </c:val>
          <c:extLst>
            <c:ext xmlns:c16="http://schemas.microsoft.com/office/drawing/2014/chart" uri="{C3380CC4-5D6E-409C-BE32-E72D297353CC}">
              <c16:uniqueId val="{00000002-9747-4442-97AE-6F24D4A101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47-4442-97AE-6F24D4A101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47-4442-97AE-6F24D4A101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47-4442-97AE-6F24D4A101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178</c:v>
                </c:pt>
                <c:pt idx="3">
                  <c:v>101</c:v>
                </c:pt>
                <c:pt idx="6">
                  <c:v>90</c:v>
                </c:pt>
                <c:pt idx="9">
                  <c:v>258</c:v>
                </c:pt>
                <c:pt idx="12">
                  <c:v>275</c:v>
                </c:pt>
              </c:numCache>
            </c:numRef>
          </c:val>
          <c:extLst>
            <c:ext xmlns:c16="http://schemas.microsoft.com/office/drawing/2014/chart" uri="{C3380CC4-5D6E-409C-BE32-E72D297353CC}">
              <c16:uniqueId val="{00000006-9747-4442-97AE-6F24D4A101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747-4442-97AE-6F24D4A101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354</c:v>
                </c:pt>
                <c:pt idx="3">
                  <c:v>295</c:v>
                </c:pt>
                <c:pt idx="6">
                  <c:v>294</c:v>
                </c:pt>
                <c:pt idx="9">
                  <c:v>340</c:v>
                </c:pt>
                <c:pt idx="12">
                  <c:v>408</c:v>
                </c:pt>
              </c:numCache>
            </c:numRef>
          </c:val>
          <c:extLst>
            <c:ext xmlns:c16="http://schemas.microsoft.com/office/drawing/2014/chart" uri="{C3380CC4-5D6E-409C-BE32-E72D297353CC}">
              <c16:uniqueId val="{00000008-9747-4442-97AE-6F24D4A101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747-4442-97AE-6F24D4A101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2463</c:v>
                </c:pt>
                <c:pt idx="3">
                  <c:v>2380</c:v>
                </c:pt>
                <c:pt idx="6">
                  <c:v>2390</c:v>
                </c:pt>
                <c:pt idx="9">
                  <c:v>2503</c:v>
                </c:pt>
                <c:pt idx="12">
                  <c:v>2566</c:v>
                </c:pt>
              </c:numCache>
            </c:numRef>
          </c:val>
          <c:extLst>
            <c:ext xmlns:c16="http://schemas.microsoft.com/office/drawing/2014/chart" uri="{C3380CC4-5D6E-409C-BE32-E72D297353CC}">
              <c16:uniqueId val="{0000000A-9747-4442-97AE-6F24D4A101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747-4442-97AE-6F24D4A101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1404</c:v>
                </c:pt>
                <c:pt idx="1">
                  <c:v>1454</c:v>
                </c:pt>
                <c:pt idx="2">
                  <c:v>1455</c:v>
                </c:pt>
              </c:numCache>
            </c:numRef>
          </c:val>
          <c:extLst>
            <c:ext xmlns:c16="http://schemas.microsoft.com/office/drawing/2014/chart" uri="{C3380CC4-5D6E-409C-BE32-E72D297353CC}">
              <c16:uniqueId val="{00000000-CD78-492D-BB45-014912A79C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c:v>
                </c:pt>
                <c:pt idx="1">
                  <c:v>17</c:v>
                </c:pt>
                <c:pt idx="2">
                  <c:v>17</c:v>
                </c:pt>
              </c:numCache>
            </c:numRef>
          </c:val>
          <c:extLst>
            <c:ext xmlns:c16="http://schemas.microsoft.com/office/drawing/2014/chart" uri="{C3380CC4-5D6E-409C-BE32-E72D297353CC}">
              <c16:uniqueId val="{00000001-CD78-492D-BB45-014912A79C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920</c:v>
                </c:pt>
                <c:pt idx="1">
                  <c:v>882</c:v>
                </c:pt>
                <c:pt idx="2">
                  <c:v>909</c:v>
                </c:pt>
              </c:numCache>
            </c:numRef>
          </c:val>
          <c:extLst>
            <c:ext xmlns:c16="http://schemas.microsoft.com/office/drawing/2014/chart" uri="{C3380CC4-5D6E-409C-BE32-E72D297353CC}">
              <c16:uniqueId val="{00000002-CD78-492D-BB45-014912A79C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{732C231B-A73B-4080-B17E-3D436EE6FCFB}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60C-4E6C-9C88-9369FDF832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{3223B727-1F35-49BD-9D71-DD9625FCFE81}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0C-4E6C-9C88-9369FDF832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{F42755BA-99B5-44D8-BBBB-A4B06C8510EE}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0C-4E6C-9C88-9369FDF832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{AB766368-59BF-4D84-BAFF-07767B860D91}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0C-4E6C-9C88-9369FDF832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{587BF71E-89F7-499E-9009-12F3DEDD5DEB}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0C-4E6C-9C88-9369FDF832E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{CA141BEF-7E1A-4345-B6F7-D9C6B64F7825}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60C-4E6C-9C88-9369FDF832E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{96DAE0BD-9B70-4B46-A2E0-C13A44CA9571}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60C-4E6C-9C88-9369FDF832E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{6E588AB8-932E-4903-9625-6B2D4E5B4E34}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60C-4E6C-9C88-9369FDF832E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{287D582D-A411-4EB7-8DDD-91D9505EB6C4}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60C-4E6C-9C88-9369FDF832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48.6</c:v>
                </c:pt>
                <c:pt idx="8">
                  <c:v>50.7</c:v>
                </c:pt>
                <c:pt idx="16">
                  <c:v>51.6</c:v>
                </c:pt>
                <c:pt idx="24">
                  <c:v>53.4</c:v>
                </c:pt>
                <c:pt idx="32">
                  <c:v>55.4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60C-4E6C-9C88-9369FDF832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{43833B2E-669E-4EAF-BBCA-C6AF8A45E3C1}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60C-4E6C-9C88-9369FDF832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{0E4E5F16-2C34-4939-8F94-A650A608118C}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0C-4E6C-9C88-9369FDF832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{46BB6190-B12D-4484-96D4-5D80BA2139D8}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0C-4E6C-9C88-9369FDF832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{57CE408E-25E5-4C03-8C5E-9268477C08F5}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0C-4E6C-9C88-9369FDF832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{28E65259-7701-4445-8AFE-68382120272C}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0C-4E6C-9C88-9369FDF832E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{67A1518B-168C-4642-8363-CDEF205D2AD4}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60C-4E6C-9C88-9369FDF832E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{62B4D328-3BC7-46B1-8A04-C51BABD46C65}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60C-4E6C-9C88-9369FDF832E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{8070D969-C672-4CB5-B012-A835E7415656}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60C-4E6C-9C88-9369FDF832E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{E76E55AE-8731-4589-BE57-5A740A253C56}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60C-4E6C-9C88-9369FDF832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60C-4E6C-9C88-9369FDF832E3}"/>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{523DC822-30EB-46F7-BDAF-1D9A8E2E80B2}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8A5-4FBE-A1C7-2498CB0A89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{4D327661-4F9B-4CEA-8F1E-5D8188060B8F}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A5-4FBE-A1C7-2498CB0A89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{1E6968F3-CFDA-45AD-A5E0-7EFF6059FEEB}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A5-4FBE-A1C7-2498CB0A89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{E06BF6A6-74D5-4D6D-923C-85DE656E3FA8}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A5-4FBE-A1C7-2498CB0A89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{CDA977A5-980A-4F8E-9EA5-1208DC87F543}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A5-4FBE-A1C7-2498CB0A898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{72BE21F3-2F5B-4DB3-A525-95F4E919C52D}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8A5-4FBE-A1C7-2498CB0A898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{BD87D5D9-4AF7-43D3-A1E8-ACC4F155E1D8}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8A5-4FBE-A1C7-2498CB0A898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{533487D8-3CE8-4050-A8B4-7C09B3974096}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8A5-4FBE-A1C7-2498CB0A898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{A4EEF3BB-73F8-45EC-8E13-7ABB9B3271B4}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8A5-4FBE-A1C7-2498CB0A89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4.7</c:v>
                </c:pt>
                <c:pt idx="16">
                  <c:v>5.4</c:v>
                </c:pt>
                <c:pt idx="24">
                  <c:v>6.3</c:v>
                </c:pt>
                <c:pt idx="32">
                  <c:v>6.6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8A5-4FBE-A1C7-2498CB0A89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{54519AE5-7B95-405B-948B-E09B78269D41}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8A5-4FBE-A1C7-2498CB0A89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{EE8FF8F3-B185-484A-AB84-0042949F8208}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A5-4FBE-A1C7-2498CB0A89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{C03E8A8F-5210-452A-96FC-76FE7F6E4AA6}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A5-4FBE-A1C7-2498CB0A89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{67831C3D-6EC3-4F24-9253-1F1E5442DC74}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A5-4FBE-A1C7-2498CB0A89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{9BAAAC2C-BF1A-4B29-9545-FA83790B05F5}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A5-4FBE-A1C7-2498CB0A898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{6A5EAC25-9308-4E65-91F1-F48248D733C1}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8A5-4FBE-A1C7-2498CB0A898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{685990BE-9A26-4CA0-9F0E-DFD32F0E7785}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8A5-4FBE-A1C7-2498CB0A898E}"/>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{280C677B-5E08-4FC6-BA39-20B80BB46F26}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8A5-4FBE-A1C7-2498CB0A898E}"/>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{5B3AA93A-0B5A-4BB5-A6FB-6D2972A6F0FA}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8A5-4FBE-A1C7-2498CB0A89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8A5-4FBE-A1C7-2498CB0A898E}"/>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算定の分子となる元利償還金の額は、地方債の発行額を計画的に抑制してきたことで適正なバランスを保っている。</a:t>
          </a:r>
          <a:endParaRPr lang="ja-JP" altLang="ja-JP" sz="1400">
            <a:effectLst/>
          </a:endParaRPr>
        </a:p>
        <a:p>
          <a:r>
            <a:rPr kumimoji="1" lang="ja-JP" altLang="ja-JP" sz="1100">
              <a:solidFill>
                <a:schemeClr val="dk1"/>
              </a:solidFill>
              <a:effectLst/>
              <a:latin typeface="+mn-lt"/>
              <a:ea typeface="+mn-ea"/>
              <a:cs typeface="+mn-cs"/>
            </a:rPr>
            <a:t>しかし、公共施設の老朽化が進み更新時期に至る施設が増加傾向にあることから、地方債発行計画も含めた公共施設等の総合管理計画に基づき、健全な地方債運用に努める。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今後も積立資金余力がある年度では計画的な積立を行い、将来への財政負担の軽減・平準化に努める。</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は、昨年度に続きマイナスとなった。その要因として、財政調整基金の継続的な積み立てにより基金全体での残高が確保されている状況と、地方債の年度発行額を一定に抑制したきたことによる。</a:t>
          </a:r>
          <a:endParaRPr lang="ja-JP" altLang="ja-JP" sz="1400">
            <a:effectLst/>
          </a:endParaRPr>
        </a:p>
        <a:p>
          <a:r>
            <a:rPr kumimoji="1" lang="ja-JP" altLang="ja-JP" sz="1100">
              <a:solidFill>
                <a:schemeClr val="dk1"/>
              </a:solidFill>
              <a:effectLst/>
              <a:latin typeface="+mn-lt"/>
              <a:ea typeface="+mn-ea"/>
              <a:cs typeface="+mn-cs"/>
            </a:rPr>
            <a:t>しかしながら、沖縄振興特別交付金を活用した各事業や公共施設等の老朽化への対応が増えていくことが予測されることから、これまでの状況を維持し財政健全化に努める。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沖縄県与那国町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基金の増の主な理由は財政調整基金の積み立てによるものである。</a:t>
          </a:r>
          <a:endParaRPr lang="ja-JP" altLang="ja-JP" sz="2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公共施設の減価償却が進んでいるため、今後長寿命化や建て替えなどで大きな支出が見込まれていることから基金の計画的な積み立てを行っていく。</a:t>
          </a:r>
          <a:endParaRPr lang="ja-JP" altLang="ja-JP" sz="2000">
            <a:effectLst/>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その他特定目的基金の使途は主に庁舎建設基金である。</a:t>
          </a:r>
          <a:endParaRPr lang="ja-JP" altLang="ja-JP" sz="2400">
            <a:effectLst/>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過疎地域自立促進基金とばんたドゥナン島基金の積み立てによるものである。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今後計画的に充当財源として活用していく。</a:t>
          </a:r>
          <a:endParaRPr lang="ja-JP" altLang="ja-JP" sz="2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決算剰余金を積み立てたことによる増である。</a:t>
          </a:r>
          <a:endParaRPr lang="ja-JP" altLang="ja-JP" sz="2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各種計画に基づき、今後予定している支出に備えるための基金運用を行っていく。</a:t>
          </a:r>
          <a:endParaRPr lang="ja-JP" altLang="ja-JP" sz="2000">
            <a:effectLst/>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減債基金に関しては、増減は無し。</a:t>
          </a:r>
          <a:endParaRPr lang="ja-JP" altLang="ja-JP" sz="2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今後とも、当基金に関しては増減は見込んでいない。</a:t>
          </a:r>
          <a:endParaRPr lang="ja-JP" altLang="ja-JP" sz="2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C59D585-7B5C-414F-B285-A536C4A9C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9BFA8D9-5E38-4F8D-A61E-58D3246641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EB6DF34-BE8C-4A29-9740-365A0FACEB6E}"/>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76800151-E1C7-4C36-B3B3-366499D4E735}"/>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7004A7C-00C5-4377-9FB7-1C7533388396}"/>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2817AC81-64CB-4481-9538-BFDF799E586C}"/>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7DF10AC-BB5A-4518-91AC-826389B865A4}"/>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F2DF86E-85DD-4DFA-8DC9-B8EE37F3A03E}"/>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607A525-6E8B-4837-9E93-063F18A23052}"/>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D681FA4-F456-476F-9E8D-48D0F2876FE1}"/>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67F18AF-D0CE-427D-BB6A-CB97707D7B92}"/>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BDD15211-A04B-4DFD-8133-0FBDA80D060D}"/>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5A48F8D-D85C-493C-8094-BF536B04723B}"/>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43DB027-B54E-48ED-8EDD-B2605385FA92}"/>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C902B33-B81E-4E71-9C49-5FD08893F691}"/>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9D449207-0563-43F5-A84C-B8D1D793A2A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4FBF1BA-B5E5-48F4-A4D1-61AC22522A03}"/>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E2FD8FE-BE54-4D5F-88CD-EFE1C7DA808D}"/>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5D520B7-9199-49B0-972F-94458AE70FA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4C544EDF-7B91-4D1A-B391-61A376A02E3D}"/>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8E2430A8-1F1D-4E41-B43B-0F249CE4EF29}"/>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C706A2DA-84AF-4A3C-9F68-EC9E8EFFDA7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
1,680
28.90
5,120,102
4,764,744
283,645
1,690,648
2,565,500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AFBF7A5-C3F6-4467-BFF5-989DC036946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3F79B01-89CA-4F20-90C7-FE8DE0D96205}"/>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8997086B-6191-45B6-97F1-FAB7B56A9208}"/>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1C32B8B3-043A-4979-93AF-471AA4C1F20C}"/>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63AE8263-A40C-4F5C-8AE2-B68B6C8D2C54}"/>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1AFB91D-80B5-4D15-A73F-C81713661F15}"/>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DCA3039-0403-438D-9275-FE437024057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D108E0B-EE79-4C2C-B787-1E132ED341F8}"/>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A9EF958-D80D-40CD-AA3B-0919C2F7543C}"/>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4B6A972A-4108-458C-B4A6-5A7DA9A87643}"/>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27E139E1-3123-4898-A299-0335BCEEBF97}"/>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E717DAE-7F93-4F29-91FC-BC9AC779DB16}"/>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E0D0850-91F0-431D-84F5-A58365BA3B68}"/>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67E628BB-2AF6-41C2-AEAE-E39D2501A6ED}"/>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1BD5B17-6DAC-4E4D-82E7-9CC545CCE96D}"/>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9921442-FF5E-4307-A923-EA72D433D219}"/>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4F825324-355C-4E73-9BC5-C673E35C036C}"/>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1D7E2CFB-0199-488A-B090-75949CBE84DE}"/>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5B3C80A-F624-40BD-A312-7447B99EC837}"/>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EAFD6B8F-5623-46E4-AABC-4F89AB2D8D94}"/>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D0978B1-37CA-4718-8158-B12BC7F16AFA}"/>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4B9E12AE-B114-41A9-AA98-D6A54F1123F6}"/>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46DF0AA-CF69-48D0-A6DC-853401B64587}"/>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AD5F38C-1AB0-48BC-970E-134AD89FF904}"/>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1A191EA-4AC7-42F0-8772-25FDAD197DDA}"/>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4F6D4C25-3A47-44AD-990F-28ED8E39AE5B}"/>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F67643E-1F04-43CE-8219-E732816FE7DD}"/>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CB0793A-99B1-43BD-BB03-9175E663A94A}"/>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D29AE2A-2C4E-43E0-A075-7D6A6A09BE3B}"/>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70F8335B-61D8-48D7-9C54-904859E34551}"/>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6937E4E5-633B-404C-BB40-17BF975E776B}"/>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65378DB4-BDFF-4D2D-913E-9064FBF03062}"/>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F5C9B6CB-B692-456A-AAA2-D77436299985}"/>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3B618DC-35D1-417F-AFDC-55AB517E4E8D}"/>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4CADE607-AC14-4783-A319-8DDA48B32463}"/>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類似団体と比べて減価償却費率が低い理由として、新規施設の建設や既存施設の建て替えが行われた事が原因である。維持管理費が過多にならないよう公共施設等総合管理計画を基に適切に管理していく。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574F19B-D9E5-41CC-9ACF-FEF99D914B09}"/>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612E051-97AB-4EE2-86AC-B19DBAFEACF4}"/>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5777D41F-CAC4-4C00-A254-68ADC5AF44B5}"/>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7C5C6DF7-FA13-4492-B415-0FB8CD9DBAC1}"/>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E900E5BD-E621-49B0-B8A7-73F8308278FC}"/>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4D979604-8B21-4D35-A455-3CFCD5D08706}"/>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6F7AD96D-3C7B-43DF-999C-0848F06EC46A}"/>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807D58B6-98E0-4931-84F2-F1FFA79F6AB3}"/>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D05C7B4-7924-4F41-96B8-5032712839C8}"/>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CA809F3F-84B0-42D3-BEE9-A58068B24E24}"/>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6DC1820C-1047-421F-AC45-8FBA7DC4FE75}"/>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4F1A662F-9347-45E5-AE85-6FC0BC3A834F}"/>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5FBAD351-DF04-4EB0-B6D8-014D2BAF05CA}"/>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CE9FA479-DB5B-44CC-B27F-00B72D8B9B1B}"/>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a:extLst>
            <a:ext uri="{FF2B5EF4-FFF2-40B4-BE49-F238E27FC236}">
              <a16:creationId xmlns:a16="http://schemas.microsoft.com/office/drawing/2014/main" id="{BF5B6061-B911-476C-B1B1-138265090DB5}"/>
            </a:ext>
          </a:extLst>
        </xdr:cNvPr>
        <xdr:cNvCxnSpPr/>
      </xdr:nvCxnSpPr>
      <xdr:spPr>
        <a:xfrm flipV="1">
          <a:off x="4760595" y="4563618"/>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a:extLst>
            <a:ext uri="{FF2B5EF4-FFF2-40B4-BE49-F238E27FC236}">
              <a16:creationId xmlns:a16="http://schemas.microsoft.com/office/drawing/2014/main" id="{70049DE2-C46B-41B8-A81F-F175EDF24A30}"/>
            </a:ext>
          </a:extLst>
        </xdr:cNvPr>
        <xdr:cNvSpPr txBox="1"/>
      </xdr:nvSpPr>
      <xdr:spPr>
        <a:xfrm>
          <a:off x="4813300" y="564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a:extLst>
            <a:ext uri="{FF2B5EF4-FFF2-40B4-BE49-F238E27FC236}">
              <a16:creationId xmlns:a16="http://schemas.microsoft.com/office/drawing/2014/main" id="{51A1EB80-92B5-45E4-A98F-C356E8F75CEF}"/>
            </a:ext>
          </a:extLst>
        </xdr:cNvPr>
        <xdr:cNvCxnSpPr/>
      </xdr:nvCxnSpPr>
      <xdr:spPr>
        <a:xfrm>
          <a:off x="4673600" y="564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a:extLst>
            <a:ext uri="{FF2B5EF4-FFF2-40B4-BE49-F238E27FC236}">
              <a16:creationId xmlns:a16="http://schemas.microsoft.com/office/drawing/2014/main" id="{CE316E3A-45FE-4F5B-B0C7-EEFE9DC46F6B}"/>
            </a:ext>
          </a:extLst>
        </xdr:cNvPr>
        <xdr:cNvSpPr txBox="1"/>
      </xdr:nvSpPr>
      <xdr:spPr>
        <a:xfrm>
          <a:off x="4813300" y="433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a:extLst>
            <a:ext uri="{FF2B5EF4-FFF2-40B4-BE49-F238E27FC236}">
              <a16:creationId xmlns:a16="http://schemas.microsoft.com/office/drawing/2014/main" id="{A295B32B-D1FB-4A7F-BC10-3F501FEE01FD}"/>
            </a:ext>
          </a:extLst>
        </xdr:cNvPr>
        <xdr:cNvCxnSpPr/>
      </xdr:nvCxnSpPr>
      <xdr:spPr>
        <a:xfrm>
          <a:off x="4673600" y="456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8" name="有形固定資産減価償却率平均値テキスト">
          <a:extLst>
            <a:ext uri="{FF2B5EF4-FFF2-40B4-BE49-F238E27FC236}">
              <a16:creationId xmlns:a16="http://schemas.microsoft.com/office/drawing/2014/main" id="{BB951C1E-3675-469B-B67F-2A75421C94E3}"/>
            </a:ext>
          </a:extLst>
        </xdr:cNvPr>
        <xdr:cNvSpPr txBox="1"/>
      </xdr:nvSpPr>
      <xdr:spPr>
        <a:xfrm>
          <a:off x="4813300" y="5024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a:extLst>
            <a:ext uri="{FF2B5EF4-FFF2-40B4-BE49-F238E27FC236}">
              <a16:creationId xmlns:a16="http://schemas.microsoft.com/office/drawing/2014/main" id="{A3A46A78-9641-4961-A11B-F4EBD5A95552}"/>
            </a:ext>
          </a:extLst>
        </xdr:cNvPr>
        <xdr:cNvSpPr/>
      </xdr:nvSpPr>
      <xdr:spPr>
        <a:xfrm>
          <a:off x="47117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a:extLst>
            <a:ext uri="{FF2B5EF4-FFF2-40B4-BE49-F238E27FC236}">
              <a16:creationId xmlns:a16="http://schemas.microsoft.com/office/drawing/2014/main" id="{FCBD2CBC-45AB-4E92-9AA9-F9E206187EFB}"/>
            </a:ext>
          </a:extLst>
        </xdr:cNvPr>
        <xdr:cNvSpPr/>
      </xdr:nvSpPr>
      <xdr:spPr>
        <a:xfrm>
          <a:off x="4000500" y="506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a:extLst>
            <a:ext uri="{FF2B5EF4-FFF2-40B4-BE49-F238E27FC236}">
              <a16:creationId xmlns:a16="http://schemas.microsoft.com/office/drawing/2014/main" id="{F76BF29E-B3AF-4DB2-B38B-D4722ACFE7DD}"/>
            </a:ext>
          </a:extLst>
        </xdr:cNvPr>
        <xdr:cNvSpPr/>
      </xdr:nvSpPr>
      <xdr:spPr>
        <a:xfrm>
          <a:off x="3238500" y="5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a:extLst>
            <a:ext uri="{FF2B5EF4-FFF2-40B4-BE49-F238E27FC236}">
              <a16:creationId xmlns:a16="http://schemas.microsoft.com/office/drawing/2014/main" id="{8AD82A0A-B9EC-494C-AD2A-897D24264A44}"/>
            </a:ext>
          </a:extLst>
        </xdr:cNvPr>
        <xdr:cNvSpPr/>
      </xdr:nvSpPr>
      <xdr:spPr>
        <a:xfrm>
          <a:off x="2476500" y="495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a:extLst>
            <a:ext uri="{FF2B5EF4-FFF2-40B4-BE49-F238E27FC236}">
              <a16:creationId xmlns:a16="http://schemas.microsoft.com/office/drawing/2014/main" id="{08EDA0F6-EBDF-41B1-A977-2EEC361DF118}"/>
            </a:ext>
          </a:extLst>
        </xdr:cNvPr>
        <xdr:cNvSpPr/>
      </xdr:nvSpPr>
      <xdr:spPr>
        <a:xfrm>
          <a:off x="1714500" y="494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10C5DAC-CD69-4F40-9B28-3E2C08C78C65}"/>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4AFE219-3588-479F-91D7-C7FCF389E4C7}"/>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456E4210-F392-4E3C-8955-6DFE93BE8AD8}"/>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0D161D0-285A-4285-849F-7ADB1623C0F9}"/>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20C5600-7112-444F-82A6-88503AF8D5EC}"/>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94361</xdr:rowOff>
    </xdr:from>
    <xdr:to>
      <xdr:col>23</xdr:col>
      <xdr:colOff>136525</xdr:colOff>
      <xdr:row>29</xdr:row>
      <xdr:rowOff>24511</xdr:rowOff>
    </xdr:to>
    <xdr:sp macro="" textlink="">
      <xdr:nvSpPr>
        <xdr:cNvPr id="89" name="楕円 88">
          <a:extLst>
            <a:ext uri="{FF2B5EF4-FFF2-40B4-BE49-F238E27FC236}">
              <a16:creationId xmlns:a16="http://schemas.microsoft.com/office/drawing/2014/main" id="{AC8F2195-4A75-4732-BC41-D30E0A6BCCFA}"/>
            </a:ext>
          </a:extLst>
        </xdr:cNvPr>
        <xdr:cNvSpPr/>
      </xdr:nvSpPr>
      <xdr:spPr>
        <a:xfrm>
          <a:off x="4711700" y="48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117238</xdr:rowOff>
    </xdr:from>
    <xdr:ext cx="405111" cy="259045"/>
    <xdr:sp macro="" textlink="">
      <xdr:nvSpPr>
        <xdr:cNvPr id="90" name="有形固定資産減価償却率該当値テキスト">
          <a:extLst>
            <a:ext uri="{FF2B5EF4-FFF2-40B4-BE49-F238E27FC236}">
              <a16:creationId xmlns:a16="http://schemas.microsoft.com/office/drawing/2014/main" id="{EEFF1170-01A0-49DD-870B-31FD9A7391BC}"/>
            </a:ext>
          </a:extLst>
        </xdr:cNvPr>
        <xdr:cNvSpPr txBox="1"/>
      </xdr:nvSpPr>
      <xdr:spPr>
        <a:xfrm>
          <a:off x="4813300" y="47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51181</xdr:rowOff>
    </xdr:from>
    <xdr:to>
      <xdr:col>19</xdr:col>
      <xdr:colOff>187325</xdr:colOff>
      <xdr:row>28</xdr:row>
      <xdr:rowOff>152781</xdr:rowOff>
    </xdr:to>
    <xdr:sp macro="" textlink="">
      <xdr:nvSpPr>
        <xdr:cNvPr id="91" name="楕円 90">
          <a:extLst>
            <a:ext uri="{FF2B5EF4-FFF2-40B4-BE49-F238E27FC236}">
              <a16:creationId xmlns:a16="http://schemas.microsoft.com/office/drawing/2014/main" id="{04D0289E-832F-4086-9402-36BEFB9ADF13}"/>
            </a:ext>
          </a:extLst>
        </xdr:cNvPr>
        <xdr:cNvSpPr/>
      </xdr:nvSpPr>
      <xdr:spPr>
        <a:xfrm>
          <a:off x="4000500" y="485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101981</xdr:rowOff>
    </xdr:from>
    <xdr:to>
      <xdr:col>23</xdr:col>
      <xdr:colOff>85725</xdr:colOff>
      <xdr:row>28</xdr:row>
      <xdr:rowOff>145161</xdr:rowOff>
    </xdr:to>
    <xdr:cxnSp macro="">
      <xdr:nvCxnSpPr>
        <xdr:cNvPr id="92" name="直線コネクタ 91">
          <a:extLst>
            <a:ext uri="{FF2B5EF4-FFF2-40B4-BE49-F238E27FC236}">
              <a16:creationId xmlns:a16="http://schemas.microsoft.com/office/drawing/2014/main" id="{E12F384A-3B5C-4218-BB92-8FDB43391F39}"/>
            </a:ext>
          </a:extLst>
        </xdr:cNvPr>
        <xdr:cNvCxnSpPr/>
      </xdr:nvCxnSpPr>
      <xdr:spPr>
        <a:xfrm>
          <a:off x="4051300" y="4902581"/>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12319</xdr:rowOff>
    </xdr:from>
    <xdr:to>
      <xdr:col>15</xdr:col>
      <xdr:colOff>187325</xdr:colOff>
      <xdr:row>28</xdr:row>
      <xdr:rowOff>113919</xdr:rowOff>
    </xdr:to>
    <xdr:sp macro="" textlink="">
      <xdr:nvSpPr>
        <xdr:cNvPr id="93" name="楕円 92">
          <a:extLst>
            <a:ext uri="{FF2B5EF4-FFF2-40B4-BE49-F238E27FC236}">
              <a16:creationId xmlns:a16="http://schemas.microsoft.com/office/drawing/2014/main" id="{81D04A7F-8B40-4242-BC5D-7489EC16558B}"/>
            </a:ext>
          </a:extLst>
        </xdr:cNvPr>
        <xdr:cNvSpPr/>
      </xdr:nvSpPr>
      <xdr:spPr>
        <a:xfrm>
          <a:off x="3238500" y="481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63119</xdr:rowOff>
    </xdr:from>
    <xdr:to>
      <xdr:col>19</xdr:col>
      <xdr:colOff>136525</xdr:colOff>
      <xdr:row>28</xdr:row>
      <xdr:rowOff>101981</xdr:rowOff>
    </xdr:to>
    <xdr:cxnSp macro="">
      <xdr:nvCxnSpPr>
        <xdr:cNvPr id="94" name="直線コネクタ 93">
          <a:extLst>
            <a:ext uri="{FF2B5EF4-FFF2-40B4-BE49-F238E27FC236}">
              <a16:creationId xmlns:a16="http://schemas.microsoft.com/office/drawing/2014/main" id="{C2387058-5733-4D56-8652-5246398D8A9D}"/>
            </a:ext>
          </a:extLst>
        </xdr:cNvPr>
        <xdr:cNvCxnSpPr/>
      </xdr:nvCxnSpPr>
      <xdr:spPr>
        <a:xfrm>
          <a:off x="3289300" y="4863719"/>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164338</xdr:rowOff>
    </xdr:from>
    <xdr:to>
      <xdr:col>11</xdr:col>
      <xdr:colOff>187325</xdr:colOff>
      <xdr:row>28</xdr:row>
      <xdr:rowOff>94488</xdr:rowOff>
    </xdr:to>
    <xdr:sp macro="" textlink="">
      <xdr:nvSpPr>
        <xdr:cNvPr id="95" name="楕円 94">
          <a:extLst>
            <a:ext uri="{FF2B5EF4-FFF2-40B4-BE49-F238E27FC236}">
              <a16:creationId xmlns:a16="http://schemas.microsoft.com/office/drawing/2014/main" id="{65C22804-103B-42B3-A057-F039EEFF3A38}"/>
            </a:ext>
          </a:extLst>
        </xdr:cNvPr>
        <xdr:cNvSpPr/>
      </xdr:nvSpPr>
      <xdr:spPr>
        <a:xfrm>
          <a:off x="2476500" y="479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43688</xdr:rowOff>
    </xdr:from>
    <xdr:to>
      <xdr:col>15</xdr:col>
      <xdr:colOff>136525</xdr:colOff>
      <xdr:row>28</xdr:row>
      <xdr:rowOff>63119</xdr:rowOff>
    </xdr:to>
    <xdr:cxnSp macro="">
      <xdr:nvCxnSpPr>
        <xdr:cNvPr id="96" name="直線コネクタ 95">
          <a:extLst>
            <a:ext uri="{FF2B5EF4-FFF2-40B4-BE49-F238E27FC236}">
              <a16:creationId xmlns:a16="http://schemas.microsoft.com/office/drawing/2014/main" id="{1CCE1319-C378-4096-A4AD-8AA0FEA86E2B}"/>
            </a:ext>
          </a:extLst>
        </xdr:cNvPr>
        <xdr:cNvCxnSpPr/>
      </xdr:nvCxnSpPr>
      <xdr:spPr>
        <a:xfrm>
          <a:off x="2527300" y="4844288"/>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118999</xdr:rowOff>
    </xdr:from>
    <xdr:to>
      <xdr:col>7</xdr:col>
      <xdr:colOff>187325</xdr:colOff>
      <xdr:row>28</xdr:row>
      <xdr:rowOff>49149</xdr:rowOff>
    </xdr:to>
    <xdr:sp macro="" textlink="">
      <xdr:nvSpPr>
        <xdr:cNvPr id="97" name="楕円 96">
          <a:extLst>
            <a:ext uri="{FF2B5EF4-FFF2-40B4-BE49-F238E27FC236}">
              <a16:creationId xmlns:a16="http://schemas.microsoft.com/office/drawing/2014/main" id="{B3C25B2B-42D8-4450-8C23-55A6060AC584}"/>
            </a:ext>
          </a:extLst>
        </xdr:cNvPr>
        <xdr:cNvSpPr/>
      </xdr:nvSpPr>
      <xdr:spPr>
        <a:xfrm>
          <a:off x="1714500" y="474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169799</xdr:rowOff>
    </xdr:from>
    <xdr:to>
      <xdr:col>11</xdr:col>
      <xdr:colOff>136525</xdr:colOff>
      <xdr:row>28</xdr:row>
      <xdr:rowOff>43688</xdr:rowOff>
    </xdr:to>
    <xdr:cxnSp macro="">
      <xdr:nvCxnSpPr>
        <xdr:cNvPr id="98" name="直線コネクタ 97">
          <a:extLst>
            <a:ext uri="{FF2B5EF4-FFF2-40B4-BE49-F238E27FC236}">
              <a16:creationId xmlns:a16="http://schemas.microsoft.com/office/drawing/2014/main" id="{EF47AFB8-1C25-4D45-BFB8-8752646496B0}"/>
            </a:ext>
          </a:extLst>
        </xdr:cNvPr>
        <xdr:cNvCxnSpPr/>
      </xdr:nvCxnSpPr>
      <xdr:spPr>
        <a:xfrm>
          <a:off x="1765300" y="4798949"/>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9" name="n_1aveValue有形固定資産減価償却率">
          <a:extLst>
            <a:ext uri="{FF2B5EF4-FFF2-40B4-BE49-F238E27FC236}">
              <a16:creationId xmlns:a16="http://schemas.microsoft.com/office/drawing/2014/main" id="{76FEAA2A-7002-4A21-90A3-2A0671B1E5CB}"/>
            </a:ext>
          </a:extLst>
        </xdr:cNvPr>
        <xdr:cNvSpPr txBox="1"/>
      </xdr:nvSpPr>
      <xdr:spPr>
        <a:xfrm>
          <a:off x="3836044" y="515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100" name="n_2aveValue有形固定資産減価償却率">
          <a:extLst>
            <a:ext uri="{FF2B5EF4-FFF2-40B4-BE49-F238E27FC236}">
              <a16:creationId xmlns:a16="http://schemas.microsoft.com/office/drawing/2014/main" id="{7856F740-0FD2-4A8C-B3D5-9D09FAAB289F}"/>
            </a:ext>
          </a:extLst>
        </xdr:cNvPr>
        <xdr:cNvSpPr txBox="1"/>
      </xdr:nvSpPr>
      <xdr:spPr>
        <a:xfrm>
          <a:off x="3086744" y="5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101" name="n_3aveValue有形固定資産減価償却率">
          <a:extLst>
            <a:ext uri="{FF2B5EF4-FFF2-40B4-BE49-F238E27FC236}">
              <a16:creationId xmlns:a16="http://schemas.microsoft.com/office/drawing/2014/main" id="{215DD45A-9287-4C8D-9619-5E45FE7580E0}"/>
            </a:ext>
          </a:extLst>
        </xdr:cNvPr>
        <xdr:cNvSpPr txBox="1"/>
      </xdr:nvSpPr>
      <xdr:spPr>
        <a:xfrm>
          <a:off x="2324744" y="5052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60977</xdr:rowOff>
    </xdr:from>
    <xdr:ext cx="405111" cy="259045"/>
    <xdr:sp macro="" textlink="">
      <xdr:nvSpPr>
        <xdr:cNvPr id="102" name="n_4aveValue有形固定資産減価償却率">
          <a:extLst>
            <a:ext uri="{FF2B5EF4-FFF2-40B4-BE49-F238E27FC236}">
              <a16:creationId xmlns:a16="http://schemas.microsoft.com/office/drawing/2014/main" id="{9B22A11F-2438-403D-8EC9-5C4FE2134912}"/>
            </a:ext>
          </a:extLst>
        </xdr:cNvPr>
        <xdr:cNvSpPr txBox="1"/>
      </xdr:nvSpPr>
      <xdr:spPr>
        <a:xfrm>
          <a:off x="1562744" y="503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169308</xdr:rowOff>
    </xdr:from>
    <xdr:ext cx="405111" cy="259045"/>
    <xdr:sp macro="" textlink="">
      <xdr:nvSpPr>
        <xdr:cNvPr id="103" name="n_1mainValue有形固定資産減価償却率">
          <a:extLst>
            <a:ext uri="{FF2B5EF4-FFF2-40B4-BE49-F238E27FC236}">
              <a16:creationId xmlns:a16="http://schemas.microsoft.com/office/drawing/2014/main" id="{CAE90C6C-04B6-43DC-8E63-8D652EBBF204}"/>
            </a:ext>
          </a:extLst>
        </xdr:cNvPr>
        <xdr:cNvSpPr txBox="1"/>
      </xdr:nvSpPr>
      <xdr:spPr>
        <a:xfrm>
          <a:off x="3836044" y="46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130446</xdr:rowOff>
    </xdr:from>
    <xdr:ext cx="405111" cy="259045"/>
    <xdr:sp macro="" textlink="">
      <xdr:nvSpPr>
        <xdr:cNvPr id="104" name="n_2mainValue有形固定資産減価償却率">
          <a:extLst>
            <a:ext uri="{FF2B5EF4-FFF2-40B4-BE49-F238E27FC236}">
              <a16:creationId xmlns:a16="http://schemas.microsoft.com/office/drawing/2014/main" id="{2E9696E2-0447-4F6F-B611-FE64C3EC34FC}"/>
            </a:ext>
          </a:extLst>
        </xdr:cNvPr>
        <xdr:cNvSpPr txBox="1"/>
      </xdr:nvSpPr>
      <xdr:spPr>
        <a:xfrm>
          <a:off x="3086744" y="458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111015</xdr:rowOff>
    </xdr:from>
    <xdr:ext cx="405111" cy="259045"/>
    <xdr:sp macro="" textlink="">
      <xdr:nvSpPr>
        <xdr:cNvPr id="105" name="n_3mainValue有形固定資産減価償却率">
          <a:extLst>
            <a:ext uri="{FF2B5EF4-FFF2-40B4-BE49-F238E27FC236}">
              <a16:creationId xmlns:a16="http://schemas.microsoft.com/office/drawing/2014/main" id="{23E90D94-65FB-4635-9830-64DC4556C026}"/>
            </a:ext>
          </a:extLst>
        </xdr:cNvPr>
        <xdr:cNvSpPr txBox="1"/>
      </xdr:nvSpPr>
      <xdr:spPr>
        <a:xfrm>
          <a:off x="2324744" y="456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65676</xdr:rowOff>
    </xdr:from>
    <xdr:ext cx="405111" cy="259045"/>
    <xdr:sp macro="" textlink="">
      <xdr:nvSpPr>
        <xdr:cNvPr id="106" name="n_4mainValue有形固定資産減価償却率">
          <a:extLst>
            <a:ext uri="{FF2B5EF4-FFF2-40B4-BE49-F238E27FC236}">
              <a16:creationId xmlns:a16="http://schemas.microsoft.com/office/drawing/2014/main" id="{D902356C-108C-4A3B-AFC8-D5A854ED5D17}"/>
            </a:ext>
          </a:extLst>
        </xdr:cNvPr>
        <xdr:cNvSpPr txBox="1"/>
      </xdr:nvSpPr>
      <xdr:spPr>
        <a:xfrm>
          <a:off x="1562744" y="452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7D18CECC-B813-47AD-9425-87F279F38413}"/>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AD2B8C1B-D9E1-4D6E-B15D-867C9D728265}"/>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8347D749-1A23-4670-A58B-272BFCC4517B}"/>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D9F4A6F-BDDF-471F-933E-844C64AFB4F6}"/>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E6606EE3-342B-483C-B81B-9D59BA7D7961}"/>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58091C55-54A3-4AE0-800A-D2F3BDED3582}"/>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AE0FEABC-CFCB-4265-953F-B181BBAD612D}"/>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39243B70-9EB0-417F-916B-359CCDC17C7D}"/>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D371D147-8DE9-4B9C-831B-6FF3F4EFC0C9}"/>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C3FF8ABF-9D83-47F6-9583-5214B09D5C07}"/>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86573307-EAFF-4A7B-9273-6FF8D96687B8}"/>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AFE06B18-1FED-4C0F-B108-33EAA45B3AB6}"/>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9DF15B2B-978B-4DFA-ADED-435AA7DF8EE4}"/>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を下回った入るものの、要因と考えられるのは職員の不足による人件費の減少によるものが大きい。実質公債費率が高くなっているため職員不足が解消されると同時に類似団体を上回る可能性があるため比率が大きくならないよう運営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9080FFA8-C31E-4FBD-98D3-CA0C76494E79}"/>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81B9BF90-3813-4287-9291-89EAB164A3C2}"/>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E14E29DF-D8C1-435C-BB9B-9A432E9FF831}"/>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AFBDA57B-8745-4ABD-A44B-78C96C34D424}"/>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D474ED05-DBFD-4860-A405-476633C19ED9}"/>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24202394-EE75-47CB-BD0B-0B9E11620E8C}"/>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18E1EB6E-39DE-4A52-950A-80FA1B30668A}"/>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24BED818-D899-46E0-98BD-B89F37E61AD8}"/>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9C6F72BE-56A5-40DD-B749-CBA95DE8B90E}"/>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8A701483-F338-4865-AD13-FC92AA3C414D}"/>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D245CF10-3A57-496D-9C5B-D3A045C4CF39}"/>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2A06F58A-0AFC-481B-957A-FAE3DA1C3CFF}"/>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BA67300B-A106-4A5D-B05A-48CBAA9FE128}"/>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FB578FD2-DD0B-43F4-9FDA-2AA36C488395}"/>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575904A4-61BF-44EC-A0B9-8BDDF4DB0D81}"/>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a:extLst>
            <a:ext uri="{FF2B5EF4-FFF2-40B4-BE49-F238E27FC236}">
              <a16:creationId xmlns:a16="http://schemas.microsoft.com/office/drawing/2014/main" id="{BFEC4857-E7B0-4F9A-8DB6-5F8BC8CC1466}"/>
            </a:ext>
          </a:extLst>
        </xdr:cNvPr>
        <xdr:cNvCxnSpPr/>
      </xdr:nvCxnSpPr>
      <xdr:spPr>
        <a:xfrm flipV="1">
          <a:off x="14793595" y="4541308"/>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a:extLst>
            <a:ext uri="{FF2B5EF4-FFF2-40B4-BE49-F238E27FC236}">
              <a16:creationId xmlns:a16="http://schemas.microsoft.com/office/drawing/2014/main" id="{08637665-CAF5-4B38-80A9-64898C80AF43}"/>
            </a:ext>
          </a:extLst>
        </xdr:cNvPr>
        <xdr:cNvSpPr txBox="1"/>
      </xdr:nvSpPr>
      <xdr:spPr>
        <a:xfrm>
          <a:off x="14846300" y="60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a:extLst>
            <a:ext uri="{FF2B5EF4-FFF2-40B4-BE49-F238E27FC236}">
              <a16:creationId xmlns:a16="http://schemas.microsoft.com/office/drawing/2014/main" id="{A4A54336-03C8-451B-A255-EC159ACAD158}"/>
            </a:ext>
          </a:extLst>
        </xdr:cNvPr>
        <xdr:cNvCxnSpPr/>
      </xdr:nvCxnSpPr>
      <xdr:spPr>
        <a:xfrm>
          <a:off x="14706600" y="60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0730E117-6F36-4423-AC98-B4DF72D88CF3}"/>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A254E3B3-C9F1-47F0-A2F4-140180C99BCA}"/>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62353</xdr:rowOff>
    </xdr:from>
    <xdr:ext cx="469744" cy="259045"/>
    <xdr:sp macro="" textlink="">
      <xdr:nvSpPr>
        <xdr:cNvPr id="140" name="債務償還比率平均値テキスト">
          <a:extLst>
            <a:ext uri="{FF2B5EF4-FFF2-40B4-BE49-F238E27FC236}">
              <a16:creationId xmlns:a16="http://schemas.microsoft.com/office/drawing/2014/main" id="{19392F2A-E86B-47FD-9F72-EE4BDDD27BA6}"/>
            </a:ext>
          </a:extLst>
        </xdr:cNvPr>
        <xdr:cNvSpPr txBox="1"/>
      </xdr:nvSpPr>
      <xdr:spPr>
        <a:xfrm>
          <a:off x="14846300" y="4862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a:extLst>
            <a:ext uri="{FF2B5EF4-FFF2-40B4-BE49-F238E27FC236}">
              <a16:creationId xmlns:a16="http://schemas.microsoft.com/office/drawing/2014/main" id="{A9F9E5BC-5BB7-4695-A72A-7A7AD5EB15EF}"/>
            </a:ext>
          </a:extLst>
        </xdr:cNvPr>
        <xdr:cNvSpPr/>
      </xdr:nvSpPr>
      <xdr:spPr>
        <a:xfrm>
          <a:off x="14744700" y="48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a:extLst>
            <a:ext uri="{FF2B5EF4-FFF2-40B4-BE49-F238E27FC236}">
              <a16:creationId xmlns:a16="http://schemas.microsoft.com/office/drawing/2014/main" id="{9A81BB18-18A4-46B7-B40E-95E4CA3FD039}"/>
            </a:ext>
          </a:extLst>
        </xdr:cNvPr>
        <xdr:cNvSpPr/>
      </xdr:nvSpPr>
      <xdr:spPr>
        <a:xfrm>
          <a:off x="14033500" y="498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a:extLst>
            <a:ext uri="{FF2B5EF4-FFF2-40B4-BE49-F238E27FC236}">
              <a16:creationId xmlns:a16="http://schemas.microsoft.com/office/drawing/2014/main" id="{3A4F2F93-1C4A-466A-BE8D-E7B4D3D920BD}"/>
            </a:ext>
          </a:extLst>
        </xdr:cNvPr>
        <xdr:cNvSpPr/>
      </xdr:nvSpPr>
      <xdr:spPr>
        <a:xfrm>
          <a:off x="13271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a:extLst>
            <a:ext uri="{FF2B5EF4-FFF2-40B4-BE49-F238E27FC236}">
              <a16:creationId xmlns:a16="http://schemas.microsoft.com/office/drawing/2014/main" id="{5E4A4D00-5304-4376-A655-936EEEA6163E}"/>
            </a:ext>
          </a:extLst>
        </xdr:cNvPr>
        <xdr:cNvSpPr/>
      </xdr:nvSpPr>
      <xdr:spPr>
        <a:xfrm>
          <a:off x="12509500" y="494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a:extLst>
            <a:ext uri="{FF2B5EF4-FFF2-40B4-BE49-F238E27FC236}">
              <a16:creationId xmlns:a16="http://schemas.microsoft.com/office/drawing/2014/main" id="{DBF76018-E224-46DA-B7D3-B990E3E76FB2}"/>
            </a:ext>
          </a:extLst>
        </xdr:cNvPr>
        <xdr:cNvSpPr/>
      </xdr:nvSpPr>
      <xdr:spPr>
        <a:xfrm>
          <a:off x="11747500" y="499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DA853E6-D4BB-45BB-93DD-B451E22569C1}"/>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6CDF498A-1346-4BB3-A84D-F687A5A790C3}"/>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12A5A858-BF66-404F-8440-8728D7893A09}"/>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C39D95FD-4FB0-401A-A66C-182B33D258C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4929B36-F09A-474E-9914-470A4F7F3A8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81576</xdr:rowOff>
    </xdr:from>
    <xdr:to>
      <xdr:col>76</xdr:col>
      <xdr:colOff>73025</xdr:colOff>
      <xdr:row>28</xdr:row>
      <xdr:rowOff>11726</xdr:rowOff>
    </xdr:to>
    <xdr:sp macro="" textlink="">
      <xdr:nvSpPr>
        <xdr:cNvPr id="151" name="楕円 150">
          <a:extLst>
            <a:ext uri="{FF2B5EF4-FFF2-40B4-BE49-F238E27FC236}">
              <a16:creationId xmlns:a16="http://schemas.microsoft.com/office/drawing/2014/main" id="{EEE7AD28-FF3D-495E-913E-DB1D40782E48}"/>
            </a:ext>
          </a:extLst>
        </xdr:cNvPr>
        <xdr:cNvSpPr/>
      </xdr:nvSpPr>
      <xdr:spPr>
        <a:xfrm>
          <a:off x="14744700" y="471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104453</xdr:rowOff>
    </xdr:from>
    <xdr:ext cx="469744" cy="259045"/>
    <xdr:sp macro="" textlink="">
      <xdr:nvSpPr>
        <xdr:cNvPr id="152" name="債務償還比率該当値テキスト">
          <a:extLst>
            <a:ext uri="{FF2B5EF4-FFF2-40B4-BE49-F238E27FC236}">
              <a16:creationId xmlns:a16="http://schemas.microsoft.com/office/drawing/2014/main" id="{0F977FCC-5F60-4555-9C8C-FF8F724A6592}"/>
            </a:ext>
          </a:extLst>
        </xdr:cNvPr>
        <xdr:cNvSpPr txBox="1"/>
      </xdr:nvSpPr>
      <xdr:spPr>
        <a:xfrm>
          <a:off x="14846300" y="456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42534</xdr:rowOff>
    </xdr:from>
    <xdr:to>
      <xdr:col>72</xdr:col>
      <xdr:colOff>123825</xdr:colOff>
      <xdr:row>27</xdr:row>
      <xdr:rowOff>144134</xdr:rowOff>
    </xdr:to>
    <xdr:sp macro="" textlink="">
      <xdr:nvSpPr>
        <xdr:cNvPr id="153" name="楕円 152">
          <a:extLst>
            <a:ext uri="{FF2B5EF4-FFF2-40B4-BE49-F238E27FC236}">
              <a16:creationId xmlns:a16="http://schemas.microsoft.com/office/drawing/2014/main" id="{1F364741-4A62-444B-A844-21516BEC02A5}"/>
            </a:ext>
          </a:extLst>
        </xdr:cNvPr>
        <xdr:cNvSpPr/>
      </xdr:nvSpPr>
      <xdr:spPr>
        <a:xfrm>
          <a:off x="14033500" y="467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93334</xdr:rowOff>
    </xdr:from>
    <xdr:to>
      <xdr:col>76</xdr:col>
      <xdr:colOff>22225</xdr:colOff>
      <xdr:row>27</xdr:row>
      <xdr:rowOff>132376</xdr:rowOff>
    </xdr:to>
    <xdr:cxnSp macro="">
      <xdr:nvCxnSpPr>
        <xdr:cNvPr id="154" name="直線コネクタ 153">
          <a:extLst>
            <a:ext uri="{FF2B5EF4-FFF2-40B4-BE49-F238E27FC236}">
              <a16:creationId xmlns:a16="http://schemas.microsoft.com/office/drawing/2014/main" id="{99AC039A-6F61-4BCF-9D43-470FB4DE5590}"/>
            </a:ext>
          </a:extLst>
        </xdr:cNvPr>
        <xdr:cNvCxnSpPr/>
      </xdr:nvCxnSpPr>
      <xdr:spPr>
        <a:xfrm>
          <a:off x="14084300" y="4722484"/>
          <a:ext cx="711200" cy="3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117369</xdr:rowOff>
    </xdr:from>
    <xdr:to>
      <xdr:col>68</xdr:col>
      <xdr:colOff>123825</xdr:colOff>
      <xdr:row>27</xdr:row>
      <xdr:rowOff>47519</xdr:rowOff>
    </xdr:to>
    <xdr:sp macro="" textlink="">
      <xdr:nvSpPr>
        <xdr:cNvPr id="155" name="楕円 154">
          <a:extLst>
            <a:ext uri="{FF2B5EF4-FFF2-40B4-BE49-F238E27FC236}">
              <a16:creationId xmlns:a16="http://schemas.microsoft.com/office/drawing/2014/main" id="{8EEF2113-4BD1-44BB-B519-8778F9B22368}"/>
            </a:ext>
          </a:extLst>
        </xdr:cNvPr>
        <xdr:cNvSpPr/>
      </xdr:nvSpPr>
      <xdr:spPr>
        <a:xfrm>
          <a:off x="13271500" y="45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168169</xdr:rowOff>
    </xdr:from>
    <xdr:to>
      <xdr:col>72</xdr:col>
      <xdr:colOff>73025</xdr:colOff>
      <xdr:row>27</xdr:row>
      <xdr:rowOff>93334</xdr:rowOff>
    </xdr:to>
    <xdr:cxnSp macro="">
      <xdr:nvCxnSpPr>
        <xdr:cNvPr id="156" name="直線コネクタ 155">
          <a:extLst>
            <a:ext uri="{FF2B5EF4-FFF2-40B4-BE49-F238E27FC236}">
              <a16:creationId xmlns:a16="http://schemas.microsoft.com/office/drawing/2014/main" id="{AE14AAC5-AAA4-4F61-B39F-2CE96AE4CB0C}"/>
            </a:ext>
          </a:extLst>
        </xdr:cNvPr>
        <xdr:cNvCxnSpPr/>
      </xdr:nvCxnSpPr>
      <xdr:spPr>
        <a:xfrm>
          <a:off x="13322300" y="4625869"/>
          <a:ext cx="762000" cy="9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94700</xdr:rowOff>
    </xdr:from>
    <xdr:to>
      <xdr:col>64</xdr:col>
      <xdr:colOff>123825</xdr:colOff>
      <xdr:row>27</xdr:row>
      <xdr:rowOff>24850</xdr:rowOff>
    </xdr:to>
    <xdr:sp macro="" textlink="">
      <xdr:nvSpPr>
        <xdr:cNvPr id="157" name="楕円 156">
          <a:extLst>
            <a:ext uri="{FF2B5EF4-FFF2-40B4-BE49-F238E27FC236}">
              <a16:creationId xmlns:a16="http://schemas.microsoft.com/office/drawing/2014/main" id="{460BEB65-93B2-40BC-9780-3B36F87BD905}"/>
            </a:ext>
          </a:extLst>
        </xdr:cNvPr>
        <xdr:cNvSpPr/>
      </xdr:nvSpPr>
      <xdr:spPr>
        <a:xfrm>
          <a:off x="12509500" y="45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145500</xdr:rowOff>
    </xdr:from>
    <xdr:to>
      <xdr:col>68</xdr:col>
      <xdr:colOff>73025</xdr:colOff>
      <xdr:row>26</xdr:row>
      <xdr:rowOff>168169</xdr:rowOff>
    </xdr:to>
    <xdr:cxnSp macro="">
      <xdr:nvCxnSpPr>
        <xdr:cNvPr id="158" name="直線コネクタ 157">
          <a:extLst>
            <a:ext uri="{FF2B5EF4-FFF2-40B4-BE49-F238E27FC236}">
              <a16:creationId xmlns:a16="http://schemas.microsoft.com/office/drawing/2014/main" id="{4FF5BE3D-EC5E-482B-93A8-14EA788056AA}"/>
            </a:ext>
          </a:extLst>
        </xdr:cNvPr>
        <xdr:cNvCxnSpPr/>
      </xdr:nvCxnSpPr>
      <xdr:spPr>
        <a:xfrm>
          <a:off x="12560300" y="4603200"/>
          <a:ext cx="762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152104</xdr:rowOff>
    </xdr:from>
    <xdr:to>
      <xdr:col>60</xdr:col>
      <xdr:colOff>123825</xdr:colOff>
      <xdr:row>28</xdr:row>
      <xdr:rowOff>82254</xdr:rowOff>
    </xdr:to>
    <xdr:sp macro="" textlink="">
      <xdr:nvSpPr>
        <xdr:cNvPr id="159" name="楕円 158">
          <a:extLst>
            <a:ext uri="{FF2B5EF4-FFF2-40B4-BE49-F238E27FC236}">
              <a16:creationId xmlns:a16="http://schemas.microsoft.com/office/drawing/2014/main" id="{0652A4B6-DA95-4137-8642-507089E6DD89}"/>
            </a:ext>
          </a:extLst>
        </xdr:cNvPr>
        <xdr:cNvSpPr/>
      </xdr:nvSpPr>
      <xdr:spPr>
        <a:xfrm>
          <a:off x="11747500" y="47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145500</xdr:rowOff>
    </xdr:from>
    <xdr:to>
      <xdr:col>64</xdr:col>
      <xdr:colOff>73025</xdr:colOff>
      <xdr:row>28</xdr:row>
      <xdr:rowOff>31454</xdr:rowOff>
    </xdr:to>
    <xdr:cxnSp macro="">
      <xdr:nvCxnSpPr>
        <xdr:cNvPr id="160" name="直線コネクタ 159">
          <a:extLst>
            <a:ext uri="{FF2B5EF4-FFF2-40B4-BE49-F238E27FC236}">
              <a16:creationId xmlns:a16="http://schemas.microsoft.com/office/drawing/2014/main" id="{9996B73D-68EF-4236-A26B-4C339508034E}"/>
            </a:ext>
          </a:extLst>
        </xdr:cNvPr>
        <xdr:cNvCxnSpPr/>
      </xdr:nvCxnSpPr>
      <xdr:spPr>
        <a:xfrm flipV="1">
          <a:off x="11798300" y="4603200"/>
          <a:ext cx="762000" cy="2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106856</xdr:rowOff>
    </xdr:from>
    <xdr:ext cx="469744" cy="259045"/>
    <xdr:sp macro="" textlink="">
      <xdr:nvSpPr>
        <xdr:cNvPr id="161" name="n_1aveValue債務償還比率">
          <a:extLst>
            <a:ext uri="{FF2B5EF4-FFF2-40B4-BE49-F238E27FC236}">
              <a16:creationId xmlns:a16="http://schemas.microsoft.com/office/drawing/2014/main" id="{F6A8C012-9E78-4971-A61C-3105AE49DB46}"/>
            </a:ext>
          </a:extLst>
        </xdr:cNvPr>
        <xdr:cNvSpPr txBox="1"/>
      </xdr:nvSpPr>
      <xdr:spPr>
        <a:xfrm>
          <a:off x="13836727" y="507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30751</xdr:rowOff>
    </xdr:from>
    <xdr:ext cx="469744" cy="259045"/>
    <xdr:sp macro="" textlink="">
      <xdr:nvSpPr>
        <xdr:cNvPr id="162" name="n_2aveValue債務償還比率">
          <a:extLst>
            <a:ext uri="{FF2B5EF4-FFF2-40B4-BE49-F238E27FC236}">
              <a16:creationId xmlns:a16="http://schemas.microsoft.com/office/drawing/2014/main" id="{D5B0FB16-5449-4126-ABD9-26B9AA74D680}"/>
            </a:ext>
          </a:extLst>
        </xdr:cNvPr>
        <xdr:cNvSpPr txBox="1"/>
      </xdr:nvSpPr>
      <xdr:spPr>
        <a:xfrm>
          <a:off x="13087427"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66195</xdr:rowOff>
    </xdr:from>
    <xdr:ext cx="469744" cy="259045"/>
    <xdr:sp macro="" textlink="">
      <xdr:nvSpPr>
        <xdr:cNvPr id="163" name="n_3aveValue債務償還比率">
          <a:extLst>
            <a:ext uri="{FF2B5EF4-FFF2-40B4-BE49-F238E27FC236}">
              <a16:creationId xmlns:a16="http://schemas.microsoft.com/office/drawing/2014/main" id="{79DE95BE-8DE7-4D8A-ABB9-B01A19327F50}"/>
            </a:ext>
          </a:extLst>
        </xdr:cNvPr>
        <xdr:cNvSpPr txBox="1"/>
      </xdr:nvSpPr>
      <xdr:spPr>
        <a:xfrm>
          <a:off x="12325427" y="503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113873</xdr:rowOff>
    </xdr:from>
    <xdr:ext cx="469744" cy="259045"/>
    <xdr:sp macro="" textlink="">
      <xdr:nvSpPr>
        <xdr:cNvPr id="164" name="n_4aveValue債務償還比率">
          <a:extLst>
            <a:ext uri="{FF2B5EF4-FFF2-40B4-BE49-F238E27FC236}">
              <a16:creationId xmlns:a16="http://schemas.microsoft.com/office/drawing/2014/main" id="{DE41A211-0846-4ECA-9943-8FC2612BE0B9}"/>
            </a:ext>
          </a:extLst>
        </xdr:cNvPr>
        <xdr:cNvSpPr txBox="1"/>
      </xdr:nvSpPr>
      <xdr:spPr>
        <a:xfrm>
          <a:off x="11563427" y="508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160661</xdr:rowOff>
    </xdr:from>
    <xdr:ext cx="469744" cy="259045"/>
    <xdr:sp macro="" textlink="">
      <xdr:nvSpPr>
        <xdr:cNvPr id="165" name="n_1mainValue債務償還比率">
          <a:extLst>
            <a:ext uri="{FF2B5EF4-FFF2-40B4-BE49-F238E27FC236}">
              <a16:creationId xmlns:a16="http://schemas.microsoft.com/office/drawing/2014/main" id="{F6DD4213-9669-475C-9379-472215C75A0F}"/>
            </a:ext>
          </a:extLst>
        </xdr:cNvPr>
        <xdr:cNvSpPr txBox="1"/>
      </xdr:nvSpPr>
      <xdr:spPr>
        <a:xfrm>
          <a:off x="13836727" y="444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64046</xdr:rowOff>
    </xdr:from>
    <xdr:ext cx="405111" cy="259045"/>
    <xdr:sp macro="" textlink="">
      <xdr:nvSpPr>
        <xdr:cNvPr id="166" name="n_2mainValue債務償還比率">
          <a:extLst>
            <a:ext uri="{FF2B5EF4-FFF2-40B4-BE49-F238E27FC236}">
              <a16:creationId xmlns:a16="http://schemas.microsoft.com/office/drawing/2014/main" id="{CA674869-E8C1-49BE-B2C6-730E3A9ECAAC}"/>
            </a:ext>
          </a:extLst>
        </xdr:cNvPr>
        <xdr:cNvSpPr txBox="1"/>
      </xdr:nvSpPr>
      <xdr:spPr>
        <a:xfrm>
          <a:off x="13119744" y="4350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41377</xdr:rowOff>
    </xdr:from>
    <xdr:ext cx="405111" cy="259045"/>
    <xdr:sp macro="" textlink="">
      <xdr:nvSpPr>
        <xdr:cNvPr id="167" name="n_3mainValue債務償還比率">
          <a:extLst>
            <a:ext uri="{FF2B5EF4-FFF2-40B4-BE49-F238E27FC236}">
              <a16:creationId xmlns:a16="http://schemas.microsoft.com/office/drawing/2014/main" id="{DF488F0F-7CDB-4E66-A5B2-94099FB88077}"/>
            </a:ext>
          </a:extLst>
        </xdr:cNvPr>
        <xdr:cNvSpPr txBox="1"/>
      </xdr:nvSpPr>
      <xdr:spPr>
        <a:xfrm>
          <a:off x="12357744" y="432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98781</xdr:rowOff>
    </xdr:from>
    <xdr:ext cx="469744" cy="259045"/>
    <xdr:sp macro="" textlink="">
      <xdr:nvSpPr>
        <xdr:cNvPr id="168" name="n_4mainValue債務償還比率">
          <a:extLst>
            <a:ext uri="{FF2B5EF4-FFF2-40B4-BE49-F238E27FC236}">
              <a16:creationId xmlns:a16="http://schemas.microsoft.com/office/drawing/2014/main" id="{366B9E1B-B2FF-4DD3-93AF-BD0CA26B8A4E}"/>
            </a:ext>
          </a:extLst>
        </xdr:cNvPr>
        <xdr:cNvSpPr txBox="1"/>
      </xdr:nvSpPr>
      <xdr:spPr>
        <a:xfrm>
          <a:off x="11563427" y="45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91A88465-AFE7-4C7A-9545-DC3CC7A37F2C}"/>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4B1EBE33-3C00-49D6-A072-0B2CA896050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8997DBAA-77A1-4590-8261-665176F6EA1E}"/>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E10F949A-38C1-49D6-8AF2-82698133159C}"/>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BFB11751-946A-43A3-A206-544194207897}"/>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C17FE595-834D-4B8A-84C8-ED1A3B13B126}"/>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47AA8F1-628B-4C44-BE8F-2AF6EA93AAF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7E43903-2D74-4533-B80D-1B121998340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5767DFA-4DA8-413D-8BE6-C03887AE105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4C21C46-8F12-430B-BBC1-B0C17361E9C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783955C-9C44-425D-871B-37FD55CE94B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B143E6-6DE8-4840-B9A4-FD4C094568B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2F7A00-1551-4A95-8BC2-0671198B0A9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20E5813-3E0F-43C8-85E3-2305F485FC2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E3278FF-E212-4AEF-A122-517957F1110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D49133D-F9D3-457A-81F3-2A15FD8EC5E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
1,680
28.90
5,120,102
4,764,744
283,645
1,690,648
2,565,500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B2A3B61-4015-47AB-9600-1EF47185D1F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3C69846-80EB-4FC3-89B3-3503DE761A7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EF29BA9-3FAC-41F1-936C-FE2DC3F5CCC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7FE7283-5CBA-47AA-9B83-FBDB8E564FA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6EDF89D-01D3-4199-B08E-E528B541DB2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2179D6D-01F1-4AF9-818A-F10DF3795F9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31F24AD-462F-4995-9719-A119D0E445E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DC17CFB-CB6E-44C3-9BF8-6EC88009B0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F88E3E3-16F3-411F-9A59-CAFDF8EEC8F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7139B13-2CED-4005-8438-FEB8AB843C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9662673-B5D0-4F56-A4F8-FD88E2B7F88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9AA324C-2B4B-40FE-843D-77AC0C1CC9B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36B657-126A-4179-82B7-7C256B6D425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42E0C9C-78DC-4107-9F0C-7A444FE825C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529D77B-46A1-4696-8EB6-80DFD0B13B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F63FF9-0B47-4223-A2B5-4D32418F3BC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612D231-8097-40BA-8CF2-FC05235E541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6B63853-B731-4FE3-8BAB-19439C233B7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763D3B2-3E07-4A95-952E-52F30135A0D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ACE0D7B-DED9-4DBE-8971-144950FDD3B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9D9149A-CC30-4F66-A164-60EAB1ED865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2A81865-61BB-41B3-8389-322A2089B1B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25FD000-6B82-4224-80B9-89694BBC858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CE7D95A-3897-4076-AB6B-FBE7C71B835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DCE1490-E747-4466-BCE4-EB5B21E3A12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CF613DB-5595-46C6-B7F7-A96A94A9C5D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C838AAB-CE6D-4FF3-B8F0-0C4DEDC4227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B30814B-5D6E-499F-93AF-8D1942B7FEF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CB2FA6B-D3F6-4EE0-8A69-CB136E33F3C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FC4E34C-FF5F-4B8A-921B-C75B5CC82D9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6A6B65B-70C5-4463-B179-6F66B46E888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8C990FF-19DB-40F6-96ED-8D83750579C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8545BFB-AADB-42E2-A288-3BC8AA28982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46795E1-0883-4D0B-B2CD-ECE8885C95F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43E5D0F-4F6C-4DDA-B714-4A831277B1F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4DADBF8-6AF8-478D-B627-F2444D59E4B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4AF6E2C-4E7C-4E0D-BB89-8DCDA602E06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C898727-FCD7-44C5-8F04-2D7829A499A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FA05FA7-B1B7-4ADA-A31E-9C4F6D64B51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759F662-23D0-43AD-A537-EE7DC5A0D8E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D91FCC4-B85E-4AA7-8D43-40198B55A5C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EC3D702-348C-4A38-ADED-EE3514EEA1B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B4A0B24-7623-4588-A1F8-9EFA3E0B824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90F6CFF-ACFF-4440-8182-C209407235B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84541D7-6AF5-418F-B754-5E333965A2E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B2E7AC53-D77C-41C0-A482-49A7F6DF6265}"/>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2E3CEF44-6C1E-4E3C-B824-8E93238DB35F}"/>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B060B5A1-E864-44A8-99D7-B6BDC2963836}"/>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72D3992B-E67B-4CB9-B389-6CCCA47F1F57}"/>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970FC26F-4168-4016-86E7-F183849B5768}"/>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23473CC-94C1-4747-9F84-5DBE4E1BE335}"/>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51606FC-0D4F-40CB-8894-C65716C4735E}"/>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55BA7709-5B10-445F-8761-89F5D80EF3D2}"/>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7DD39602-33E0-4B72-9632-773B01AFC95D}"/>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DCC6EFDC-8847-4A24-A306-B957AE0BF86D}"/>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96F23CFF-C158-4241-BDBA-2E078C44149C}"/>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E823489-545A-49F5-A606-D4673B274C2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C9914B5-C3E8-4746-AAF6-382713E0513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C6859E0-4AD1-46CF-AB6D-646AB295A03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6990D48-BD9C-45B9-91D4-A498303F925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CB5733C-C519-4AF9-8B9B-0F9A1CDF9F6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73" name="楕円 72">
          <a:extLst>
            <a:ext uri="{FF2B5EF4-FFF2-40B4-BE49-F238E27FC236}">
              <a16:creationId xmlns:a16="http://schemas.microsoft.com/office/drawing/2014/main" id="{ED7D8DAD-ADA1-44F7-9199-1743E38BD319}"/>
            </a:ext>
          </a:extLst>
        </xdr:cNvPr>
        <xdr:cNvSpPr/>
      </xdr:nvSpPr>
      <xdr:spPr>
        <a:xfrm>
          <a:off x="4584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135907</xdr:rowOff>
    </xdr:from>
    <xdr:ext cx="405111" cy="259045"/>
    <xdr:sp macro="" textlink="">
      <xdr:nvSpPr>
        <xdr:cNvPr id="74" name="【道路】&#10;有形固定資産減価償却率該当値テキスト">
          <a:extLst>
            <a:ext uri="{FF2B5EF4-FFF2-40B4-BE49-F238E27FC236}">
              <a16:creationId xmlns:a16="http://schemas.microsoft.com/office/drawing/2014/main" id="{CBA23646-96B2-46DA-9A53-5D4DE16E18CA}"/>
            </a:ext>
          </a:extLst>
        </xdr:cNvPr>
        <xdr:cNvSpPr txBox="1"/>
      </xdr:nvSpPr>
      <xdr:spPr>
        <a:xfrm>
          <a:off x="4673600"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74930</xdr:rowOff>
    </xdr:from>
    <xdr:to>
      <xdr:col>20</xdr:col>
      <xdr:colOff>38100</xdr:colOff>
      <xdr:row>38</xdr:row>
      <xdr:rowOff>5080</xdr:rowOff>
    </xdr:to>
    <xdr:sp macro="" textlink="">
      <xdr:nvSpPr>
        <xdr:cNvPr id="75" name="楕円 74">
          <a:extLst>
            <a:ext uri="{FF2B5EF4-FFF2-40B4-BE49-F238E27FC236}">
              <a16:creationId xmlns:a16="http://schemas.microsoft.com/office/drawing/2014/main" id="{4C39CA36-45BF-48FE-8855-5F1CD0C8B6D9}"/>
            </a:ext>
          </a:extLst>
        </xdr:cNvPr>
        <xdr:cNvSpPr/>
      </xdr:nvSpPr>
      <xdr:spPr>
        <a:xfrm>
          <a:off x="3746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125730</xdr:rowOff>
    </xdr:from>
    <xdr:to>
      <xdr:col>24</xdr:col>
      <xdr:colOff>63500</xdr:colOff>
      <xdr:row>37</xdr:row>
      <xdr:rowOff>163830</xdr:rowOff>
    </xdr:to>
    <xdr:cxnSp macro="">
      <xdr:nvCxnSpPr>
        <xdr:cNvPr id="76" name="直線コネクタ 75">
          <a:extLst>
            <a:ext uri="{FF2B5EF4-FFF2-40B4-BE49-F238E27FC236}">
              <a16:creationId xmlns:a16="http://schemas.microsoft.com/office/drawing/2014/main" id="{EEB99F87-0D0B-4690-A2AA-BA3C90E006AD}"/>
            </a:ext>
          </a:extLst>
        </xdr:cNvPr>
        <xdr:cNvCxnSpPr/>
      </xdr:nvCxnSpPr>
      <xdr:spPr>
        <a:xfrm>
          <a:off x="3797300" y="6469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44450</xdr:rowOff>
    </xdr:from>
    <xdr:to>
      <xdr:col>15</xdr:col>
      <xdr:colOff>101600</xdr:colOff>
      <xdr:row>37</xdr:row>
      <xdr:rowOff>146050</xdr:rowOff>
    </xdr:to>
    <xdr:sp macro="" textlink="">
      <xdr:nvSpPr>
        <xdr:cNvPr id="77" name="楕円 76">
          <a:extLst>
            <a:ext uri="{FF2B5EF4-FFF2-40B4-BE49-F238E27FC236}">
              <a16:creationId xmlns:a16="http://schemas.microsoft.com/office/drawing/2014/main" id="{82D4CCF6-C1E4-4EA7-98A4-C55EF77ACAC9}"/>
            </a:ext>
          </a:extLst>
        </xdr:cNvPr>
        <xdr:cNvSpPr/>
      </xdr:nvSpPr>
      <xdr:spPr>
        <a:xfrm>
          <a:off x="2857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95250</xdr:rowOff>
    </xdr:from>
    <xdr:to>
      <xdr:col>19</xdr:col>
      <xdr:colOff>177800</xdr:colOff>
      <xdr:row>37</xdr:row>
      <xdr:rowOff>125730</xdr:rowOff>
    </xdr:to>
    <xdr:cxnSp macro="">
      <xdr:nvCxnSpPr>
        <xdr:cNvPr id="78" name="直線コネクタ 77">
          <a:extLst>
            <a:ext uri="{FF2B5EF4-FFF2-40B4-BE49-F238E27FC236}">
              <a16:creationId xmlns:a16="http://schemas.microsoft.com/office/drawing/2014/main" id="{432DDC85-771C-4D6E-B6BE-0C7F3D6DE833}"/>
            </a:ext>
          </a:extLst>
        </xdr:cNvPr>
        <xdr:cNvCxnSpPr/>
      </xdr:nvCxnSpPr>
      <xdr:spPr>
        <a:xfrm>
          <a:off x="2908300" y="6438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xdr:rowOff>
    </xdr:from>
    <xdr:to>
      <xdr:col>10</xdr:col>
      <xdr:colOff>165100</xdr:colOff>
      <xdr:row>37</xdr:row>
      <xdr:rowOff>107950</xdr:rowOff>
    </xdr:to>
    <xdr:sp macro="" textlink="">
      <xdr:nvSpPr>
        <xdr:cNvPr id="79" name="楕円 78">
          <a:extLst>
            <a:ext uri="{FF2B5EF4-FFF2-40B4-BE49-F238E27FC236}">
              <a16:creationId xmlns:a16="http://schemas.microsoft.com/office/drawing/2014/main" id="{92F7BC70-3B38-4272-997A-78669D574CB7}"/>
            </a:ext>
          </a:extLst>
        </xdr:cNvPr>
        <xdr:cNvSpPr/>
      </xdr:nvSpPr>
      <xdr:spPr>
        <a:xfrm>
          <a:off x="196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37</xdr:row>
      <xdr:rowOff>95250</xdr:rowOff>
    </xdr:to>
    <xdr:cxnSp macro="">
      <xdr:nvCxnSpPr>
        <xdr:cNvPr id="80" name="直線コネクタ 79">
          <a:extLst>
            <a:ext uri="{FF2B5EF4-FFF2-40B4-BE49-F238E27FC236}">
              <a16:creationId xmlns:a16="http://schemas.microsoft.com/office/drawing/2014/main" id="{99447782-2EBC-4B9A-83FA-4E21D472C3DA}"/>
            </a:ext>
          </a:extLst>
        </xdr:cNvPr>
        <xdr:cNvCxnSpPr/>
      </xdr:nvCxnSpPr>
      <xdr:spPr>
        <a:xfrm>
          <a:off x="2019300" y="640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122555</xdr:rowOff>
    </xdr:from>
    <xdr:to>
      <xdr:col>6</xdr:col>
      <xdr:colOff>38100</xdr:colOff>
      <xdr:row>37</xdr:row>
      <xdr:rowOff>52705</xdr:rowOff>
    </xdr:to>
    <xdr:sp macro="" textlink="">
      <xdr:nvSpPr>
        <xdr:cNvPr id="81" name="楕円 80">
          <a:extLst>
            <a:ext uri="{FF2B5EF4-FFF2-40B4-BE49-F238E27FC236}">
              <a16:creationId xmlns:a16="http://schemas.microsoft.com/office/drawing/2014/main" id="{907A2AB9-2155-4CDD-BC8A-A8289D2A995A}"/>
            </a:ext>
          </a:extLst>
        </xdr:cNvPr>
        <xdr:cNvSpPr/>
      </xdr:nvSpPr>
      <xdr:spPr>
        <a:xfrm>
          <a:off x="1079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xdr:rowOff>
    </xdr:from>
    <xdr:to>
      <xdr:col>10</xdr:col>
      <xdr:colOff>114300</xdr:colOff>
      <xdr:row>37</xdr:row>
      <xdr:rowOff>57150</xdr:rowOff>
    </xdr:to>
    <xdr:cxnSp macro="">
      <xdr:nvCxnSpPr>
        <xdr:cNvPr id="82" name="直線コネクタ 81">
          <a:extLst>
            <a:ext uri="{FF2B5EF4-FFF2-40B4-BE49-F238E27FC236}">
              <a16:creationId xmlns:a16="http://schemas.microsoft.com/office/drawing/2014/main" id="{9F2C6CF0-AD09-4B15-A2F2-FC2EA7CFCA90}"/>
            </a:ext>
          </a:extLst>
        </xdr:cNvPr>
        <xdr:cNvCxnSpPr/>
      </xdr:nvCxnSpPr>
      <xdr:spPr>
        <a:xfrm>
          <a:off x="1130300" y="63455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a:extLst>
            <a:ext uri="{FF2B5EF4-FFF2-40B4-BE49-F238E27FC236}">
              <a16:creationId xmlns:a16="http://schemas.microsoft.com/office/drawing/2014/main" id="{C34890B0-447A-4925-89AD-FBFB3A1B0BAD}"/>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a:extLst>
            <a:ext uri="{FF2B5EF4-FFF2-40B4-BE49-F238E27FC236}">
              <a16:creationId xmlns:a16="http://schemas.microsoft.com/office/drawing/2014/main" id="{C3CDD635-2F0F-47E8-9B1E-F34A07B776C7}"/>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E18D73C0-1262-4CD6-BC46-6B45FAF5F2F2}"/>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B8955018-00AF-462B-AEE9-7F5271A28437}"/>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21607</xdr:rowOff>
    </xdr:from>
    <xdr:ext cx="405111" cy="259045"/>
    <xdr:sp macro="" textlink="">
      <xdr:nvSpPr>
        <xdr:cNvPr id="87" name="n_1mainValue【道路】&#10;有形固定資産減価償却率">
          <a:extLst>
            <a:ext uri="{FF2B5EF4-FFF2-40B4-BE49-F238E27FC236}">
              <a16:creationId xmlns:a16="http://schemas.microsoft.com/office/drawing/2014/main" id="{4B0A0FA6-396E-4CE5-AF56-3B82B6F9939F}"/>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8" name="n_2mainValue【道路】&#10;有形固定資産減価償却率">
          <a:extLst>
            <a:ext uri="{FF2B5EF4-FFF2-40B4-BE49-F238E27FC236}">
              <a16:creationId xmlns:a16="http://schemas.microsoft.com/office/drawing/2014/main" id="{5140744C-C350-4396-B4CD-87E72ADDC2CF}"/>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124477</xdr:rowOff>
    </xdr:from>
    <xdr:ext cx="405111" cy="259045"/>
    <xdr:sp macro="" textlink="">
      <xdr:nvSpPr>
        <xdr:cNvPr id="89" name="n_3mainValue【道路】&#10;有形固定資産減価償却率">
          <a:extLst>
            <a:ext uri="{FF2B5EF4-FFF2-40B4-BE49-F238E27FC236}">
              <a16:creationId xmlns:a16="http://schemas.microsoft.com/office/drawing/2014/main" id="{E8CC08C3-28EC-413D-94FB-B93A299A4E4F}"/>
            </a:ext>
          </a:extLst>
        </xdr:cNvPr>
        <xdr:cNvSpPr txBox="1"/>
      </xdr:nvSpPr>
      <xdr:spPr>
        <a:xfrm>
          <a:off x="1816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69232</xdr:rowOff>
    </xdr:from>
    <xdr:ext cx="405111" cy="259045"/>
    <xdr:sp macro="" textlink="">
      <xdr:nvSpPr>
        <xdr:cNvPr id="90" name="n_4mainValue【道路】&#10;有形固定資産減価償却率">
          <a:extLst>
            <a:ext uri="{FF2B5EF4-FFF2-40B4-BE49-F238E27FC236}">
              <a16:creationId xmlns:a16="http://schemas.microsoft.com/office/drawing/2014/main" id="{36D084AC-07A2-4BD3-ABC3-420BB96E6471}"/>
            </a:ext>
          </a:extLst>
        </xdr:cNvPr>
        <xdr:cNvSpPr txBox="1"/>
      </xdr:nvSpPr>
      <xdr:spPr>
        <a:xfrm>
          <a:off x="927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5C6BC3A-7DBB-42FD-8CD9-59122081DC8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5F523FC-DC0F-4451-B8A7-4D2EA7F3E0A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7B94816-17E9-439D-B7EB-613A567BB4F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BFED69B-DBDE-4A3B-B3F5-059863D1D13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67600A8-5C87-4295-8E1D-F482F051957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0404315-C302-452E-8C46-4F14735A09B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BCD7CD4-03BC-4E39-9657-18116E6AA2D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D9A9BCE-2200-4CED-96FF-5C5AD31517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CC79204-DF42-464A-8156-284A0666D9D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431C860-5C57-43F4-BBEF-F027BBF63E2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171F55DA-0D0B-4F23-8CC8-6968AF6801F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2067EAA-3B88-46EB-B0A3-80BBE3DA9A7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2B8B31E-F7E7-47E0-B8DA-F55C1492F2C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75782696-B567-4B98-BB1B-325CAE028EC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B51054B1-F0CD-4CFA-B074-418B240146C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B9714B6A-6445-4E71-BB50-C2C7B60A5A3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2B691FE-29EE-4BE0-9CAE-F7776E2E3C0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09031086-AB51-4FBE-9F57-AEA5A5596A1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C6D9709F-4191-46E2-84E1-8C08CAA673B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8C205C3E-0F6E-4FB1-9BC9-B5DF0EEBB08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E13624E8-CEDC-4B6D-BED6-D035CB689AD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85D11629-2900-4B69-B3B9-B4F2A487335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5A718A20-950E-4064-9B01-849B68FA7E7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id="{FC2F66CA-5397-49A3-A7B8-9CB432333DA2}"/>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id="{48ECCD7F-B8B1-4E8F-9F7C-43DE7DA3B4FC}"/>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id="{762A4886-8584-4CAD-B318-B13598535758}"/>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id="{AB10C5A3-29F1-45A7-B1E3-2FD7E64479FF}"/>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id="{7BE414EB-84C5-4DF4-8E8D-CCCD3E97E27D}"/>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19" name="【道路】&#10;一人当たり延長平均値テキスト">
          <a:extLst>
            <a:ext uri="{FF2B5EF4-FFF2-40B4-BE49-F238E27FC236}">
              <a16:creationId xmlns:a16="http://schemas.microsoft.com/office/drawing/2014/main" id="{8C5C3C24-4551-401B-B082-5997EA04EF27}"/>
            </a:ext>
          </a:extLst>
        </xdr:cNvPr>
        <xdr:cNvSpPr txBox="1"/>
      </xdr:nvSpPr>
      <xdr:spPr>
        <a:xfrm>
          <a:off x="10515600" y="674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id="{CC5A08A3-1599-41F1-9C42-D5B385450920}"/>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id="{96BA58CC-227F-4841-855F-C7E8CAA742B6}"/>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id="{DC4081E6-84DD-409B-9277-7FC1F52731B1}"/>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id="{1427FC00-0410-4192-B0D1-042B70D77D2A}"/>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id="{F145DB95-BF74-4617-903F-680D4A72A0F1}"/>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F1371C8-2357-4B61-8EF5-A9BC0F89E43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2090B51-DADF-4DFB-8946-A6918567C11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D52FB10-5741-40AA-9E62-F6B05886EE3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64E8F85-36C6-4EF4-8847-D10CC5A623F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7964E31-CB2C-4D6A-8C4E-0B9426A6297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46606</xdr:rowOff>
    </xdr:from>
    <xdr:to>
      <xdr:col>55</xdr:col>
      <xdr:colOff>50800</xdr:colOff>
      <xdr:row>37</xdr:row>
      <xdr:rowOff>148206</xdr:rowOff>
    </xdr:to>
    <xdr:sp macro="" textlink="">
      <xdr:nvSpPr>
        <xdr:cNvPr id="130" name="楕円 129">
          <a:extLst>
            <a:ext uri="{FF2B5EF4-FFF2-40B4-BE49-F238E27FC236}">
              <a16:creationId xmlns:a16="http://schemas.microsoft.com/office/drawing/2014/main" id="{6F4E750B-1378-44C1-B5FB-0C80AE591198}"/>
            </a:ext>
          </a:extLst>
        </xdr:cNvPr>
        <xdr:cNvSpPr/>
      </xdr:nvSpPr>
      <xdr:spPr>
        <a:xfrm>
          <a:off x="10426700" y="639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69483</xdr:rowOff>
    </xdr:from>
    <xdr:ext cx="599010" cy="259045"/>
    <xdr:sp macro="" textlink="">
      <xdr:nvSpPr>
        <xdr:cNvPr id="131" name="【道路】&#10;一人当たり延長該当値テキスト">
          <a:extLst>
            <a:ext uri="{FF2B5EF4-FFF2-40B4-BE49-F238E27FC236}">
              <a16:creationId xmlns:a16="http://schemas.microsoft.com/office/drawing/2014/main" id="{C2A2D84C-BF20-43B0-8F5D-87BFFD3AC749}"/>
            </a:ext>
          </a:extLst>
        </xdr:cNvPr>
        <xdr:cNvSpPr txBox="1"/>
      </xdr:nvSpPr>
      <xdr:spPr>
        <a:xfrm>
          <a:off x="10515600" y="624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45235</xdr:rowOff>
    </xdr:from>
    <xdr:to>
      <xdr:col>50</xdr:col>
      <xdr:colOff>165100</xdr:colOff>
      <xdr:row>37</xdr:row>
      <xdr:rowOff>146835</xdr:rowOff>
    </xdr:to>
    <xdr:sp macro="" textlink="">
      <xdr:nvSpPr>
        <xdr:cNvPr id="132" name="楕円 131">
          <a:extLst>
            <a:ext uri="{FF2B5EF4-FFF2-40B4-BE49-F238E27FC236}">
              <a16:creationId xmlns:a16="http://schemas.microsoft.com/office/drawing/2014/main" id="{41780EB7-3409-48EB-AD6B-BAE5D0586A1C}"/>
            </a:ext>
          </a:extLst>
        </xdr:cNvPr>
        <xdr:cNvSpPr/>
      </xdr:nvSpPr>
      <xdr:spPr>
        <a:xfrm>
          <a:off x="9588500" y="63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96035</xdr:rowOff>
    </xdr:from>
    <xdr:to>
      <xdr:col>55</xdr:col>
      <xdr:colOff>0</xdr:colOff>
      <xdr:row>37</xdr:row>
      <xdr:rowOff>97406</xdr:rowOff>
    </xdr:to>
    <xdr:cxnSp macro="">
      <xdr:nvCxnSpPr>
        <xdr:cNvPr id="133" name="直線コネクタ 132">
          <a:extLst>
            <a:ext uri="{FF2B5EF4-FFF2-40B4-BE49-F238E27FC236}">
              <a16:creationId xmlns:a16="http://schemas.microsoft.com/office/drawing/2014/main" id="{9296A553-7DCF-4E70-98BE-E0DA6A63B613}"/>
            </a:ext>
          </a:extLst>
        </xdr:cNvPr>
        <xdr:cNvCxnSpPr/>
      </xdr:nvCxnSpPr>
      <xdr:spPr>
        <a:xfrm>
          <a:off x="9639300" y="6439685"/>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90673</xdr:rowOff>
    </xdr:from>
    <xdr:to>
      <xdr:col>46</xdr:col>
      <xdr:colOff>38100</xdr:colOff>
      <xdr:row>39</xdr:row>
      <xdr:rowOff>20823</xdr:rowOff>
    </xdr:to>
    <xdr:sp macro="" textlink="">
      <xdr:nvSpPr>
        <xdr:cNvPr id="134" name="楕円 133">
          <a:extLst>
            <a:ext uri="{FF2B5EF4-FFF2-40B4-BE49-F238E27FC236}">
              <a16:creationId xmlns:a16="http://schemas.microsoft.com/office/drawing/2014/main" id="{856BB27D-AE54-4FA0-9DAE-91BEC8550E6B}"/>
            </a:ext>
          </a:extLst>
        </xdr:cNvPr>
        <xdr:cNvSpPr/>
      </xdr:nvSpPr>
      <xdr:spPr>
        <a:xfrm>
          <a:off x="8699500" y="660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96035</xdr:rowOff>
    </xdr:from>
    <xdr:to>
      <xdr:col>50</xdr:col>
      <xdr:colOff>114300</xdr:colOff>
      <xdr:row>38</xdr:row>
      <xdr:rowOff>141473</xdr:rowOff>
    </xdr:to>
    <xdr:cxnSp macro="">
      <xdr:nvCxnSpPr>
        <xdr:cNvPr id="135" name="直線コネクタ 134">
          <a:extLst>
            <a:ext uri="{FF2B5EF4-FFF2-40B4-BE49-F238E27FC236}">
              <a16:creationId xmlns:a16="http://schemas.microsoft.com/office/drawing/2014/main" id="{8793B078-AC84-4C5C-BB7D-02C0FCFDDA9F}"/>
            </a:ext>
          </a:extLst>
        </xdr:cNvPr>
        <xdr:cNvCxnSpPr/>
      </xdr:nvCxnSpPr>
      <xdr:spPr>
        <a:xfrm flipV="1">
          <a:off x="8750300" y="6439685"/>
          <a:ext cx="889000" cy="21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100495</xdr:rowOff>
    </xdr:from>
    <xdr:to>
      <xdr:col>41</xdr:col>
      <xdr:colOff>101600</xdr:colOff>
      <xdr:row>39</xdr:row>
      <xdr:rowOff>30645</xdr:rowOff>
    </xdr:to>
    <xdr:sp macro="" textlink="">
      <xdr:nvSpPr>
        <xdr:cNvPr id="136" name="楕円 135">
          <a:extLst>
            <a:ext uri="{FF2B5EF4-FFF2-40B4-BE49-F238E27FC236}">
              <a16:creationId xmlns:a16="http://schemas.microsoft.com/office/drawing/2014/main" id="{38EF4CC3-2C22-4BDE-AC97-8AF8C03CD9C2}"/>
            </a:ext>
          </a:extLst>
        </xdr:cNvPr>
        <xdr:cNvSpPr/>
      </xdr:nvSpPr>
      <xdr:spPr>
        <a:xfrm>
          <a:off x="7810500" y="66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141473</xdr:rowOff>
    </xdr:from>
    <xdr:to>
      <xdr:col>45</xdr:col>
      <xdr:colOff>177800</xdr:colOff>
      <xdr:row>38</xdr:row>
      <xdr:rowOff>151295</xdr:rowOff>
    </xdr:to>
    <xdr:cxnSp macro="">
      <xdr:nvCxnSpPr>
        <xdr:cNvPr id="137" name="直線コネクタ 136">
          <a:extLst>
            <a:ext uri="{FF2B5EF4-FFF2-40B4-BE49-F238E27FC236}">
              <a16:creationId xmlns:a16="http://schemas.microsoft.com/office/drawing/2014/main" id="{BBDA0CC4-A1AB-404B-AA5B-555D4E1EE37B}"/>
            </a:ext>
          </a:extLst>
        </xdr:cNvPr>
        <xdr:cNvCxnSpPr/>
      </xdr:nvCxnSpPr>
      <xdr:spPr>
        <a:xfrm flipV="1">
          <a:off x="7861300" y="6656573"/>
          <a:ext cx="889000" cy="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61351</xdr:rowOff>
    </xdr:from>
    <xdr:to>
      <xdr:col>36</xdr:col>
      <xdr:colOff>165100</xdr:colOff>
      <xdr:row>37</xdr:row>
      <xdr:rowOff>162951</xdr:rowOff>
    </xdr:to>
    <xdr:sp macro="" textlink="">
      <xdr:nvSpPr>
        <xdr:cNvPr id="138" name="楕円 137">
          <a:extLst>
            <a:ext uri="{FF2B5EF4-FFF2-40B4-BE49-F238E27FC236}">
              <a16:creationId xmlns:a16="http://schemas.microsoft.com/office/drawing/2014/main" id="{3893087A-0207-452A-95C1-1F2A5BF61C46}"/>
            </a:ext>
          </a:extLst>
        </xdr:cNvPr>
        <xdr:cNvSpPr/>
      </xdr:nvSpPr>
      <xdr:spPr>
        <a:xfrm>
          <a:off x="6921500" y="64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112151</xdr:rowOff>
    </xdr:from>
    <xdr:to>
      <xdr:col>41</xdr:col>
      <xdr:colOff>50800</xdr:colOff>
      <xdr:row>38</xdr:row>
      <xdr:rowOff>151295</xdr:rowOff>
    </xdr:to>
    <xdr:cxnSp macro="">
      <xdr:nvCxnSpPr>
        <xdr:cNvPr id="139" name="直線コネクタ 138">
          <a:extLst>
            <a:ext uri="{FF2B5EF4-FFF2-40B4-BE49-F238E27FC236}">
              <a16:creationId xmlns:a16="http://schemas.microsoft.com/office/drawing/2014/main" id="{EF7CB0A2-B409-46D9-A3E7-A86A50508905}"/>
            </a:ext>
          </a:extLst>
        </xdr:cNvPr>
        <xdr:cNvCxnSpPr/>
      </xdr:nvCxnSpPr>
      <xdr:spPr>
        <a:xfrm>
          <a:off x="6972300" y="6455801"/>
          <a:ext cx="889000" cy="21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13420</xdr:rowOff>
    </xdr:from>
    <xdr:ext cx="534377" cy="259045"/>
    <xdr:sp macro="" textlink="">
      <xdr:nvSpPr>
        <xdr:cNvPr id="140" name="n_1aveValue【道路】&#10;一人当たり延長">
          <a:extLst>
            <a:ext uri="{FF2B5EF4-FFF2-40B4-BE49-F238E27FC236}">
              <a16:creationId xmlns:a16="http://schemas.microsoft.com/office/drawing/2014/main" id="{70EB4427-2AE1-4AC0-B3C9-D7EBBA5184B7}"/>
            </a:ext>
          </a:extLst>
        </xdr:cNvPr>
        <xdr:cNvSpPr txBox="1"/>
      </xdr:nvSpPr>
      <xdr:spPr>
        <a:xfrm>
          <a:off x="93594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20293</xdr:rowOff>
    </xdr:from>
    <xdr:ext cx="534377" cy="259045"/>
    <xdr:sp macro="" textlink="">
      <xdr:nvSpPr>
        <xdr:cNvPr id="141" name="n_2aveValue【道路】&#10;一人当たり延長">
          <a:extLst>
            <a:ext uri="{FF2B5EF4-FFF2-40B4-BE49-F238E27FC236}">
              <a16:creationId xmlns:a16="http://schemas.microsoft.com/office/drawing/2014/main" id="{47090085-2B1D-4468-B078-BA4E887D44F0}"/>
            </a:ext>
          </a:extLst>
        </xdr:cNvPr>
        <xdr:cNvSpPr txBox="1"/>
      </xdr:nvSpPr>
      <xdr:spPr>
        <a:xfrm>
          <a:off x="8483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15463</xdr:rowOff>
    </xdr:from>
    <xdr:ext cx="534377" cy="259045"/>
    <xdr:sp macro="" textlink="">
      <xdr:nvSpPr>
        <xdr:cNvPr id="142" name="n_3aveValue【道路】&#10;一人当たり延長">
          <a:extLst>
            <a:ext uri="{FF2B5EF4-FFF2-40B4-BE49-F238E27FC236}">
              <a16:creationId xmlns:a16="http://schemas.microsoft.com/office/drawing/2014/main" id="{2A719FD2-0CAA-4296-8060-94D3085A9309}"/>
            </a:ext>
          </a:extLst>
        </xdr:cNvPr>
        <xdr:cNvSpPr txBox="1"/>
      </xdr:nvSpPr>
      <xdr:spPr>
        <a:xfrm>
          <a:off x="7594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10685</xdr:rowOff>
    </xdr:from>
    <xdr:ext cx="534377" cy="259045"/>
    <xdr:sp macro="" textlink="">
      <xdr:nvSpPr>
        <xdr:cNvPr id="143" name="n_4aveValue【道路】&#10;一人当たり延長">
          <a:extLst>
            <a:ext uri="{FF2B5EF4-FFF2-40B4-BE49-F238E27FC236}">
              <a16:creationId xmlns:a16="http://schemas.microsoft.com/office/drawing/2014/main" id="{5A4F077D-F351-453C-B04C-8D017CCB8916}"/>
            </a:ext>
          </a:extLst>
        </xdr:cNvPr>
        <xdr:cNvSpPr txBox="1"/>
      </xdr:nvSpPr>
      <xdr:spPr>
        <a:xfrm>
          <a:off x="6705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35</xdr:row>
      <xdr:rowOff>163362</xdr:rowOff>
    </xdr:from>
    <xdr:ext cx="599010" cy="259045"/>
    <xdr:sp macro="" textlink="">
      <xdr:nvSpPr>
        <xdr:cNvPr id="144" name="n_1mainValue【道路】&#10;一人当たり延長">
          <a:extLst>
            <a:ext uri="{FF2B5EF4-FFF2-40B4-BE49-F238E27FC236}">
              <a16:creationId xmlns:a16="http://schemas.microsoft.com/office/drawing/2014/main" id="{8BC3A188-F4B5-46F2-B276-8DF0F9BEE3FE}"/>
            </a:ext>
          </a:extLst>
        </xdr:cNvPr>
        <xdr:cNvSpPr txBox="1"/>
      </xdr:nvSpPr>
      <xdr:spPr>
        <a:xfrm>
          <a:off x="9327094" y="616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37350</xdr:rowOff>
    </xdr:from>
    <xdr:ext cx="534377" cy="259045"/>
    <xdr:sp macro="" textlink="">
      <xdr:nvSpPr>
        <xdr:cNvPr id="145" name="n_2mainValue【道路】&#10;一人当たり延長">
          <a:extLst>
            <a:ext uri="{FF2B5EF4-FFF2-40B4-BE49-F238E27FC236}">
              <a16:creationId xmlns:a16="http://schemas.microsoft.com/office/drawing/2014/main" id="{64FC71F0-FCF0-438C-A60A-58993F328996}"/>
            </a:ext>
          </a:extLst>
        </xdr:cNvPr>
        <xdr:cNvSpPr txBox="1"/>
      </xdr:nvSpPr>
      <xdr:spPr>
        <a:xfrm>
          <a:off x="8483111" y="63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47172</xdr:rowOff>
    </xdr:from>
    <xdr:ext cx="534377" cy="259045"/>
    <xdr:sp macro="" textlink="">
      <xdr:nvSpPr>
        <xdr:cNvPr id="146" name="n_3mainValue【道路】&#10;一人当たり延長">
          <a:extLst>
            <a:ext uri="{FF2B5EF4-FFF2-40B4-BE49-F238E27FC236}">
              <a16:creationId xmlns:a16="http://schemas.microsoft.com/office/drawing/2014/main" id="{B560E393-9277-4674-878A-F227C0DAB3A9}"/>
            </a:ext>
          </a:extLst>
        </xdr:cNvPr>
        <xdr:cNvSpPr txBox="1"/>
      </xdr:nvSpPr>
      <xdr:spPr>
        <a:xfrm>
          <a:off x="7594111" y="63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36</xdr:row>
      <xdr:rowOff>8028</xdr:rowOff>
    </xdr:from>
    <xdr:ext cx="599010" cy="259045"/>
    <xdr:sp macro="" textlink="">
      <xdr:nvSpPr>
        <xdr:cNvPr id="147" name="n_4mainValue【道路】&#10;一人当たり延長">
          <a:extLst>
            <a:ext uri="{FF2B5EF4-FFF2-40B4-BE49-F238E27FC236}">
              <a16:creationId xmlns:a16="http://schemas.microsoft.com/office/drawing/2014/main" id="{F14DB9C6-CAF5-4413-A6C0-EA8497D76C99}"/>
            </a:ext>
          </a:extLst>
        </xdr:cNvPr>
        <xdr:cNvSpPr txBox="1"/>
      </xdr:nvSpPr>
      <xdr:spPr>
        <a:xfrm>
          <a:off x="6672794" y="618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AC2C6FD-A39A-453F-99CC-9F73B8F50C7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A81CA6E-ECC6-473F-B075-E1775BBBD66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EBDA66B-ACB4-4AB4-821C-81E59DBC89B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B34CAB7-CFDE-44A9-8218-A9361BBEF9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F9CC63CE-9DC2-4B0E-A0B6-698DFBC73D4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2E7431A-5FDA-488A-9F88-AAAFD8F543C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66622EF-5D27-46B7-94A8-F4B46BB3152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B5676C4C-9764-4843-B762-A739789FA7E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2E61DDC6-2BA0-4073-A47D-C2F8E69566C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33B0B042-AF64-4CD8-B351-1C7CE9978E4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9FCB5C17-A99C-4408-88CC-91FBFB53F5B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FACB103E-80E8-4F43-9EF8-AD0A06FA73A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C0B2A45-453E-4C2A-A677-1B99314920B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56CEDAF8-96F1-402C-B779-D0F59BB91B8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67F21B3C-9D9B-498C-9FD2-C43DDA23664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7FC21C20-6C39-4218-A9CD-4C639AEBC23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26745AE0-DF45-47D2-886D-FC2584DAE0D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3CF533E2-E95A-46BA-9E70-5200BEE29D9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8C8C4D62-81D9-4C99-8F28-F2C3E9A5930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9D3E9BFE-8872-4A1F-BACB-06634140C0B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A13A8149-6FEA-434D-BB85-889D6F49094C}"/>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4D4DCA91-C423-4DB1-B27D-82BB42BD6FD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9FF07F35-C5EB-4D58-AEE9-7EF26B07CDA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id="{C08E442F-59BD-4BDF-B281-EC6453DB94FE}"/>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D182604A-2974-47BC-8F58-045DF65D84C8}"/>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id="{9B675EDF-5C48-4C76-AEF5-E26749EDA4E2}"/>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79F035A8-EC91-4351-B31D-078AE583AA1E}"/>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id="{D0DB96FB-5A17-4D9E-9C3B-CAE47AA1A0C3}"/>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29AABE5B-6AF2-41FB-A0FB-E6F5E61F954E}"/>
            </a:ext>
          </a:extLst>
        </xdr:cNvPr>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id="{B7F06B83-8D86-44C1-9332-8F38F74D157D}"/>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id="{16702805-4520-43F1-BF49-4AD98BB75650}"/>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id="{B474764A-34BF-4D4E-82FA-88E96AB8D63A}"/>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id="{BC78628A-42F5-4CFD-B183-5F39E305A1E3}"/>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id="{02B510BE-9112-43DE-966D-B74A4FE37F94}"/>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90C37AF-91CB-4751-9AAB-BF84B4A8817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8A280DD-2BBA-4BFC-9CD4-DF0D699D069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F04E8CB-CF96-4E28-AC28-508C8592F0C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B5D6CBC-B375-4120-B258-50DDC8F69A7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EC3290B-7956-414C-87F4-1065EA97BE8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158750</xdr:rowOff>
    </xdr:from>
    <xdr:to>
      <xdr:col>24</xdr:col>
      <xdr:colOff>114300</xdr:colOff>
      <xdr:row>61</xdr:row>
      <xdr:rowOff>88900</xdr:rowOff>
    </xdr:to>
    <xdr:sp macro="" textlink="">
      <xdr:nvSpPr>
        <xdr:cNvPr id="187" name="楕円 186">
          <a:extLst>
            <a:ext uri="{FF2B5EF4-FFF2-40B4-BE49-F238E27FC236}">
              <a16:creationId xmlns:a16="http://schemas.microsoft.com/office/drawing/2014/main" id="{35A3F5BB-0904-4F5E-BC44-0463C95B5AFC}"/>
            </a:ext>
          </a:extLst>
        </xdr:cNvPr>
        <xdr:cNvSpPr/>
      </xdr:nvSpPr>
      <xdr:spPr>
        <a:xfrm>
          <a:off x="4584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10177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D697D19E-3C86-49CB-97D9-2AAD98BD5786}"/>
            </a:ext>
          </a:extLst>
        </xdr:cNvPr>
        <xdr:cNvSpPr txBox="1"/>
      </xdr:nvSpPr>
      <xdr:spPr>
        <a:xfrm>
          <a:off x="4673600" y="1029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126365</xdr:rowOff>
    </xdr:from>
    <xdr:to>
      <xdr:col>20</xdr:col>
      <xdr:colOff>38100</xdr:colOff>
      <xdr:row>61</xdr:row>
      <xdr:rowOff>56515</xdr:rowOff>
    </xdr:to>
    <xdr:sp macro="" textlink="">
      <xdr:nvSpPr>
        <xdr:cNvPr id="189" name="楕円 188">
          <a:extLst>
            <a:ext uri="{FF2B5EF4-FFF2-40B4-BE49-F238E27FC236}">
              <a16:creationId xmlns:a16="http://schemas.microsoft.com/office/drawing/2014/main" id="{C726B369-0690-4E74-847B-71C8D80D0291}"/>
            </a:ext>
          </a:extLst>
        </xdr:cNvPr>
        <xdr:cNvSpPr/>
      </xdr:nvSpPr>
      <xdr:spPr>
        <a:xfrm>
          <a:off x="3746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xdr:rowOff>
    </xdr:from>
    <xdr:to>
      <xdr:col>24</xdr:col>
      <xdr:colOff>63500</xdr:colOff>
      <xdr:row>61</xdr:row>
      <xdr:rowOff>38100</xdr:rowOff>
    </xdr:to>
    <xdr:cxnSp macro="">
      <xdr:nvCxnSpPr>
        <xdr:cNvPr id="190" name="直線コネクタ 189">
          <a:extLst>
            <a:ext uri="{FF2B5EF4-FFF2-40B4-BE49-F238E27FC236}">
              <a16:creationId xmlns:a16="http://schemas.microsoft.com/office/drawing/2014/main" id="{F62E479A-4204-45E8-9255-6800021F79CC}"/>
            </a:ext>
          </a:extLst>
        </xdr:cNvPr>
        <xdr:cNvCxnSpPr/>
      </xdr:nvCxnSpPr>
      <xdr:spPr>
        <a:xfrm>
          <a:off x="3797300" y="104641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93980</xdr:rowOff>
    </xdr:from>
    <xdr:to>
      <xdr:col>15</xdr:col>
      <xdr:colOff>101600</xdr:colOff>
      <xdr:row>61</xdr:row>
      <xdr:rowOff>24130</xdr:rowOff>
    </xdr:to>
    <xdr:sp macro="" textlink="">
      <xdr:nvSpPr>
        <xdr:cNvPr id="191" name="楕円 190">
          <a:extLst>
            <a:ext uri="{FF2B5EF4-FFF2-40B4-BE49-F238E27FC236}">
              <a16:creationId xmlns:a16="http://schemas.microsoft.com/office/drawing/2014/main" id="{2430C5AC-6A13-4484-9FCD-9858584C7E2D}"/>
            </a:ext>
          </a:extLst>
        </xdr:cNvPr>
        <xdr:cNvSpPr/>
      </xdr:nvSpPr>
      <xdr:spPr>
        <a:xfrm>
          <a:off x="2857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144780</xdr:rowOff>
    </xdr:from>
    <xdr:to>
      <xdr:col>19</xdr:col>
      <xdr:colOff>177800</xdr:colOff>
      <xdr:row>61</xdr:row>
      <xdr:rowOff>5715</xdr:rowOff>
    </xdr:to>
    <xdr:cxnSp macro="">
      <xdr:nvCxnSpPr>
        <xdr:cNvPr id="192" name="直線コネクタ 191">
          <a:extLst>
            <a:ext uri="{FF2B5EF4-FFF2-40B4-BE49-F238E27FC236}">
              <a16:creationId xmlns:a16="http://schemas.microsoft.com/office/drawing/2014/main" id="{317AB66B-D271-4F04-BC10-4E14D44407CF}"/>
            </a:ext>
          </a:extLst>
        </xdr:cNvPr>
        <xdr:cNvCxnSpPr/>
      </xdr:nvCxnSpPr>
      <xdr:spPr>
        <a:xfrm>
          <a:off x="2908300" y="104317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61595</xdr:rowOff>
    </xdr:from>
    <xdr:to>
      <xdr:col>10</xdr:col>
      <xdr:colOff>165100</xdr:colOff>
      <xdr:row>60</xdr:row>
      <xdr:rowOff>163195</xdr:rowOff>
    </xdr:to>
    <xdr:sp macro="" textlink="">
      <xdr:nvSpPr>
        <xdr:cNvPr id="193" name="楕円 192">
          <a:extLst>
            <a:ext uri="{FF2B5EF4-FFF2-40B4-BE49-F238E27FC236}">
              <a16:creationId xmlns:a16="http://schemas.microsoft.com/office/drawing/2014/main" id="{8A3D5448-5737-4D06-BE12-ADA68B0E2ADF}"/>
            </a:ext>
          </a:extLst>
        </xdr:cNvPr>
        <xdr:cNvSpPr/>
      </xdr:nvSpPr>
      <xdr:spPr>
        <a:xfrm>
          <a:off x="1968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112395</xdr:rowOff>
    </xdr:from>
    <xdr:to>
      <xdr:col>15</xdr:col>
      <xdr:colOff>50800</xdr:colOff>
      <xdr:row>60</xdr:row>
      <xdr:rowOff>144780</xdr:rowOff>
    </xdr:to>
    <xdr:cxnSp macro="">
      <xdr:nvCxnSpPr>
        <xdr:cNvPr id="194" name="直線コネクタ 193">
          <a:extLst>
            <a:ext uri="{FF2B5EF4-FFF2-40B4-BE49-F238E27FC236}">
              <a16:creationId xmlns:a16="http://schemas.microsoft.com/office/drawing/2014/main" id="{5F3F89EB-631B-4E8F-8D24-8DA50CA944CD}"/>
            </a:ext>
          </a:extLst>
        </xdr:cNvPr>
        <xdr:cNvCxnSpPr/>
      </xdr:nvCxnSpPr>
      <xdr:spPr>
        <a:xfrm>
          <a:off x="2019300" y="103993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7637</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E269041B-F2C2-41B8-A0C0-0914599C918E}"/>
            </a:ext>
          </a:extLst>
        </xdr:cNvPr>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ACC9FD3D-2588-4DC8-9D97-968E20761C7A}"/>
            </a:ext>
          </a:extLst>
        </xdr:cNvPr>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AF4FBDDA-62F5-44FF-AAF7-47E1D60C343E}"/>
            </a:ext>
          </a:extLst>
        </xdr:cNvPr>
        <xdr:cNvSpPr txBox="1"/>
      </xdr:nvSpPr>
      <xdr:spPr>
        <a:xfrm>
          <a:off x="1816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80E95450-6CE3-41AD-9678-C651B3B2C6B0}"/>
            </a:ext>
          </a:extLst>
        </xdr:cNvPr>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73042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D89775A7-DF8C-4FB3-9CD3-3EF6280713B4}"/>
            </a:ext>
          </a:extLst>
        </xdr:cNvPr>
        <xdr:cNvSpPr txBox="1"/>
      </xdr:nvSpPr>
      <xdr:spPr>
        <a:xfrm>
          <a:off x="35820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40657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C0BE997F-0B71-4B77-B915-7AD78154BBEF}"/>
            </a:ext>
          </a:extLst>
        </xdr:cNvPr>
        <xdr:cNvSpPr txBox="1"/>
      </xdr:nvSpPr>
      <xdr:spPr>
        <a:xfrm>
          <a:off x="2705744"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8272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5E27D13B-42DF-443F-AB10-65FB1004D6CA}"/>
            </a:ext>
          </a:extLst>
        </xdr:cNvPr>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554DD314-62B8-4577-9913-9C893F2770F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1DA87B56-FEB1-4F7C-92FC-2A2231EE4FA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21F8CBA-5E8C-4E93-8DD6-85A38771115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74A07E1D-550F-47C6-9504-745BD83EB52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48D64481-1F6D-4FEB-A9E7-065DBB03572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9410DBCB-7761-484C-92E7-3B4103A72F1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281F6AE8-02E2-448F-8FCA-037127C68D0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A41C0556-E76A-48B4-9D30-D71B80A6599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18AC170E-C278-49AA-BC30-E326E1D557E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D192D532-2C34-4249-9234-7B52CF285F5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2" name="直線コネクタ 211">
          <a:extLst>
            <a:ext uri="{FF2B5EF4-FFF2-40B4-BE49-F238E27FC236}">
              <a16:creationId xmlns:a16="http://schemas.microsoft.com/office/drawing/2014/main" id="{52CB44FB-461F-4BD5-93E2-C82B3B77C80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3" name="テキスト ボックス 212">
          <a:extLst>
            <a:ext uri="{FF2B5EF4-FFF2-40B4-BE49-F238E27FC236}">
              <a16:creationId xmlns:a16="http://schemas.microsoft.com/office/drawing/2014/main" id="{D319AA22-F0AA-418D-89FD-4BBF7EF9B65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4" name="直線コネクタ 213">
          <a:extLst>
            <a:ext uri="{FF2B5EF4-FFF2-40B4-BE49-F238E27FC236}">
              <a16:creationId xmlns:a16="http://schemas.microsoft.com/office/drawing/2014/main" id="{B0E9EF8D-9617-4BC8-B590-C82E7514B5D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5" name="テキスト ボックス 214">
          <a:extLst>
            <a:ext uri="{FF2B5EF4-FFF2-40B4-BE49-F238E27FC236}">
              <a16:creationId xmlns:a16="http://schemas.microsoft.com/office/drawing/2014/main" id="{AD1FDB6E-A8FF-44E2-8FB5-8CA756694DE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6" name="直線コネクタ 215">
          <a:extLst>
            <a:ext uri="{FF2B5EF4-FFF2-40B4-BE49-F238E27FC236}">
              <a16:creationId xmlns:a16="http://schemas.microsoft.com/office/drawing/2014/main" id="{21C753B6-E5CD-495B-8E1A-9CF4CD7B2C5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7" name="テキスト ボックス 216">
          <a:extLst>
            <a:ext uri="{FF2B5EF4-FFF2-40B4-BE49-F238E27FC236}">
              <a16:creationId xmlns:a16="http://schemas.microsoft.com/office/drawing/2014/main" id="{10F3CCF2-0099-4655-B79A-542469255089}"/>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8" name="直線コネクタ 217">
          <a:extLst>
            <a:ext uri="{FF2B5EF4-FFF2-40B4-BE49-F238E27FC236}">
              <a16:creationId xmlns:a16="http://schemas.microsoft.com/office/drawing/2014/main" id="{1AE31B1A-C4A7-445A-AECE-DB3CBE12A2A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9" name="テキスト ボックス 218">
          <a:extLst>
            <a:ext uri="{FF2B5EF4-FFF2-40B4-BE49-F238E27FC236}">
              <a16:creationId xmlns:a16="http://schemas.microsoft.com/office/drawing/2014/main" id="{988E9CA8-2F57-4950-B2BE-F1205DD55968}"/>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0" name="直線コネクタ 219">
          <a:extLst>
            <a:ext uri="{FF2B5EF4-FFF2-40B4-BE49-F238E27FC236}">
              <a16:creationId xmlns:a16="http://schemas.microsoft.com/office/drawing/2014/main" id="{F4CF1DA2-1A75-4F2B-92B9-46E656012C2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1" name="テキスト ボックス 220">
          <a:extLst>
            <a:ext uri="{FF2B5EF4-FFF2-40B4-BE49-F238E27FC236}">
              <a16:creationId xmlns:a16="http://schemas.microsoft.com/office/drawing/2014/main" id="{DA8ACD95-9AF3-40F7-8A5A-2A9042093E6B}"/>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2" name="直線コネクタ 221">
          <a:extLst>
            <a:ext uri="{FF2B5EF4-FFF2-40B4-BE49-F238E27FC236}">
              <a16:creationId xmlns:a16="http://schemas.microsoft.com/office/drawing/2014/main" id="{372A5616-794B-4382-8AF8-B13939E89EA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3" name="テキスト ボックス 222">
          <a:extLst>
            <a:ext uri="{FF2B5EF4-FFF2-40B4-BE49-F238E27FC236}">
              <a16:creationId xmlns:a16="http://schemas.microsoft.com/office/drawing/2014/main" id="{CF06A3A9-A4B0-4E79-9AD9-094A6B6CA241}"/>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4121BFF5-BE5C-47A6-B84D-62C3C6A4839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5" name="テキスト ボックス 224">
          <a:extLst>
            <a:ext uri="{FF2B5EF4-FFF2-40B4-BE49-F238E27FC236}">
              <a16:creationId xmlns:a16="http://schemas.microsoft.com/office/drawing/2014/main" id="{37EB7C67-7C2F-4B52-A2D9-C6189F451643}"/>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2C1EA46B-9B3A-420F-8579-D7A5805C638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27" name="直線コネクタ 226">
          <a:extLst>
            <a:ext uri="{FF2B5EF4-FFF2-40B4-BE49-F238E27FC236}">
              <a16:creationId xmlns:a16="http://schemas.microsoft.com/office/drawing/2014/main" id="{4D7B0475-E5A1-4903-8A00-D908C785431B}"/>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28" name="【橋りょう・トンネル】&#10;一人当たり有形固定資産（償却資産）額最小値テキスト">
          <a:extLst>
            <a:ext uri="{FF2B5EF4-FFF2-40B4-BE49-F238E27FC236}">
              <a16:creationId xmlns:a16="http://schemas.microsoft.com/office/drawing/2014/main" id="{7395D547-9171-48A3-B40A-3F094F28D2FF}"/>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29" name="直線コネクタ 228">
          <a:extLst>
            <a:ext uri="{FF2B5EF4-FFF2-40B4-BE49-F238E27FC236}">
              <a16:creationId xmlns:a16="http://schemas.microsoft.com/office/drawing/2014/main" id="{B6F77690-5E20-4CD2-9D5F-7CB36C6BC4E6}"/>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0" name="【橋りょう・トンネル】&#10;一人当たり有形固定資産（償却資産）額最大値テキスト">
          <a:extLst>
            <a:ext uri="{FF2B5EF4-FFF2-40B4-BE49-F238E27FC236}">
              <a16:creationId xmlns:a16="http://schemas.microsoft.com/office/drawing/2014/main" id="{8F22A579-A32F-490E-9F4A-EB2A768C2D9E}"/>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1" name="直線コネクタ 230">
          <a:extLst>
            <a:ext uri="{FF2B5EF4-FFF2-40B4-BE49-F238E27FC236}">
              <a16:creationId xmlns:a16="http://schemas.microsoft.com/office/drawing/2014/main" id="{B461DEF0-EC6E-470D-8656-AADF9ABA83E7}"/>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32" name="【橋りょう・トンネル】&#10;一人当たり有形固定資産（償却資産）額平均値テキスト">
          <a:extLst>
            <a:ext uri="{FF2B5EF4-FFF2-40B4-BE49-F238E27FC236}">
              <a16:creationId xmlns:a16="http://schemas.microsoft.com/office/drawing/2014/main" id="{17209A08-2C81-4407-8724-E2AE6B5075CE}"/>
            </a:ext>
          </a:extLst>
        </xdr:cNvPr>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3" name="フローチャート: 判断 232">
          <a:extLst>
            <a:ext uri="{FF2B5EF4-FFF2-40B4-BE49-F238E27FC236}">
              <a16:creationId xmlns:a16="http://schemas.microsoft.com/office/drawing/2014/main" id="{1BD3B579-6BC3-45FD-ACDF-6A3EBA340B4C}"/>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4" name="フローチャート: 判断 233">
          <a:extLst>
            <a:ext uri="{FF2B5EF4-FFF2-40B4-BE49-F238E27FC236}">
              <a16:creationId xmlns:a16="http://schemas.microsoft.com/office/drawing/2014/main" id="{E4089221-2485-4C21-9975-9631B7E28459}"/>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5" name="フローチャート: 判断 234">
          <a:extLst>
            <a:ext uri="{FF2B5EF4-FFF2-40B4-BE49-F238E27FC236}">
              <a16:creationId xmlns:a16="http://schemas.microsoft.com/office/drawing/2014/main" id="{70F15AE6-3020-4D99-8398-82E6A6F66461}"/>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6" name="フローチャート: 判断 235">
          <a:extLst>
            <a:ext uri="{FF2B5EF4-FFF2-40B4-BE49-F238E27FC236}">
              <a16:creationId xmlns:a16="http://schemas.microsoft.com/office/drawing/2014/main" id="{C19C18DD-FFA9-4884-A96F-D27C5B3E7235}"/>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37" name="フローチャート: 判断 236">
          <a:extLst>
            <a:ext uri="{FF2B5EF4-FFF2-40B4-BE49-F238E27FC236}">
              <a16:creationId xmlns:a16="http://schemas.microsoft.com/office/drawing/2014/main" id="{6CC507F1-438E-43A1-A5A9-3411DD587079}"/>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C2875A4-B77D-477C-A9DD-D8AB945A901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8D56D61-E77B-40A3-AF83-8EB03C514E7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D221CA1-DAE2-44A8-B3D2-687A786A6A1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5802C2F-AEA3-4B1D-B57B-D589102E240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3684B99-8BA0-4B95-A35E-F77E96BDCEE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77891</xdr:rowOff>
    </xdr:from>
    <xdr:to>
      <xdr:col>55</xdr:col>
      <xdr:colOff>50800</xdr:colOff>
      <xdr:row>65</xdr:row>
      <xdr:rowOff>8041</xdr:rowOff>
    </xdr:to>
    <xdr:sp macro="" textlink="">
      <xdr:nvSpPr>
        <xdr:cNvPr id="243" name="楕円 242">
          <a:extLst>
            <a:ext uri="{FF2B5EF4-FFF2-40B4-BE49-F238E27FC236}">
              <a16:creationId xmlns:a16="http://schemas.microsoft.com/office/drawing/2014/main" id="{500AB064-0CE7-4F8A-9A9A-693CB24E32CE}"/>
            </a:ext>
          </a:extLst>
        </xdr:cNvPr>
        <xdr:cNvSpPr/>
      </xdr:nvSpPr>
      <xdr:spPr>
        <a:xfrm>
          <a:off x="10426700" y="110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164268</xdr:rowOff>
    </xdr:from>
    <xdr:ext cx="534377" cy="259045"/>
    <xdr:sp macro="" textlink="">
      <xdr:nvSpPr>
        <xdr:cNvPr id="244" name="【橋りょう・トンネル】&#10;一人当たり有形固定資産（償却資産）額該当値テキスト">
          <a:extLst>
            <a:ext uri="{FF2B5EF4-FFF2-40B4-BE49-F238E27FC236}">
              <a16:creationId xmlns:a16="http://schemas.microsoft.com/office/drawing/2014/main" id="{07D26DC3-4103-45CB-A73C-2461D2BBD5AA}"/>
            </a:ext>
          </a:extLst>
        </xdr:cNvPr>
        <xdr:cNvSpPr txBox="1"/>
      </xdr:nvSpPr>
      <xdr:spPr>
        <a:xfrm>
          <a:off x="10515600" y="1096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77912</xdr:rowOff>
    </xdr:from>
    <xdr:to>
      <xdr:col>50</xdr:col>
      <xdr:colOff>165100</xdr:colOff>
      <xdr:row>65</xdr:row>
      <xdr:rowOff>8062</xdr:rowOff>
    </xdr:to>
    <xdr:sp macro="" textlink="">
      <xdr:nvSpPr>
        <xdr:cNvPr id="245" name="楕円 244">
          <a:extLst>
            <a:ext uri="{FF2B5EF4-FFF2-40B4-BE49-F238E27FC236}">
              <a16:creationId xmlns:a16="http://schemas.microsoft.com/office/drawing/2014/main" id="{76B8AF58-FF15-44DA-BD1D-E3BDAA6CAAC5}"/>
            </a:ext>
          </a:extLst>
        </xdr:cNvPr>
        <xdr:cNvSpPr/>
      </xdr:nvSpPr>
      <xdr:spPr>
        <a:xfrm>
          <a:off x="9588500" y="110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128691</xdr:rowOff>
    </xdr:from>
    <xdr:to>
      <xdr:col>55</xdr:col>
      <xdr:colOff>0</xdr:colOff>
      <xdr:row>64</xdr:row>
      <xdr:rowOff>128712</xdr:rowOff>
    </xdr:to>
    <xdr:cxnSp macro="">
      <xdr:nvCxnSpPr>
        <xdr:cNvPr id="246" name="直線コネクタ 245">
          <a:extLst>
            <a:ext uri="{FF2B5EF4-FFF2-40B4-BE49-F238E27FC236}">
              <a16:creationId xmlns:a16="http://schemas.microsoft.com/office/drawing/2014/main" id="{FB4D911B-F7FE-41F6-A9C6-7F7275669578}"/>
            </a:ext>
          </a:extLst>
        </xdr:cNvPr>
        <xdr:cNvCxnSpPr/>
      </xdr:nvCxnSpPr>
      <xdr:spPr>
        <a:xfrm flipV="1">
          <a:off x="9639300" y="11101491"/>
          <a:ext cx="8382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77912</xdr:rowOff>
    </xdr:from>
    <xdr:to>
      <xdr:col>46</xdr:col>
      <xdr:colOff>38100</xdr:colOff>
      <xdr:row>65</xdr:row>
      <xdr:rowOff>8062</xdr:rowOff>
    </xdr:to>
    <xdr:sp macro="" textlink="">
      <xdr:nvSpPr>
        <xdr:cNvPr id="247" name="楕円 246">
          <a:extLst>
            <a:ext uri="{FF2B5EF4-FFF2-40B4-BE49-F238E27FC236}">
              <a16:creationId xmlns:a16="http://schemas.microsoft.com/office/drawing/2014/main" id="{B6434D7E-5EA6-48C7-8BB1-5A4D84F27B85}"/>
            </a:ext>
          </a:extLst>
        </xdr:cNvPr>
        <xdr:cNvSpPr/>
      </xdr:nvSpPr>
      <xdr:spPr>
        <a:xfrm>
          <a:off x="8699500" y="110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128712</xdr:rowOff>
    </xdr:from>
    <xdr:to>
      <xdr:col>50</xdr:col>
      <xdr:colOff>114300</xdr:colOff>
      <xdr:row>64</xdr:row>
      <xdr:rowOff>128712</xdr:rowOff>
    </xdr:to>
    <xdr:cxnSp macro="">
      <xdr:nvCxnSpPr>
        <xdr:cNvPr id="248" name="直線コネクタ 247">
          <a:extLst>
            <a:ext uri="{FF2B5EF4-FFF2-40B4-BE49-F238E27FC236}">
              <a16:creationId xmlns:a16="http://schemas.microsoft.com/office/drawing/2014/main" id="{04AE3C75-36F0-42C4-B603-617829A9961A}"/>
            </a:ext>
          </a:extLst>
        </xdr:cNvPr>
        <xdr:cNvCxnSpPr/>
      </xdr:nvCxnSpPr>
      <xdr:spPr>
        <a:xfrm>
          <a:off x="8750300" y="11101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77904</xdr:rowOff>
    </xdr:from>
    <xdr:to>
      <xdr:col>41</xdr:col>
      <xdr:colOff>101600</xdr:colOff>
      <xdr:row>65</xdr:row>
      <xdr:rowOff>8054</xdr:rowOff>
    </xdr:to>
    <xdr:sp macro="" textlink="">
      <xdr:nvSpPr>
        <xdr:cNvPr id="249" name="楕円 248">
          <a:extLst>
            <a:ext uri="{FF2B5EF4-FFF2-40B4-BE49-F238E27FC236}">
              <a16:creationId xmlns:a16="http://schemas.microsoft.com/office/drawing/2014/main" id="{5152D280-3963-4D1A-BE39-82641763DFCD}"/>
            </a:ext>
          </a:extLst>
        </xdr:cNvPr>
        <xdr:cNvSpPr/>
      </xdr:nvSpPr>
      <xdr:spPr>
        <a:xfrm>
          <a:off x="7810500" y="110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128704</xdr:rowOff>
    </xdr:from>
    <xdr:to>
      <xdr:col>45</xdr:col>
      <xdr:colOff>177800</xdr:colOff>
      <xdr:row>64</xdr:row>
      <xdr:rowOff>128712</xdr:rowOff>
    </xdr:to>
    <xdr:cxnSp macro="">
      <xdr:nvCxnSpPr>
        <xdr:cNvPr id="250" name="直線コネクタ 249">
          <a:extLst>
            <a:ext uri="{FF2B5EF4-FFF2-40B4-BE49-F238E27FC236}">
              <a16:creationId xmlns:a16="http://schemas.microsoft.com/office/drawing/2014/main" id="{C42BF60E-44F8-4A16-AD0A-3EE7B210C9C4}"/>
            </a:ext>
          </a:extLst>
        </xdr:cNvPr>
        <xdr:cNvCxnSpPr/>
      </xdr:nvCxnSpPr>
      <xdr:spPr>
        <a:xfrm>
          <a:off x="7861300" y="11101504"/>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51" name="n_1aveValue【橋りょう・トンネル】&#10;一人当たり有形固定資産（償却資産）額">
          <a:extLst>
            <a:ext uri="{FF2B5EF4-FFF2-40B4-BE49-F238E27FC236}">
              <a16:creationId xmlns:a16="http://schemas.microsoft.com/office/drawing/2014/main" id="{D5F9DDAF-74FF-4F93-A868-11C22C88FEE2}"/>
            </a:ext>
          </a:extLst>
        </xdr:cNvPr>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39D2DE4D-2FEC-4B1A-A936-699A301E04A1}"/>
            </a:ext>
          </a:extLst>
        </xdr:cNvPr>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96B9DD9E-37AE-4000-8CD9-A81FFF8A3F72}"/>
            </a:ext>
          </a:extLst>
        </xdr:cNvPr>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54" name="n_4aveValue【橋りょう・トンネル】&#10;一人当たり有形固定資産（償却資産）額">
          <a:extLst>
            <a:ext uri="{FF2B5EF4-FFF2-40B4-BE49-F238E27FC236}">
              <a16:creationId xmlns:a16="http://schemas.microsoft.com/office/drawing/2014/main" id="{0E1156FB-294E-4AF6-B02F-92CF14C169AF}"/>
            </a:ext>
          </a:extLst>
        </xdr:cNvPr>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170639</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B98CAA47-44E9-43FF-A7B4-C5C2589F8E16}"/>
            </a:ext>
          </a:extLst>
        </xdr:cNvPr>
        <xdr:cNvSpPr txBox="1"/>
      </xdr:nvSpPr>
      <xdr:spPr>
        <a:xfrm>
          <a:off x="9359411" y="111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170639</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9494F2BB-3DAE-4F79-843C-C408ADC06557}"/>
            </a:ext>
          </a:extLst>
        </xdr:cNvPr>
        <xdr:cNvSpPr txBox="1"/>
      </xdr:nvSpPr>
      <xdr:spPr>
        <a:xfrm>
          <a:off x="8483111" y="111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170631</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AC017569-70DC-4B0D-B383-12FB74447BEE}"/>
            </a:ext>
          </a:extLst>
        </xdr:cNvPr>
        <xdr:cNvSpPr txBox="1"/>
      </xdr:nvSpPr>
      <xdr:spPr>
        <a:xfrm>
          <a:off x="7594111" y="1114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C383A25B-2243-4D66-AA76-4A62D88D9D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0408E7A4-AFD1-423C-AE0F-579FB62D320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EF7E1A73-2779-4A2A-A921-86BEFDC2811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A2204903-C5FD-4B21-9492-8CCF99C8DD0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C7D9F169-5C06-4A16-B5E9-AFF44D4FDB7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6267E7B3-C84C-4FCC-B5DD-7E03A1E7F89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10B8E1C5-9892-4449-AFC0-EA695ED8C86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34C71268-8B56-404B-B06E-5C2AD41A8F5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10D41411-C946-4538-9AE6-529810E1A64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08F70080-1410-4E1E-A454-8A1C98883DC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2E231BA8-306F-4DC0-B67D-CAEB21456DA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9" name="直線コネクタ 268">
          <a:extLst>
            <a:ext uri="{FF2B5EF4-FFF2-40B4-BE49-F238E27FC236}">
              <a16:creationId xmlns:a16="http://schemas.microsoft.com/office/drawing/2014/main" id="{3E512729-7F17-4ED8-A957-3DDE76A302D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0" name="テキスト ボックス 269">
          <a:extLst>
            <a:ext uri="{FF2B5EF4-FFF2-40B4-BE49-F238E27FC236}">
              <a16:creationId xmlns:a16="http://schemas.microsoft.com/office/drawing/2014/main" id="{30BAA351-5891-4C69-ADFC-8464037FDA5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1" name="直線コネクタ 270">
          <a:extLst>
            <a:ext uri="{FF2B5EF4-FFF2-40B4-BE49-F238E27FC236}">
              <a16:creationId xmlns:a16="http://schemas.microsoft.com/office/drawing/2014/main" id="{D45E99AF-83F5-450E-BDB7-F83542906B7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2" name="テキスト ボックス 271">
          <a:extLst>
            <a:ext uri="{FF2B5EF4-FFF2-40B4-BE49-F238E27FC236}">
              <a16:creationId xmlns:a16="http://schemas.microsoft.com/office/drawing/2014/main" id="{4C9E3BC1-BC22-49B6-9D44-4FA6DF705A8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3" name="直線コネクタ 272">
          <a:extLst>
            <a:ext uri="{FF2B5EF4-FFF2-40B4-BE49-F238E27FC236}">
              <a16:creationId xmlns:a16="http://schemas.microsoft.com/office/drawing/2014/main" id="{2F05DF6C-531F-4C30-80F5-9411C229D5E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4" name="テキスト ボックス 273">
          <a:extLst>
            <a:ext uri="{FF2B5EF4-FFF2-40B4-BE49-F238E27FC236}">
              <a16:creationId xmlns:a16="http://schemas.microsoft.com/office/drawing/2014/main" id="{DC3946F9-FAB6-40B0-B72E-0558FF42AF6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5" name="直線コネクタ 274">
          <a:extLst>
            <a:ext uri="{FF2B5EF4-FFF2-40B4-BE49-F238E27FC236}">
              <a16:creationId xmlns:a16="http://schemas.microsoft.com/office/drawing/2014/main" id="{C5BEF31E-CAC5-4ABE-BF48-C06FEF13B59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6" name="テキスト ボックス 275">
          <a:extLst>
            <a:ext uri="{FF2B5EF4-FFF2-40B4-BE49-F238E27FC236}">
              <a16:creationId xmlns:a16="http://schemas.microsoft.com/office/drawing/2014/main" id="{6CF1B406-D13A-4118-BAA5-D2325E93345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7" name="直線コネクタ 276">
          <a:extLst>
            <a:ext uri="{FF2B5EF4-FFF2-40B4-BE49-F238E27FC236}">
              <a16:creationId xmlns:a16="http://schemas.microsoft.com/office/drawing/2014/main" id="{C2B3BAEE-55DD-4767-B31F-B106C98F65E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8" name="テキスト ボックス 277">
          <a:extLst>
            <a:ext uri="{FF2B5EF4-FFF2-40B4-BE49-F238E27FC236}">
              <a16:creationId xmlns:a16="http://schemas.microsoft.com/office/drawing/2014/main" id="{1F5D2AC8-DB86-41A7-8BFE-F8C22326E8A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63919E8C-799D-4663-9C3A-0F51CF235E7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0" name="テキスト ボックス 279">
          <a:extLst>
            <a:ext uri="{FF2B5EF4-FFF2-40B4-BE49-F238E27FC236}">
              <a16:creationId xmlns:a16="http://schemas.microsoft.com/office/drawing/2014/main" id="{5F66BB01-B453-4025-8A86-C30A533127D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67580D6C-72E7-4634-9536-A105E256070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2" name="直線コネクタ 281">
          <a:extLst>
            <a:ext uri="{FF2B5EF4-FFF2-40B4-BE49-F238E27FC236}">
              <a16:creationId xmlns:a16="http://schemas.microsoft.com/office/drawing/2014/main" id="{4D5BF351-4582-48C7-8E5A-66A2608B9F0D}"/>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C627210A-D801-4A11-A17F-97592CC4F848}"/>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84" name="直線コネクタ 283">
          <a:extLst>
            <a:ext uri="{FF2B5EF4-FFF2-40B4-BE49-F238E27FC236}">
              <a16:creationId xmlns:a16="http://schemas.microsoft.com/office/drawing/2014/main" id="{B273DCBC-7AD7-4E4F-9BF1-E02DC00AE569}"/>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868BD1EF-2A87-4413-B42B-A3CDE82A3372}"/>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86" name="直線コネクタ 285">
          <a:extLst>
            <a:ext uri="{FF2B5EF4-FFF2-40B4-BE49-F238E27FC236}">
              <a16:creationId xmlns:a16="http://schemas.microsoft.com/office/drawing/2014/main" id="{4117B930-8FBD-4781-87DB-0DD28799C44C}"/>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CA6AFA70-4F07-4829-BFDA-61E4D384E7FE}"/>
            </a:ext>
          </a:extLst>
        </xdr:cNvPr>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88" name="フローチャート: 判断 287">
          <a:extLst>
            <a:ext uri="{FF2B5EF4-FFF2-40B4-BE49-F238E27FC236}">
              <a16:creationId xmlns:a16="http://schemas.microsoft.com/office/drawing/2014/main" id="{06A0471C-4B95-4DFE-B25A-CD0393F69F90}"/>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89" name="フローチャート: 判断 288">
          <a:extLst>
            <a:ext uri="{FF2B5EF4-FFF2-40B4-BE49-F238E27FC236}">
              <a16:creationId xmlns:a16="http://schemas.microsoft.com/office/drawing/2014/main" id="{1EF3376E-5D77-4037-AC7B-81EE7AAABBBB}"/>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0" name="フローチャート: 判断 289">
          <a:extLst>
            <a:ext uri="{FF2B5EF4-FFF2-40B4-BE49-F238E27FC236}">
              <a16:creationId xmlns:a16="http://schemas.microsoft.com/office/drawing/2014/main" id="{9D6837FE-399F-423D-90CE-1275B4B7D7E7}"/>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1" name="フローチャート: 判断 290">
          <a:extLst>
            <a:ext uri="{FF2B5EF4-FFF2-40B4-BE49-F238E27FC236}">
              <a16:creationId xmlns:a16="http://schemas.microsoft.com/office/drawing/2014/main" id="{1F92B434-FB9C-4DD1-8524-F8360E37BCAB}"/>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2" name="フローチャート: 判断 291">
          <a:extLst>
            <a:ext uri="{FF2B5EF4-FFF2-40B4-BE49-F238E27FC236}">
              <a16:creationId xmlns:a16="http://schemas.microsoft.com/office/drawing/2014/main" id="{53A197BD-1F56-423A-B3E8-B1491463D61C}"/>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57208E12-F26C-49ED-8B85-80D6BFF66B2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D64F50C8-1661-4BF0-BEC3-6A3FF330C8D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3F7F3380-45B5-4C3C-BE88-F54A8F14D7B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24BAC6A6-9FC4-446C-B0D5-B396CEF5EBB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BB827D5-4D82-40BF-90A5-C0B667A630E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105411</xdr:rowOff>
    </xdr:from>
    <xdr:to>
      <xdr:col>24</xdr:col>
      <xdr:colOff>114300</xdr:colOff>
      <xdr:row>82</xdr:row>
      <xdr:rowOff>35561</xdr:rowOff>
    </xdr:to>
    <xdr:sp macro="" textlink="">
      <xdr:nvSpPr>
        <xdr:cNvPr id="298" name="楕円 297">
          <a:extLst>
            <a:ext uri="{FF2B5EF4-FFF2-40B4-BE49-F238E27FC236}">
              <a16:creationId xmlns:a16="http://schemas.microsoft.com/office/drawing/2014/main" id="{CB1CA8BC-854F-4C0F-A896-477BDE8FF45F}"/>
            </a:ext>
          </a:extLst>
        </xdr:cNvPr>
        <xdr:cNvSpPr/>
      </xdr:nvSpPr>
      <xdr:spPr>
        <a:xfrm>
          <a:off x="4584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128288</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F086AFF8-40BE-43EB-9858-87E6000E7FDA}"/>
            </a:ext>
          </a:extLst>
        </xdr:cNvPr>
        <xdr:cNvSpPr txBox="1"/>
      </xdr:nvSpPr>
      <xdr:spPr>
        <a:xfrm>
          <a:off x="4673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300" name="楕円 299">
          <a:extLst>
            <a:ext uri="{FF2B5EF4-FFF2-40B4-BE49-F238E27FC236}">
              <a16:creationId xmlns:a16="http://schemas.microsoft.com/office/drawing/2014/main" id="{5BC7AF24-07FF-4945-A983-E3D4DC93F5C0}"/>
            </a:ext>
          </a:extLst>
        </xdr:cNvPr>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81</xdr:row>
      <xdr:rowOff>156211</xdr:rowOff>
    </xdr:to>
    <xdr:cxnSp macro="">
      <xdr:nvCxnSpPr>
        <xdr:cNvPr id="301" name="直線コネクタ 300">
          <a:extLst>
            <a:ext uri="{FF2B5EF4-FFF2-40B4-BE49-F238E27FC236}">
              <a16:creationId xmlns:a16="http://schemas.microsoft.com/office/drawing/2014/main" id="{FE3F6017-409C-4DA7-A145-927E2757779C}"/>
            </a:ext>
          </a:extLst>
        </xdr:cNvPr>
        <xdr:cNvCxnSpPr/>
      </xdr:nvCxnSpPr>
      <xdr:spPr>
        <a:xfrm>
          <a:off x="3797300" y="140284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93980</xdr:rowOff>
    </xdr:from>
    <xdr:to>
      <xdr:col>15</xdr:col>
      <xdr:colOff>101600</xdr:colOff>
      <xdr:row>83</xdr:row>
      <xdr:rowOff>24130</xdr:rowOff>
    </xdr:to>
    <xdr:sp macro="" textlink="">
      <xdr:nvSpPr>
        <xdr:cNvPr id="302" name="楕円 301">
          <a:extLst>
            <a:ext uri="{FF2B5EF4-FFF2-40B4-BE49-F238E27FC236}">
              <a16:creationId xmlns:a16="http://schemas.microsoft.com/office/drawing/2014/main" id="{4FCEFBC1-1C27-40A7-99EC-2B5778398CF5}"/>
            </a:ext>
          </a:extLst>
        </xdr:cNvPr>
        <xdr:cNvSpPr/>
      </xdr:nvSpPr>
      <xdr:spPr>
        <a:xfrm>
          <a:off x="2857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140970</xdr:rowOff>
    </xdr:from>
    <xdr:to>
      <xdr:col>19</xdr:col>
      <xdr:colOff>177800</xdr:colOff>
      <xdr:row>82</xdr:row>
      <xdr:rowOff>144780</xdr:rowOff>
    </xdr:to>
    <xdr:cxnSp macro="">
      <xdr:nvCxnSpPr>
        <xdr:cNvPr id="303" name="直線コネクタ 302">
          <a:extLst>
            <a:ext uri="{FF2B5EF4-FFF2-40B4-BE49-F238E27FC236}">
              <a16:creationId xmlns:a16="http://schemas.microsoft.com/office/drawing/2014/main" id="{040D644E-5FBF-482A-AAFB-C6C7D06F01AA}"/>
            </a:ext>
          </a:extLst>
        </xdr:cNvPr>
        <xdr:cNvCxnSpPr/>
      </xdr:nvCxnSpPr>
      <xdr:spPr>
        <a:xfrm flipV="1">
          <a:off x="2908300" y="140284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52070</xdr:rowOff>
    </xdr:from>
    <xdr:to>
      <xdr:col>10</xdr:col>
      <xdr:colOff>165100</xdr:colOff>
      <xdr:row>81</xdr:row>
      <xdr:rowOff>153670</xdr:rowOff>
    </xdr:to>
    <xdr:sp macro="" textlink="">
      <xdr:nvSpPr>
        <xdr:cNvPr id="304" name="楕円 303">
          <a:extLst>
            <a:ext uri="{FF2B5EF4-FFF2-40B4-BE49-F238E27FC236}">
              <a16:creationId xmlns:a16="http://schemas.microsoft.com/office/drawing/2014/main" id="{BCFF736E-A3C4-4F54-9425-F0BA03993116}"/>
            </a:ext>
          </a:extLst>
        </xdr:cNvPr>
        <xdr:cNvSpPr/>
      </xdr:nvSpPr>
      <xdr:spPr>
        <a:xfrm>
          <a:off x="1968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102870</xdr:rowOff>
    </xdr:from>
    <xdr:to>
      <xdr:col>15</xdr:col>
      <xdr:colOff>50800</xdr:colOff>
      <xdr:row>82</xdr:row>
      <xdr:rowOff>144780</xdr:rowOff>
    </xdr:to>
    <xdr:cxnSp macro="">
      <xdr:nvCxnSpPr>
        <xdr:cNvPr id="305" name="直線コネクタ 304">
          <a:extLst>
            <a:ext uri="{FF2B5EF4-FFF2-40B4-BE49-F238E27FC236}">
              <a16:creationId xmlns:a16="http://schemas.microsoft.com/office/drawing/2014/main" id="{C46C58D5-B7F4-4D99-B75D-25BDCAA70345}"/>
            </a:ext>
          </a:extLst>
        </xdr:cNvPr>
        <xdr:cNvCxnSpPr/>
      </xdr:nvCxnSpPr>
      <xdr:spPr>
        <a:xfrm>
          <a:off x="2019300" y="139903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124461</xdr:rowOff>
    </xdr:from>
    <xdr:to>
      <xdr:col>6</xdr:col>
      <xdr:colOff>38100</xdr:colOff>
      <xdr:row>82</xdr:row>
      <xdr:rowOff>54611</xdr:rowOff>
    </xdr:to>
    <xdr:sp macro="" textlink="">
      <xdr:nvSpPr>
        <xdr:cNvPr id="306" name="楕円 305">
          <a:extLst>
            <a:ext uri="{FF2B5EF4-FFF2-40B4-BE49-F238E27FC236}">
              <a16:creationId xmlns:a16="http://schemas.microsoft.com/office/drawing/2014/main" id="{791210B0-B054-476E-B6AF-C6073CC2AD04}"/>
            </a:ext>
          </a:extLst>
        </xdr:cNvPr>
        <xdr:cNvSpPr/>
      </xdr:nvSpPr>
      <xdr:spPr>
        <a:xfrm>
          <a:off x="1079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102870</xdr:rowOff>
    </xdr:from>
    <xdr:to>
      <xdr:col>10</xdr:col>
      <xdr:colOff>114300</xdr:colOff>
      <xdr:row>82</xdr:row>
      <xdr:rowOff>3811</xdr:rowOff>
    </xdr:to>
    <xdr:cxnSp macro="">
      <xdr:nvCxnSpPr>
        <xdr:cNvPr id="307" name="直線コネクタ 306">
          <a:extLst>
            <a:ext uri="{FF2B5EF4-FFF2-40B4-BE49-F238E27FC236}">
              <a16:creationId xmlns:a16="http://schemas.microsoft.com/office/drawing/2014/main" id="{D1041D23-261F-46DB-9E94-463DBEDD17EC}"/>
            </a:ext>
          </a:extLst>
        </xdr:cNvPr>
        <xdr:cNvCxnSpPr/>
      </xdr:nvCxnSpPr>
      <xdr:spPr>
        <a:xfrm flipV="1">
          <a:off x="1130300" y="139903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165752</xdr:rowOff>
    </xdr:from>
    <xdr:ext cx="405111" cy="259045"/>
    <xdr:sp macro="" textlink="">
      <xdr:nvSpPr>
        <xdr:cNvPr id="308" name="n_1aveValue【公営住宅】&#10;有形固定資産減価償却率">
          <a:extLst>
            <a:ext uri="{FF2B5EF4-FFF2-40B4-BE49-F238E27FC236}">
              <a16:creationId xmlns:a16="http://schemas.microsoft.com/office/drawing/2014/main" id="{2AEC2F47-C1B4-44E3-8A41-DBA01CEC399C}"/>
            </a:ext>
          </a:extLst>
        </xdr:cNvPr>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09" name="n_2aveValue【公営住宅】&#10;有形固定資産減価償却率">
          <a:extLst>
            <a:ext uri="{FF2B5EF4-FFF2-40B4-BE49-F238E27FC236}">
              <a16:creationId xmlns:a16="http://schemas.microsoft.com/office/drawing/2014/main" id="{0B486771-4A91-4666-A2AF-3CA74EC11574}"/>
            </a:ext>
          </a:extLst>
        </xdr:cNvPr>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97172</xdr:rowOff>
    </xdr:from>
    <xdr:ext cx="405111" cy="259045"/>
    <xdr:sp macro="" textlink="">
      <xdr:nvSpPr>
        <xdr:cNvPr id="310" name="n_3aveValue【公営住宅】&#10;有形固定資産減価償却率">
          <a:extLst>
            <a:ext uri="{FF2B5EF4-FFF2-40B4-BE49-F238E27FC236}">
              <a16:creationId xmlns:a16="http://schemas.microsoft.com/office/drawing/2014/main" id="{1768485C-8831-4791-8484-204EC03BFC8C}"/>
            </a:ext>
          </a:extLst>
        </xdr:cNvPr>
        <xdr:cNvSpPr txBox="1"/>
      </xdr:nvSpPr>
      <xdr:spPr>
        <a:xfrm>
          <a:off x="1816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311" name="n_4aveValue【公営住宅】&#10;有形固定資産減価償却率">
          <a:extLst>
            <a:ext uri="{FF2B5EF4-FFF2-40B4-BE49-F238E27FC236}">
              <a16:creationId xmlns:a16="http://schemas.microsoft.com/office/drawing/2014/main" id="{E1BF1E9D-ED57-47B4-8F19-07B7F6104E32}"/>
            </a:ext>
          </a:extLst>
        </xdr:cNvPr>
        <xdr:cNvSpPr txBox="1"/>
      </xdr:nvSpPr>
      <xdr:spPr>
        <a:xfrm>
          <a:off x="927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36847</xdr:rowOff>
    </xdr:from>
    <xdr:ext cx="405111" cy="259045"/>
    <xdr:sp macro="" textlink="">
      <xdr:nvSpPr>
        <xdr:cNvPr id="312" name="n_1mainValue【公営住宅】&#10;有形固定資産減価償却率">
          <a:extLst>
            <a:ext uri="{FF2B5EF4-FFF2-40B4-BE49-F238E27FC236}">
              <a16:creationId xmlns:a16="http://schemas.microsoft.com/office/drawing/2014/main" id="{22A0551F-5F58-4B09-8350-23F0025C4BBF}"/>
            </a:ext>
          </a:extLst>
        </xdr:cNvPr>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313" name="n_2mainValue【公営住宅】&#10;有形固定資産減価償却率">
          <a:extLst>
            <a:ext uri="{FF2B5EF4-FFF2-40B4-BE49-F238E27FC236}">
              <a16:creationId xmlns:a16="http://schemas.microsoft.com/office/drawing/2014/main" id="{1E0CAF97-56A0-4970-8E22-EF499321A000}"/>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4" name="n_3mainValue【公営住宅】&#10;有形固定資産減価償却率">
          <a:extLst>
            <a:ext uri="{FF2B5EF4-FFF2-40B4-BE49-F238E27FC236}">
              <a16:creationId xmlns:a16="http://schemas.microsoft.com/office/drawing/2014/main" id="{7D8BF15A-720D-4AD0-862D-4056292DE974}"/>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71138</xdr:rowOff>
    </xdr:from>
    <xdr:ext cx="405111" cy="259045"/>
    <xdr:sp macro="" textlink="">
      <xdr:nvSpPr>
        <xdr:cNvPr id="315" name="n_4mainValue【公営住宅】&#10;有形固定資産減価償却率">
          <a:extLst>
            <a:ext uri="{FF2B5EF4-FFF2-40B4-BE49-F238E27FC236}">
              <a16:creationId xmlns:a16="http://schemas.microsoft.com/office/drawing/2014/main" id="{C78D6071-7288-45CD-93A2-43B1DB58C71C}"/>
            </a:ext>
          </a:extLst>
        </xdr:cNvPr>
        <xdr:cNvSpPr txBox="1"/>
      </xdr:nvSpPr>
      <xdr:spPr>
        <a:xfrm>
          <a:off x="927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34D39C24-00F4-4595-BD95-5C8840E855D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BA8C2AAD-8CD0-402D-96E3-7A042E0F933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2FB1E6B9-F9E2-4FCB-BCA2-DFBC2C2E195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E8480EA8-1621-4E36-A5DD-B1D17D3DED4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BF017483-62B1-41FD-A8D5-F5603E294A5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3129B36F-0541-45DD-9AC9-251E202EE59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E96960BF-7907-41A1-AB4E-7FFA19DFB70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B69DDAC9-F8A3-4246-8D4F-8AAFB4D71B4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A091DB35-F2C8-4EED-BDD9-8E661B46896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D477BECE-122F-4D00-B874-6C36192756D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5A42A706-0E4A-4E7D-956C-111ABAE6B74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ABBED5D2-2043-4C94-ACCA-F892C330552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7D4AA1D8-4AB9-4428-AC80-4A3F6C4B89F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26512674-6BA6-4DE8-8468-7D0CE84B4B3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9ADA537F-7967-470B-8D32-8C2BD293CFD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2C3B653D-44C7-4A20-A091-9C08E267EA6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55ACE072-FF40-4A31-BB23-787AAB3BB10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D03354CC-0210-45F9-BD02-EC28CD2279E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853A09BE-3132-41C4-8746-398AAF37539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35" name="テキスト ボックス 334">
          <a:extLst>
            <a:ext uri="{FF2B5EF4-FFF2-40B4-BE49-F238E27FC236}">
              <a16:creationId xmlns:a16="http://schemas.microsoft.com/office/drawing/2014/main" id="{45862803-7AAF-4437-8FDF-0E78A948515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5A724847-A535-4532-9A9F-DDEE157C55C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7" name="テキスト ボックス 336">
          <a:extLst>
            <a:ext uri="{FF2B5EF4-FFF2-40B4-BE49-F238E27FC236}">
              <a16:creationId xmlns:a16="http://schemas.microsoft.com/office/drawing/2014/main" id="{AA259A43-A921-4A38-9C44-29AEB4E8BBB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51084BA2-D1D5-4B72-B139-C8A79395F78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39" name="直線コネクタ 338">
          <a:extLst>
            <a:ext uri="{FF2B5EF4-FFF2-40B4-BE49-F238E27FC236}">
              <a16:creationId xmlns:a16="http://schemas.microsoft.com/office/drawing/2014/main" id="{4FD2122B-B404-495F-8DEB-005C1BF0D3B5}"/>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0" name="【公営住宅】&#10;一人当たり面積最小値テキスト">
          <a:extLst>
            <a:ext uri="{FF2B5EF4-FFF2-40B4-BE49-F238E27FC236}">
              <a16:creationId xmlns:a16="http://schemas.microsoft.com/office/drawing/2014/main" id="{FEEAC16E-ACC4-49F8-A7F5-D13712B8CE03}"/>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1" name="直線コネクタ 340">
          <a:extLst>
            <a:ext uri="{FF2B5EF4-FFF2-40B4-BE49-F238E27FC236}">
              <a16:creationId xmlns:a16="http://schemas.microsoft.com/office/drawing/2014/main" id="{CA107609-4544-4AD7-A651-BA3EC8DCA500}"/>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2" name="【公営住宅】&#10;一人当たり面積最大値テキスト">
          <a:extLst>
            <a:ext uri="{FF2B5EF4-FFF2-40B4-BE49-F238E27FC236}">
              <a16:creationId xmlns:a16="http://schemas.microsoft.com/office/drawing/2014/main" id="{05BC5AD8-43FB-4AED-A467-662B95D39119}"/>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3" name="直線コネクタ 342">
          <a:extLst>
            <a:ext uri="{FF2B5EF4-FFF2-40B4-BE49-F238E27FC236}">
              <a16:creationId xmlns:a16="http://schemas.microsoft.com/office/drawing/2014/main" id="{0757F46A-F66D-4076-A30A-0D1BB40B6D8A}"/>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64788</xdr:rowOff>
    </xdr:from>
    <xdr:ext cx="469744" cy="259045"/>
    <xdr:sp macro="" textlink="">
      <xdr:nvSpPr>
        <xdr:cNvPr id="344" name="【公営住宅】&#10;一人当たり面積平均値テキスト">
          <a:extLst>
            <a:ext uri="{FF2B5EF4-FFF2-40B4-BE49-F238E27FC236}">
              <a16:creationId xmlns:a16="http://schemas.microsoft.com/office/drawing/2014/main" id="{FE2BCF4E-3320-4D83-8108-B6FDC20E10DD}"/>
            </a:ext>
          </a:extLst>
        </xdr:cNvPr>
        <xdr:cNvSpPr txBox="1"/>
      </xdr:nvSpPr>
      <xdr:spPr>
        <a:xfrm>
          <a:off x="10515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45" name="フローチャート: 判断 344">
          <a:extLst>
            <a:ext uri="{FF2B5EF4-FFF2-40B4-BE49-F238E27FC236}">
              <a16:creationId xmlns:a16="http://schemas.microsoft.com/office/drawing/2014/main" id="{5743A52C-C4AC-4995-BD4D-0647F7988865}"/>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46" name="フローチャート: 判断 345">
          <a:extLst>
            <a:ext uri="{FF2B5EF4-FFF2-40B4-BE49-F238E27FC236}">
              <a16:creationId xmlns:a16="http://schemas.microsoft.com/office/drawing/2014/main" id="{40EAF8F2-4D38-4405-9514-FBB335461322}"/>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47" name="フローチャート: 判断 346">
          <a:extLst>
            <a:ext uri="{FF2B5EF4-FFF2-40B4-BE49-F238E27FC236}">
              <a16:creationId xmlns:a16="http://schemas.microsoft.com/office/drawing/2014/main" id="{085EA553-E690-4402-87C4-3532B63F5328}"/>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48" name="フローチャート: 判断 347">
          <a:extLst>
            <a:ext uri="{FF2B5EF4-FFF2-40B4-BE49-F238E27FC236}">
              <a16:creationId xmlns:a16="http://schemas.microsoft.com/office/drawing/2014/main" id="{767522A9-B53A-4408-9F6D-99B88BCE617C}"/>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49" name="フローチャート: 判断 348">
          <a:extLst>
            <a:ext uri="{FF2B5EF4-FFF2-40B4-BE49-F238E27FC236}">
              <a16:creationId xmlns:a16="http://schemas.microsoft.com/office/drawing/2014/main" id="{57814B6D-A8BD-4E61-A002-BA7A8179FF3C}"/>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D29D377C-858C-4183-BA13-E060D45A377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1AF878C-7A07-47D9-94E3-982863DEC67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1191C359-593E-4720-97E1-4E0A5DFC543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DDECDA4-1182-42B9-83E9-E6615542BDA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4C258C9-01AA-4938-8F57-D27A6E15244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114936</xdr:rowOff>
    </xdr:from>
    <xdr:to>
      <xdr:col>55</xdr:col>
      <xdr:colOff>50800</xdr:colOff>
      <xdr:row>80</xdr:row>
      <xdr:rowOff>45086</xdr:rowOff>
    </xdr:to>
    <xdr:sp macro="" textlink="">
      <xdr:nvSpPr>
        <xdr:cNvPr id="355" name="楕円 354">
          <a:extLst>
            <a:ext uri="{FF2B5EF4-FFF2-40B4-BE49-F238E27FC236}">
              <a16:creationId xmlns:a16="http://schemas.microsoft.com/office/drawing/2014/main" id="{A2D70DFD-FE34-429C-BF48-409A536F6D56}"/>
            </a:ext>
          </a:extLst>
        </xdr:cNvPr>
        <xdr:cNvSpPr/>
      </xdr:nvSpPr>
      <xdr:spPr>
        <a:xfrm>
          <a:off x="104267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137813</xdr:rowOff>
    </xdr:from>
    <xdr:ext cx="469744" cy="259045"/>
    <xdr:sp macro="" textlink="">
      <xdr:nvSpPr>
        <xdr:cNvPr id="356" name="【公営住宅】&#10;一人当たり面積該当値テキスト">
          <a:extLst>
            <a:ext uri="{FF2B5EF4-FFF2-40B4-BE49-F238E27FC236}">
              <a16:creationId xmlns:a16="http://schemas.microsoft.com/office/drawing/2014/main" id="{96688525-9080-4CB2-8C64-281B5CD62A47}"/>
            </a:ext>
          </a:extLst>
        </xdr:cNvPr>
        <xdr:cNvSpPr txBox="1"/>
      </xdr:nvSpPr>
      <xdr:spPr>
        <a:xfrm>
          <a:off x="10515600" y="1351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127636</xdr:rowOff>
    </xdr:from>
    <xdr:to>
      <xdr:col>50</xdr:col>
      <xdr:colOff>165100</xdr:colOff>
      <xdr:row>80</xdr:row>
      <xdr:rowOff>57786</xdr:rowOff>
    </xdr:to>
    <xdr:sp macro="" textlink="">
      <xdr:nvSpPr>
        <xdr:cNvPr id="357" name="楕円 356">
          <a:extLst>
            <a:ext uri="{FF2B5EF4-FFF2-40B4-BE49-F238E27FC236}">
              <a16:creationId xmlns:a16="http://schemas.microsoft.com/office/drawing/2014/main" id="{2F867BAF-B5C2-4215-A443-1BBA5580AC82}"/>
            </a:ext>
          </a:extLst>
        </xdr:cNvPr>
        <xdr:cNvSpPr/>
      </xdr:nvSpPr>
      <xdr:spPr>
        <a:xfrm>
          <a:off x="9588500" y="136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165736</xdr:rowOff>
    </xdr:from>
    <xdr:to>
      <xdr:col>55</xdr:col>
      <xdr:colOff>0</xdr:colOff>
      <xdr:row>80</xdr:row>
      <xdr:rowOff>6986</xdr:rowOff>
    </xdr:to>
    <xdr:cxnSp macro="">
      <xdr:nvCxnSpPr>
        <xdr:cNvPr id="358" name="直線コネクタ 357">
          <a:extLst>
            <a:ext uri="{FF2B5EF4-FFF2-40B4-BE49-F238E27FC236}">
              <a16:creationId xmlns:a16="http://schemas.microsoft.com/office/drawing/2014/main" id="{62ED4289-91F7-4952-A2D0-23CD2F30C20A}"/>
            </a:ext>
          </a:extLst>
        </xdr:cNvPr>
        <xdr:cNvCxnSpPr/>
      </xdr:nvCxnSpPr>
      <xdr:spPr>
        <a:xfrm flipV="1">
          <a:off x="9639300" y="13710286"/>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34417</xdr:rowOff>
    </xdr:from>
    <xdr:to>
      <xdr:col>46</xdr:col>
      <xdr:colOff>38100</xdr:colOff>
      <xdr:row>84</xdr:row>
      <xdr:rowOff>136017</xdr:rowOff>
    </xdr:to>
    <xdr:sp macro="" textlink="">
      <xdr:nvSpPr>
        <xdr:cNvPr id="359" name="楕円 358">
          <a:extLst>
            <a:ext uri="{FF2B5EF4-FFF2-40B4-BE49-F238E27FC236}">
              <a16:creationId xmlns:a16="http://schemas.microsoft.com/office/drawing/2014/main" id="{C64D8BED-814A-423D-A8BF-BFF2BD0944CE}"/>
            </a:ext>
          </a:extLst>
        </xdr:cNvPr>
        <xdr:cNvSpPr/>
      </xdr:nvSpPr>
      <xdr:spPr>
        <a:xfrm>
          <a:off x="8699500" y="1443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6986</xdr:rowOff>
    </xdr:from>
    <xdr:to>
      <xdr:col>50</xdr:col>
      <xdr:colOff>114300</xdr:colOff>
      <xdr:row>84</xdr:row>
      <xdr:rowOff>85217</xdr:rowOff>
    </xdr:to>
    <xdr:cxnSp macro="">
      <xdr:nvCxnSpPr>
        <xdr:cNvPr id="360" name="直線コネクタ 359">
          <a:extLst>
            <a:ext uri="{FF2B5EF4-FFF2-40B4-BE49-F238E27FC236}">
              <a16:creationId xmlns:a16="http://schemas.microsoft.com/office/drawing/2014/main" id="{FF39299A-EF1D-4AAB-8A78-B802CF3B4E21}"/>
            </a:ext>
          </a:extLst>
        </xdr:cNvPr>
        <xdr:cNvCxnSpPr/>
      </xdr:nvCxnSpPr>
      <xdr:spPr>
        <a:xfrm flipV="1">
          <a:off x="8750300" y="13722986"/>
          <a:ext cx="889000" cy="76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169163</xdr:rowOff>
    </xdr:from>
    <xdr:to>
      <xdr:col>41</xdr:col>
      <xdr:colOff>101600</xdr:colOff>
      <xdr:row>84</xdr:row>
      <xdr:rowOff>99313</xdr:rowOff>
    </xdr:to>
    <xdr:sp macro="" textlink="">
      <xdr:nvSpPr>
        <xdr:cNvPr id="361" name="楕円 360">
          <a:extLst>
            <a:ext uri="{FF2B5EF4-FFF2-40B4-BE49-F238E27FC236}">
              <a16:creationId xmlns:a16="http://schemas.microsoft.com/office/drawing/2014/main" id="{8BCA77DB-017C-4BEF-934B-BC94FF664EB2}"/>
            </a:ext>
          </a:extLst>
        </xdr:cNvPr>
        <xdr:cNvSpPr/>
      </xdr:nvSpPr>
      <xdr:spPr>
        <a:xfrm>
          <a:off x="7810500" y="143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48513</xdr:rowOff>
    </xdr:from>
    <xdr:to>
      <xdr:col>45</xdr:col>
      <xdr:colOff>177800</xdr:colOff>
      <xdr:row>84</xdr:row>
      <xdr:rowOff>85217</xdr:rowOff>
    </xdr:to>
    <xdr:cxnSp macro="">
      <xdr:nvCxnSpPr>
        <xdr:cNvPr id="362" name="直線コネクタ 361">
          <a:extLst>
            <a:ext uri="{FF2B5EF4-FFF2-40B4-BE49-F238E27FC236}">
              <a16:creationId xmlns:a16="http://schemas.microsoft.com/office/drawing/2014/main" id="{F6291FA1-3323-40A6-B430-79E86EA783D0}"/>
            </a:ext>
          </a:extLst>
        </xdr:cNvPr>
        <xdr:cNvCxnSpPr/>
      </xdr:nvCxnSpPr>
      <xdr:spPr>
        <a:xfrm>
          <a:off x="7861300" y="14450313"/>
          <a:ext cx="889000" cy="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42163</xdr:rowOff>
    </xdr:from>
    <xdr:to>
      <xdr:col>36</xdr:col>
      <xdr:colOff>165100</xdr:colOff>
      <xdr:row>83</xdr:row>
      <xdr:rowOff>143763</xdr:rowOff>
    </xdr:to>
    <xdr:sp macro="" textlink="">
      <xdr:nvSpPr>
        <xdr:cNvPr id="363" name="楕円 362">
          <a:extLst>
            <a:ext uri="{FF2B5EF4-FFF2-40B4-BE49-F238E27FC236}">
              <a16:creationId xmlns:a16="http://schemas.microsoft.com/office/drawing/2014/main" id="{18479979-FBC2-4CBC-87C9-66D7376CD623}"/>
            </a:ext>
          </a:extLst>
        </xdr:cNvPr>
        <xdr:cNvSpPr/>
      </xdr:nvSpPr>
      <xdr:spPr>
        <a:xfrm>
          <a:off x="6921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92963</xdr:rowOff>
    </xdr:from>
    <xdr:to>
      <xdr:col>41</xdr:col>
      <xdr:colOff>50800</xdr:colOff>
      <xdr:row>84</xdr:row>
      <xdr:rowOff>48513</xdr:rowOff>
    </xdr:to>
    <xdr:cxnSp macro="">
      <xdr:nvCxnSpPr>
        <xdr:cNvPr id="364" name="直線コネクタ 363">
          <a:extLst>
            <a:ext uri="{FF2B5EF4-FFF2-40B4-BE49-F238E27FC236}">
              <a16:creationId xmlns:a16="http://schemas.microsoft.com/office/drawing/2014/main" id="{15709865-C2A2-44F9-8A14-0C637688C204}"/>
            </a:ext>
          </a:extLst>
        </xdr:cNvPr>
        <xdr:cNvCxnSpPr/>
      </xdr:nvCxnSpPr>
      <xdr:spPr>
        <a:xfrm>
          <a:off x="6972300" y="14323313"/>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157624</xdr:rowOff>
    </xdr:from>
    <xdr:ext cx="469744" cy="259045"/>
    <xdr:sp macro="" textlink="">
      <xdr:nvSpPr>
        <xdr:cNvPr id="365" name="n_1aveValue【公営住宅】&#10;一人当たり面積">
          <a:extLst>
            <a:ext uri="{FF2B5EF4-FFF2-40B4-BE49-F238E27FC236}">
              <a16:creationId xmlns:a16="http://schemas.microsoft.com/office/drawing/2014/main" id="{278CFAD6-A09C-4E24-AA0E-1178075E4A29}"/>
            </a:ext>
          </a:extLst>
        </xdr:cNvPr>
        <xdr:cNvSpPr txBox="1"/>
      </xdr:nvSpPr>
      <xdr:spPr>
        <a:xfrm>
          <a:off x="9391727" y="1455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136162</xdr:rowOff>
    </xdr:from>
    <xdr:ext cx="469744" cy="259045"/>
    <xdr:sp macro="" textlink="">
      <xdr:nvSpPr>
        <xdr:cNvPr id="366" name="n_2aveValue【公営住宅】&#10;一人当たり面積">
          <a:extLst>
            <a:ext uri="{FF2B5EF4-FFF2-40B4-BE49-F238E27FC236}">
              <a16:creationId xmlns:a16="http://schemas.microsoft.com/office/drawing/2014/main" id="{7B80AC11-7388-4BB2-AB66-90C89DE7009C}"/>
            </a:ext>
          </a:extLst>
        </xdr:cNvPr>
        <xdr:cNvSpPr txBox="1"/>
      </xdr:nvSpPr>
      <xdr:spPr>
        <a:xfrm>
          <a:off x="8515427" y="145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5605</xdr:rowOff>
    </xdr:from>
    <xdr:ext cx="469744" cy="259045"/>
    <xdr:sp macro="" textlink="">
      <xdr:nvSpPr>
        <xdr:cNvPr id="367" name="n_3aveValue【公営住宅】&#10;一人当たり面積">
          <a:extLst>
            <a:ext uri="{FF2B5EF4-FFF2-40B4-BE49-F238E27FC236}">
              <a16:creationId xmlns:a16="http://schemas.microsoft.com/office/drawing/2014/main" id="{4383B04F-8C6E-4B5C-8F41-7CA157896E21}"/>
            </a:ext>
          </a:extLst>
        </xdr:cNvPr>
        <xdr:cNvSpPr txBox="1"/>
      </xdr:nvSpPr>
      <xdr:spPr>
        <a:xfrm>
          <a:off x="76264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24274</xdr:rowOff>
    </xdr:from>
    <xdr:ext cx="469744" cy="259045"/>
    <xdr:sp macro="" textlink="">
      <xdr:nvSpPr>
        <xdr:cNvPr id="368" name="n_4aveValue【公営住宅】&#10;一人当たり面積">
          <a:extLst>
            <a:ext uri="{FF2B5EF4-FFF2-40B4-BE49-F238E27FC236}">
              <a16:creationId xmlns:a16="http://schemas.microsoft.com/office/drawing/2014/main" id="{DC576224-9DEC-49D4-9B91-1367CE3BD5F7}"/>
            </a:ext>
          </a:extLst>
        </xdr:cNvPr>
        <xdr:cNvSpPr txBox="1"/>
      </xdr:nvSpPr>
      <xdr:spPr>
        <a:xfrm>
          <a:off x="6737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74313</xdr:rowOff>
    </xdr:from>
    <xdr:ext cx="469744" cy="259045"/>
    <xdr:sp macro="" textlink="">
      <xdr:nvSpPr>
        <xdr:cNvPr id="369" name="n_1mainValue【公営住宅】&#10;一人当たり面積">
          <a:extLst>
            <a:ext uri="{FF2B5EF4-FFF2-40B4-BE49-F238E27FC236}">
              <a16:creationId xmlns:a16="http://schemas.microsoft.com/office/drawing/2014/main" id="{6A262F46-D66F-49D0-AB11-D10912083398}"/>
            </a:ext>
          </a:extLst>
        </xdr:cNvPr>
        <xdr:cNvSpPr txBox="1"/>
      </xdr:nvSpPr>
      <xdr:spPr>
        <a:xfrm>
          <a:off x="9391727" y="134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152544</xdr:rowOff>
    </xdr:from>
    <xdr:ext cx="469744" cy="259045"/>
    <xdr:sp macro="" textlink="">
      <xdr:nvSpPr>
        <xdr:cNvPr id="370" name="n_2mainValue【公営住宅】&#10;一人当たり面積">
          <a:extLst>
            <a:ext uri="{FF2B5EF4-FFF2-40B4-BE49-F238E27FC236}">
              <a16:creationId xmlns:a16="http://schemas.microsoft.com/office/drawing/2014/main" id="{590635B9-E0DE-4EAC-BFCA-CF619A871E23}"/>
            </a:ext>
          </a:extLst>
        </xdr:cNvPr>
        <xdr:cNvSpPr txBox="1"/>
      </xdr:nvSpPr>
      <xdr:spPr>
        <a:xfrm>
          <a:off x="8515427" y="1421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115840</xdr:rowOff>
    </xdr:from>
    <xdr:ext cx="469744" cy="259045"/>
    <xdr:sp macro="" textlink="">
      <xdr:nvSpPr>
        <xdr:cNvPr id="371" name="n_3mainValue【公営住宅】&#10;一人当たり面積">
          <a:extLst>
            <a:ext uri="{FF2B5EF4-FFF2-40B4-BE49-F238E27FC236}">
              <a16:creationId xmlns:a16="http://schemas.microsoft.com/office/drawing/2014/main" id="{849C896D-66E2-4DF5-91FE-CE78483959DE}"/>
            </a:ext>
          </a:extLst>
        </xdr:cNvPr>
        <xdr:cNvSpPr txBox="1"/>
      </xdr:nvSpPr>
      <xdr:spPr>
        <a:xfrm>
          <a:off x="7626427" y="1417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160290</xdr:rowOff>
    </xdr:from>
    <xdr:ext cx="469744" cy="259045"/>
    <xdr:sp macro="" textlink="">
      <xdr:nvSpPr>
        <xdr:cNvPr id="372" name="n_4mainValue【公営住宅】&#10;一人当たり面積">
          <a:extLst>
            <a:ext uri="{FF2B5EF4-FFF2-40B4-BE49-F238E27FC236}">
              <a16:creationId xmlns:a16="http://schemas.microsoft.com/office/drawing/2014/main" id="{4E596110-715B-4571-BE60-320B5A724EF8}"/>
            </a:ext>
          </a:extLst>
        </xdr:cNvPr>
        <xdr:cNvSpPr txBox="1"/>
      </xdr:nvSpPr>
      <xdr:spPr>
        <a:xfrm>
          <a:off x="6737427" y="140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619E42E8-F6F7-4554-B30E-97B2362A064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71E89B4C-0E24-4DBC-A2E4-19F80F0FD3C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B2C88914-C6A6-4A46-A5C1-DBDC5D3F5D0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E254CF39-9E8F-4497-9176-5B966F249C8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723EC1E5-F733-4847-91BA-3E779B3E86B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17E42D80-936E-4830-8882-BC46FE0C7E2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45F5781D-AA67-4BB9-ACD7-30ABEB51121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EDA8D829-E1DE-4EB3-B3E8-EBC06D74FF8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4B457750-AB0F-48D6-A33B-6BEB08179E7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D41960EE-F798-449A-A958-D7A5B970CAD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35DFA817-81FC-4013-A4A8-DBAEAECCF57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B9B1F681-BC06-411B-A083-F3B23C6F27A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3F306D0D-FD34-4817-8F02-304F9105624F}"/>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F32638EF-4412-4ECF-B994-05ECA258DF6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B0CA3BE3-DAD4-4CBB-9E3C-32331F2E00F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068B17F3-6BF5-484F-AADF-C8466678325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AEA840A6-3FE8-4158-B70E-2A9E9111614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1570648D-5702-4A05-98C7-D750BCD33B1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663F3D4F-9B81-473C-94DD-2D05D703087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B867363B-51A2-49EC-A293-B4D490B8E87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93147672-4A03-4904-AEA2-CF429FE05C94}"/>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4709AB39-BA26-4617-B717-DAF92C032FB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9A94B793-D61E-45AC-868F-B377D58D03D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139064</xdr:rowOff>
    </xdr:to>
    <xdr:cxnSp macro="">
      <xdr:nvCxnSpPr>
        <xdr:cNvPr id="396" name="直線コネクタ 395">
          <a:extLst>
            <a:ext uri="{FF2B5EF4-FFF2-40B4-BE49-F238E27FC236}">
              <a16:creationId xmlns:a16="http://schemas.microsoft.com/office/drawing/2014/main" id="{1B03C260-AF31-4D37-A9B5-A0D7322C6716}"/>
            </a:ext>
          </a:extLst>
        </xdr:cNvPr>
        <xdr:cNvCxnSpPr/>
      </xdr:nvCxnSpPr>
      <xdr:spPr>
        <a:xfrm flipV="1">
          <a:off x="4634865" y="17287875"/>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142891</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4144E075-E1C8-4036-9092-D62F0FA66B16}"/>
            </a:ext>
          </a:extLst>
        </xdr:cNvPr>
        <xdr:cNvSpPr txBox="1"/>
      </xdr:nvSpPr>
      <xdr:spPr>
        <a:xfrm>
          <a:off x="4673600" y="184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139064</xdr:rowOff>
    </xdr:from>
    <xdr:to>
      <xdr:col>24</xdr:col>
      <xdr:colOff>152400</xdr:colOff>
      <xdr:row>107</xdr:row>
      <xdr:rowOff>139064</xdr:rowOff>
    </xdr:to>
    <xdr:cxnSp macro="">
      <xdr:nvCxnSpPr>
        <xdr:cNvPr id="398" name="直線コネクタ 397">
          <a:extLst>
            <a:ext uri="{FF2B5EF4-FFF2-40B4-BE49-F238E27FC236}">
              <a16:creationId xmlns:a16="http://schemas.microsoft.com/office/drawing/2014/main" id="{5231D9C8-77DC-407C-9F88-F12940298638}"/>
            </a:ext>
          </a:extLst>
        </xdr:cNvPr>
        <xdr:cNvCxnSpPr/>
      </xdr:nvCxnSpPr>
      <xdr:spPr>
        <a:xfrm>
          <a:off x="4546600" y="1848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09EF03E0-5282-45E8-901C-11E14378D70C}"/>
            </a:ext>
          </a:extLst>
        </xdr:cNvPr>
        <xdr:cNvSpPr txBox="1"/>
      </xdr:nvSpPr>
      <xdr:spPr>
        <a:xfrm>
          <a:off x="4673600" y="17063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400" name="直線コネクタ 399">
          <a:extLst>
            <a:ext uri="{FF2B5EF4-FFF2-40B4-BE49-F238E27FC236}">
              <a16:creationId xmlns:a16="http://schemas.microsoft.com/office/drawing/2014/main" id="{97E96AF2-DAE2-4F9D-AE55-966880A6DB34}"/>
            </a:ext>
          </a:extLst>
        </xdr:cNvPr>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106697</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9F560913-FF9B-4FB2-8A53-5483D8C91ED1}"/>
            </a:ext>
          </a:extLst>
        </xdr:cNvPr>
        <xdr:cNvSpPr txBox="1"/>
      </xdr:nvSpPr>
      <xdr:spPr>
        <a:xfrm>
          <a:off x="4673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02" name="フローチャート: 判断 401">
          <a:extLst>
            <a:ext uri="{FF2B5EF4-FFF2-40B4-BE49-F238E27FC236}">
              <a16:creationId xmlns:a16="http://schemas.microsoft.com/office/drawing/2014/main" id="{3F0E64AF-2F2A-4C4D-9BE5-C43B2DEF01F4}"/>
            </a:ext>
          </a:extLst>
        </xdr:cNvPr>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109220</xdr:rowOff>
    </xdr:from>
    <xdr:to>
      <xdr:col>20</xdr:col>
      <xdr:colOff>38100</xdr:colOff>
      <xdr:row>105</xdr:row>
      <xdr:rowOff>39370</xdr:rowOff>
    </xdr:to>
    <xdr:sp macro="" textlink="">
      <xdr:nvSpPr>
        <xdr:cNvPr id="403" name="フローチャート: 判断 402">
          <a:extLst>
            <a:ext uri="{FF2B5EF4-FFF2-40B4-BE49-F238E27FC236}">
              <a16:creationId xmlns:a16="http://schemas.microsoft.com/office/drawing/2014/main" id="{1C026BEA-3010-4109-8C1A-678326F8FE1C}"/>
            </a:ext>
          </a:extLst>
        </xdr:cNvPr>
        <xdr:cNvSpPr/>
      </xdr:nvSpPr>
      <xdr:spPr>
        <a:xfrm>
          <a:off x="3746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158750</xdr:rowOff>
    </xdr:from>
    <xdr:to>
      <xdr:col>15</xdr:col>
      <xdr:colOff>101600</xdr:colOff>
      <xdr:row>106</xdr:row>
      <xdr:rowOff>88900</xdr:rowOff>
    </xdr:to>
    <xdr:sp macro="" textlink="">
      <xdr:nvSpPr>
        <xdr:cNvPr id="404" name="フローチャート: 判断 403">
          <a:extLst>
            <a:ext uri="{FF2B5EF4-FFF2-40B4-BE49-F238E27FC236}">
              <a16:creationId xmlns:a16="http://schemas.microsoft.com/office/drawing/2014/main" id="{502AFD58-A587-4316-833D-1B8670871B9D}"/>
            </a:ext>
          </a:extLst>
        </xdr:cNvPr>
        <xdr:cNvSpPr/>
      </xdr:nvSpPr>
      <xdr:spPr>
        <a:xfrm>
          <a:off x="2857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141605</xdr:rowOff>
    </xdr:from>
    <xdr:to>
      <xdr:col>10</xdr:col>
      <xdr:colOff>165100</xdr:colOff>
      <xdr:row>106</xdr:row>
      <xdr:rowOff>71755</xdr:rowOff>
    </xdr:to>
    <xdr:sp macro="" textlink="">
      <xdr:nvSpPr>
        <xdr:cNvPr id="405" name="フローチャート: 判断 404">
          <a:extLst>
            <a:ext uri="{FF2B5EF4-FFF2-40B4-BE49-F238E27FC236}">
              <a16:creationId xmlns:a16="http://schemas.microsoft.com/office/drawing/2014/main" id="{1C505A6F-2EDA-4F13-BFFA-6BE1F0205ACF}"/>
            </a:ext>
          </a:extLst>
        </xdr:cNvPr>
        <xdr:cNvSpPr/>
      </xdr:nvSpPr>
      <xdr:spPr>
        <a:xfrm>
          <a:off x="1968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107314</xdr:rowOff>
    </xdr:from>
    <xdr:to>
      <xdr:col>6</xdr:col>
      <xdr:colOff>38100</xdr:colOff>
      <xdr:row>106</xdr:row>
      <xdr:rowOff>37464</xdr:rowOff>
    </xdr:to>
    <xdr:sp macro="" textlink="">
      <xdr:nvSpPr>
        <xdr:cNvPr id="406" name="フローチャート: 判断 405">
          <a:extLst>
            <a:ext uri="{FF2B5EF4-FFF2-40B4-BE49-F238E27FC236}">
              <a16:creationId xmlns:a16="http://schemas.microsoft.com/office/drawing/2014/main" id="{664834C7-41CF-426D-8235-2298943EC358}"/>
            </a:ext>
          </a:extLst>
        </xdr:cNvPr>
        <xdr:cNvSpPr/>
      </xdr:nvSpPr>
      <xdr:spPr>
        <a:xfrm>
          <a:off x="1079500" y="1810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8497752C-6BC4-4319-B3A4-E5C17647EFB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7276A680-A244-403F-8478-ED6CC0AE4A5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F84F6643-17B2-4FF2-8D42-E9F7002C82F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F57A78EA-84EF-472F-A00C-075736B0E1E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2419D82D-67F9-46AF-8676-97283AF996A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40639</xdr:rowOff>
    </xdr:from>
    <xdr:to>
      <xdr:col>10</xdr:col>
      <xdr:colOff>165100</xdr:colOff>
      <xdr:row>103</xdr:row>
      <xdr:rowOff>142239</xdr:rowOff>
    </xdr:to>
    <xdr:sp macro="" textlink="">
      <xdr:nvSpPr>
        <xdr:cNvPr id="412" name="楕円 411">
          <a:extLst>
            <a:ext uri="{FF2B5EF4-FFF2-40B4-BE49-F238E27FC236}">
              <a16:creationId xmlns:a16="http://schemas.microsoft.com/office/drawing/2014/main" id="{3D1BE109-3805-43E7-93C2-5CF28D1A6158}"/>
            </a:ext>
          </a:extLst>
        </xdr:cNvPr>
        <xdr:cNvSpPr/>
      </xdr:nvSpPr>
      <xdr:spPr>
        <a:xfrm>
          <a:off x="1968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86361</xdr:rowOff>
    </xdr:from>
    <xdr:to>
      <xdr:col>6</xdr:col>
      <xdr:colOff>38100</xdr:colOff>
      <xdr:row>103</xdr:row>
      <xdr:rowOff>16511</xdr:rowOff>
    </xdr:to>
    <xdr:sp macro="" textlink="">
      <xdr:nvSpPr>
        <xdr:cNvPr id="413" name="楕円 412">
          <a:extLst>
            <a:ext uri="{FF2B5EF4-FFF2-40B4-BE49-F238E27FC236}">
              <a16:creationId xmlns:a16="http://schemas.microsoft.com/office/drawing/2014/main" id="{083E08A1-E6B0-429D-AC89-B8903F5D3EE9}"/>
            </a:ext>
          </a:extLst>
        </xdr:cNvPr>
        <xdr:cNvSpPr/>
      </xdr:nvSpPr>
      <xdr:spPr>
        <a:xfrm>
          <a:off x="1079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137161</xdr:rowOff>
    </xdr:from>
    <xdr:to>
      <xdr:col>10</xdr:col>
      <xdr:colOff>114300</xdr:colOff>
      <xdr:row>103</xdr:row>
      <xdr:rowOff>91439</xdr:rowOff>
    </xdr:to>
    <xdr:cxnSp macro="">
      <xdr:nvCxnSpPr>
        <xdr:cNvPr id="414" name="直線コネクタ 413">
          <a:extLst>
            <a:ext uri="{FF2B5EF4-FFF2-40B4-BE49-F238E27FC236}">
              <a16:creationId xmlns:a16="http://schemas.microsoft.com/office/drawing/2014/main" id="{48C9366F-059A-4FB4-AD5A-BFEF1B60A33A}"/>
            </a:ext>
          </a:extLst>
        </xdr:cNvPr>
        <xdr:cNvCxnSpPr/>
      </xdr:nvCxnSpPr>
      <xdr:spPr>
        <a:xfrm>
          <a:off x="1130300" y="1762506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55897</xdr:rowOff>
    </xdr:from>
    <xdr:ext cx="405111" cy="259045"/>
    <xdr:sp macro="" textlink="">
      <xdr:nvSpPr>
        <xdr:cNvPr id="415" name="n_1aveValue【港湾・漁港】&#10;有形固定資産減価償却率">
          <a:extLst>
            <a:ext uri="{FF2B5EF4-FFF2-40B4-BE49-F238E27FC236}">
              <a16:creationId xmlns:a16="http://schemas.microsoft.com/office/drawing/2014/main" id="{7557EFDA-07F9-4BEA-B818-1F029F0B9F3A}"/>
            </a:ext>
          </a:extLst>
        </xdr:cNvPr>
        <xdr:cNvSpPr txBox="1"/>
      </xdr:nvSpPr>
      <xdr:spPr>
        <a:xfrm>
          <a:off x="3582044"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105427</xdr:rowOff>
    </xdr:from>
    <xdr:ext cx="405111" cy="259045"/>
    <xdr:sp macro="" textlink="">
      <xdr:nvSpPr>
        <xdr:cNvPr id="416" name="n_2aveValue【港湾・漁港】&#10;有形固定資産減価償却率">
          <a:extLst>
            <a:ext uri="{FF2B5EF4-FFF2-40B4-BE49-F238E27FC236}">
              <a16:creationId xmlns:a16="http://schemas.microsoft.com/office/drawing/2014/main" id="{42EBE4CE-C20C-4242-B6A2-90D4F54B939C}"/>
            </a:ext>
          </a:extLst>
        </xdr:cNvPr>
        <xdr:cNvSpPr txBox="1"/>
      </xdr:nvSpPr>
      <xdr:spPr>
        <a:xfrm>
          <a:off x="27057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62882</xdr:rowOff>
    </xdr:from>
    <xdr:ext cx="405111" cy="259045"/>
    <xdr:sp macro="" textlink="">
      <xdr:nvSpPr>
        <xdr:cNvPr id="417" name="n_3aveValue【港湾・漁港】&#10;有形固定資産減価償却率">
          <a:extLst>
            <a:ext uri="{FF2B5EF4-FFF2-40B4-BE49-F238E27FC236}">
              <a16:creationId xmlns:a16="http://schemas.microsoft.com/office/drawing/2014/main" id="{F4D52F41-2A75-420D-B101-F7E9F313CAE6}"/>
            </a:ext>
          </a:extLst>
        </xdr:cNvPr>
        <xdr:cNvSpPr txBox="1"/>
      </xdr:nvSpPr>
      <xdr:spPr>
        <a:xfrm>
          <a:off x="1816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28591</xdr:rowOff>
    </xdr:from>
    <xdr:ext cx="405111" cy="259045"/>
    <xdr:sp macro="" textlink="">
      <xdr:nvSpPr>
        <xdr:cNvPr id="418" name="n_4aveValue【港湾・漁港】&#10;有形固定資産減価償却率">
          <a:extLst>
            <a:ext uri="{FF2B5EF4-FFF2-40B4-BE49-F238E27FC236}">
              <a16:creationId xmlns:a16="http://schemas.microsoft.com/office/drawing/2014/main" id="{8FA1B994-3388-4A40-9B06-1BC4F077BBC3}"/>
            </a:ext>
          </a:extLst>
        </xdr:cNvPr>
        <xdr:cNvSpPr txBox="1"/>
      </xdr:nvSpPr>
      <xdr:spPr>
        <a:xfrm>
          <a:off x="927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19" name="n_3mainValue【港湾・漁港】&#10;有形固定資産減価償却率">
          <a:extLst>
            <a:ext uri="{FF2B5EF4-FFF2-40B4-BE49-F238E27FC236}">
              <a16:creationId xmlns:a16="http://schemas.microsoft.com/office/drawing/2014/main" id="{E099E382-AD68-40BB-A079-4C5952B14ACE}"/>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33038</xdr:rowOff>
    </xdr:from>
    <xdr:ext cx="405111" cy="259045"/>
    <xdr:sp macro="" textlink="">
      <xdr:nvSpPr>
        <xdr:cNvPr id="420" name="n_4mainValue【港湾・漁港】&#10;有形固定資産減価償却率">
          <a:extLst>
            <a:ext uri="{FF2B5EF4-FFF2-40B4-BE49-F238E27FC236}">
              <a16:creationId xmlns:a16="http://schemas.microsoft.com/office/drawing/2014/main" id="{8884B514-C0A0-4D54-B25B-6DD0A32C2D88}"/>
            </a:ext>
          </a:extLst>
        </xdr:cNvPr>
        <xdr:cNvSpPr txBox="1"/>
      </xdr:nvSpPr>
      <xdr:spPr>
        <a:xfrm>
          <a:off x="9277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1" name="正方形/長方形 420">
          <a:extLst>
            <a:ext uri="{FF2B5EF4-FFF2-40B4-BE49-F238E27FC236}">
              <a16:creationId xmlns:a16="http://schemas.microsoft.com/office/drawing/2014/main" id="{3FA2C7AB-F126-4B0C-BBC2-C8C653144DD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2" name="正方形/長方形 421">
          <a:extLst>
            <a:ext uri="{FF2B5EF4-FFF2-40B4-BE49-F238E27FC236}">
              <a16:creationId xmlns:a16="http://schemas.microsoft.com/office/drawing/2014/main" id="{FC980101-E295-4843-BA93-778F7F7AEE0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3" name="正方形/長方形 422">
          <a:extLst>
            <a:ext uri="{FF2B5EF4-FFF2-40B4-BE49-F238E27FC236}">
              <a16:creationId xmlns:a16="http://schemas.microsoft.com/office/drawing/2014/main" id="{808E1D51-5BD8-40FC-B7D8-5F0D08C161B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4" name="正方形/長方形 423">
          <a:extLst>
            <a:ext uri="{FF2B5EF4-FFF2-40B4-BE49-F238E27FC236}">
              <a16:creationId xmlns:a16="http://schemas.microsoft.com/office/drawing/2014/main" id="{F47D0BA3-3478-4957-90F4-B5927CEBEC2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5" name="正方形/長方形 424">
          <a:extLst>
            <a:ext uri="{FF2B5EF4-FFF2-40B4-BE49-F238E27FC236}">
              <a16:creationId xmlns:a16="http://schemas.microsoft.com/office/drawing/2014/main" id="{6BA81166-56EA-431D-87D9-5A570E4D4DB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6" name="正方形/長方形 425">
          <a:extLst>
            <a:ext uri="{FF2B5EF4-FFF2-40B4-BE49-F238E27FC236}">
              <a16:creationId xmlns:a16="http://schemas.microsoft.com/office/drawing/2014/main" id="{A3E605D6-014D-4E5B-AF63-1A3F28A3798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7" name="正方形/長方形 426">
          <a:extLst>
            <a:ext uri="{FF2B5EF4-FFF2-40B4-BE49-F238E27FC236}">
              <a16:creationId xmlns:a16="http://schemas.microsoft.com/office/drawing/2014/main" id="{355FC63F-E103-4B26-9455-57D56D0BC49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8" name="正方形/長方形 427">
          <a:extLst>
            <a:ext uri="{FF2B5EF4-FFF2-40B4-BE49-F238E27FC236}">
              <a16:creationId xmlns:a16="http://schemas.microsoft.com/office/drawing/2014/main" id="{D4CBAFC8-AE1C-480D-B4F1-5DA6EA44211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9" name="テキスト ボックス 428">
          <a:extLst>
            <a:ext uri="{FF2B5EF4-FFF2-40B4-BE49-F238E27FC236}">
              <a16:creationId xmlns:a16="http://schemas.microsoft.com/office/drawing/2014/main" id="{F125ED59-64BC-400C-AD74-9CD01E27428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0" name="直線コネクタ 429">
          <a:extLst>
            <a:ext uri="{FF2B5EF4-FFF2-40B4-BE49-F238E27FC236}">
              <a16:creationId xmlns:a16="http://schemas.microsoft.com/office/drawing/2014/main" id="{8BB0739C-B961-4FA0-B989-280E9E0E722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1" name="直線コネクタ 430">
          <a:extLst>
            <a:ext uri="{FF2B5EF4-FFF2-40B4-BE49-F238E27FC236}">
              <a16:creationId xmlns:a16="http://schemas.microsoft.com/office/drawing/2014/main" id="{B7FC9C1E-AD8E-487D-B115-1E7C6A3EFBD7}"/>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32" name="テキスト ボックス 431">
          <a:extLst>
            <a:ext uri="{FF2B5EF4-FFF2-40B4-BE49-F238E27FC236}">
              <a16:creationId xmlns:a16="http://schemas.microsoft.com/office/drawing/2014/main" id="{B91437AF-9C68-4468-873C-8FD94B1F39F5}"/>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3" name="直線コネクタ 432">
          <a:extLst>
            <a:ext uri="{FF2B5EF4-FFF2-40B4-BE49-F238E27FC236}">
              <a16:creationId xmlns:a16="http://schemas.microsoft.com/office/drawing/2014/main" id="{2F4AB6D1-C053-4C2A-9C30-478167203733}"/>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106</xdr:row>
      <xdr:rowOff>80934</xdr:rowOff>
    </xdr:from>
    <xdr:ext cx="685572" cy="259045"/>
    <xdr:sp macro="" textlink="">
      <xdr:nvSpPr>
        <xdr:cNvPr id="434" name="テキスト ボックス 433">
          <a:extLst>
            <a:ext uri="{FF2B5EF4-FFF2-40B4-BE49-F238E27FC236}">
              <a16:creationId xmlns:a16="http://schemas.microsoft.com/office/drawing/2014/main" id="{2C0C0824-23CB-44A1-B245-27385E462CFD}"/>
            </a:ext>
          </a:extLst>
        </xdr:cNvPr>
        <xdr:cNvSpPr txBox="1"/>
      </xdr:nvSpPr>
      <xdr:spPr>
        <a:xfrm>
          <a:off x="5918428" y="1825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5" name="直線コネクタ 434">
          <a:extLst>
            <a:ext uri="{FF2B5EF4-FFF2-40B4-BE49-F238E27FC236}">
              <a16:creationId xmlns:a16="http://schemas.microsoft.com/office/drawing/2014/main" id="{1F9E84BD-1E17-4F49-8CAE-057A572B9C95}"/>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97263</xdr:rowOff>
    </xdr:from>
    <xdr:ext cx="685572" cy="259045"/>
    <xdr:sp macro="" textlink="">
      <xdr:nvSpPr>
        <xdr:cNvPr id="436" name="テキスト ボックス 435">
          <a:extLst>
            <a:ext uri="{FF2B5EF4-FFF2-40B4-BE49-F238E27FC236}">
              <a16:creationId xmlns:a16="http://schemas.microsoft.com/office/drawing/2014/main" id="{EC1BD111-86F1-43A3-93C3-7363C3B96283}"/>
            </a:ext>
          </a:extLst>
        </xdr:cNvPr>
        <xdr:cNvSpPr txBox="1"/>
      </xdr:nvSpPr>
      <xdr:spPr>
        <a:xfrm>
          <a:off x="5918428" y="17928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7" name="直線コネクタ 436">
          <a:extLst>
            <a:ext uri="{FF2B5EF4-FFF2-40B4-BE49-F238E27FC236}">
              <a16:creationId xmlns:a16="http://schemas.microsoft.com/office/drawing/2014/main" id="{5B906A68-62D5-46FD-8406-9107EE586263}"/>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113591</xdr:rowOff>
    </xdr:from>
    <xdr:ext cx="685572" cy="259045"/>
    <xdr:sp macro="" textlink="">
      <xdr:nvSpPr>
        <xdr:cNvPr id="438" name="テキスト ボックス 437">
          <a:extLst>
            <a:ext uri="{FF2B5EF4-FFF2-40B4-BE49-F238E27FC236}">
              <a16:creationId xmlns:a16="http://schemas.microsoft.com/office/drawing/2014/main" id="{B37A7348-615F-4E87-A1C9-8A7107666CC5}"/>
            </a:ext>
          </a:extLst>
        </xdr:cNvPr>
        <xdr:cNvSpPr txBox="1"/>
      </xdr:nvSpPr>
      <xdr:spPr>
        <a:xfrm>
          <a:off x="5918428" y="1760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9" name="直線コネクタ 438">
          <a:extLst>
            <a:ext uri="{FF2B5EF4-FFF2-40B4-BE49-F238E27FC236}">
              <a16:creationId xmlns:a16="http://schemas.microsoft.com/office/drawing/2014/main" id="{608F9BC3-826B-4E47-88B5-887CAB58AE92}"/>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40" name="テキスト ボックス 439">
          <a:extLst>
            <a:ext uri="{FF2B5EF4-FFF2-40B4-BE49-F238E27FC236}">
              <a16:creationId xmlns:a16="http://schemas.microsoft.com/office/drawing/2014/main" id="{2038A2E0-C932-4328-AE1E-D3AD61633933}"/>
            </a:ext>
          </a:extLst>
        </xdr:cNvPr>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1" name="直線コネクタ 440">
          <a:extLst>
            <a:ext uri="{FF2B5EF4-FFF2-40B4-BE49-F238E27FC236}">
              <a16:creationId xmlns:a16="http://schemas.microsoft.com/office/drawing/2014/main" id="{A242CD2B-6B2D-4920-ABAB-AC144E630B2D}"/>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42" name="テキスト ボックス 441">
          <a:extLst>
            <a:ext uri="{FF2B5EF4-FFF2-40B4-BE49-F238E27FC236}">
              <a16:creationId xmlns:a16="http://schemas.microsoft.com/office/drawing/2014/main" id="{945878AB-69FF-4BE6-A3B8-78207C0AD905}"/>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a:extLst>
            <a:ext uri="{FF2B5EF4-FFF2-40B4-BE49-F238E27FC236}">
              <a16:creationId xmlns:a16="http://schemas.microsoft.com/office/drawing/2014/main" id="{B80472A0-8BB6-4638-9142-21DFD7C91AF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4" name="テキスト ボックス 443">
          <a:extLst>
            <a:ext uri="{FF2B5EF4-FFF2-40B4-BE49-F238E27FC236}">
              <a16:creationId xmlns:a16="http://schemas.microsoft.com/office/drawing/2014/main" id="{BD34A2EF-11D7-432F-99A9-191412E2E18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港湾・漁港】&#10;一人当たり有形固定資産（償却資産）額グラフ枠">
          <a:extLst>
            <a:ext uri="{FF2B5EF4-FFF2-40B4-BE49-F238E27FC236}">
              <a16:creationId xmlns:a16="http://schemas.microsoft.com/office/drawing/2014/main" id="{7B6F7076-3DCA-4DC7-B66D-B7E3A828534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10237</xdr:rowOff>
    </xdr:from>
    <xdr:to>
      <xdr:col>54</xdr:col>
      <xdr:colOff>189865</xdr:colOff>
      <xdr:row>108</xdr:row>
      <xdr:rowOff>133820</xdr:rowOff>
    </xdr:to>
    <xdr:cxnSp macro="">
      <xdr:nvCxnSpPr>
        <xdr:cNvPr id="446" name="直線コネクタ 445">
          <a:extLst>
            <a:ext uri="{FF2B5EF4-FFF2-40B4-BE49-F238E27FC236}">
              <a16:creationId xmlns:a16="http://schemas.microsoft.com/office/drawing/2014/main" id="{B7573F52-AE3A-4EC6-8D88-22272DD11C37}"/>
            </a:ext>
          </a:extLst>
        </xdr:cNvPr>
        <xdr:cNvCxnSpPr/>
      </xdr:nvCxnSpPr>
      <xdr:spPr>
        <a:xfrm flipV="1">
          <a:off x="10476865" y="17155237"/>
          <a:ext cx="0" cy="1495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137647</xdr:rowOff>
    </xdr:from>
    <xdr:ext cx="599010" cy="259045"/>
    <xdr:sp macro="" textlink="">
      <xdr:nvSpPr>
        <xdr:cNvPr id="447" name="【港湾・漁港】&#10;一人当たり有形固定資産（償却資産）額最小値テキスト">
          <a:extLst>
            <a:ext uri="{FF2B5EF4-FFF2-40B4-BE49-F238E27FC236}">
              <a16:creationId xmlns:a16="http://schemas.microsoft.com/office/drawing/2014/main" id="{77799E33-38D1-46A5-AF95-B66E4DF8EF71}"/>
            </a:ext>
          </a:extLst>
        </xdr:cNvPr>
        <xdr:cNvSpPr txBox="1"/>
      </xdr:nvSpPr>
      <xdr:spPr>
        <a:xfrm>
          <a:off x="10515600" y="1865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133820</xdr:rowOff>
    </xdr:from>
    <xdr:to>
      <xdr:col>55</xdr:col>
      <xdr:colOff>88900</xdr:colOff>
      <xdr:row>108</xdr:row>
      <xdr:rowOff>133820</xdr:rowOff>
    </xdr:to>
    <xdr:cxnSp macro="">
      <xdr:nvCxnSpPr>
        <xdr:cNvPr id="448" name="直線コネクタ 447">
          <a:extLst>
            <a:ext uri="{FF2B5EF4-FFF2-40B4-BE49-F238E27FC236}">
              <a16:creationId xmlns:a16="http://schemas.microsoft.com/office/drawing/2014/main" id="{C0787A7C-9840-4C74-8DE1-91058679A08F}"/>
            </a:ext>
          </a:extLst>
        </xdr:cNvPr>
        <xdr:cNvCxnSpPr/>
      </xdr:nvCxnSpPr>
      <xdr:spPr>
        <a:xfrm>
          <a:off x="10388600" y="1865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128364</xdr:rowOff>
    </xdr:from>
    <xdr:ext cx="690189" cy="259045"/>
    <xdr:sp macro="" textlink="">
      <xdr:nvSpPr>
        <xdr:cNvPr id="449" name="【港湾・漁港】&#10;一人当たり有形固定資産（償却資産）額最大値テキスト">
          <a:extLst>
            <a:ext uri="{FF2B5EF4-FFF2-40B4-BE49-F238E27FC236}">
              <a16:creationId xmlns:a16="http://schemas.microsoft.com/office/drawing/2014/main" id="{0DAA89E6-94F4-4E3C-9F88-6C817DFF13BC}"/>
            </a:ext>
          </a:extLst>
        </xdr:cNvPr>
        <xdr:cNvSpPr txBox="1"/>
      </xdr:nvSpPr>
      <xdr:spPr>
        <a:xfrm>
          <a:off x="10515600" y="16930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10237</xdr:rowOff>
    </xdr:from>
    <xdr:to>
      <xdr:col>55</xdr:col>
      <xdr:colOff>88900</xdr:colOff>
      <xdr:row>100</xdr:row>
      <xdr:rowOff>10237</xdr:rowOff>
    </xdr:to>
    <xdr:cxnSp macro="">
      <xdr:nvCxnSpPr>
        <xdr:cNvPr id="450" name="直線コネクタ 449">
          <a:extLst>
            <a:ext uri="{FF2B5EF4-FFF2-40B4-BE49-F238E27FC236}">
              <a16:creationId xmlns:a16="http://schemas.microsoft.com/office/drawing/2014/main" id="{09297433-8C66-41AE-9362-64D7B0EF169A}"/>
            </a:ext>
          </a:extLst>
        </xdr:cNvPr>
        <xdr:cNvCxnSpPr/>
      </xdr:nvCxnSpPr>
      <xdr:spPr>
        <a:xfrm>
          <a:off x="10388600" y="1715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127027</xdr:rowOff>
    </xdr:from>
    <xdr:ext cx="690189" cy="259045"/>
    <xdr:sp macro="" textlink="">
      <xdr:nvSpPr>
        <xdr:cNvPr id="451" name="【港湾・漁港】&#10;一人当たり有形固定資産（償却資産）額平均値テキスト">
          <a:extLst>
            <a:ext uri="{FF2B5EF4-FFF2-40B4-BE49-F238E27FC236}">
              <a16:creationId xmlns:a16="http://schemas.microsoft.com/office/drawing/2014/main" id="{0E22109E-B84E-4F47-829D-377C0F1A5974}"/>
            </a:ext>
          </a:extLst>
        </xdr:cNvPr>
        <xdr:cNvSpPr txBox="1"/>
      </xdr:nvSpPr>
      <xdr:spPr>
        <a:xfrm>
          <a:off x="10515600" y="1830072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148600</xdr:rowOff>
    </xdr:from>
    <xdr:to>
      <xdr:col>55</xdr:col>
      <xdr:colOff>50800</xdr:colOff>
      <xdr:row>107</xdr:row>
      <xdr:rowOff>78750</xdr:rowOff>
    </xdr:to>
    <xdr:sp macro="" textlink="">
      <xdr:nvSpPr>
        <xdr:cNvPr id="452" name="フローチャート: 判断 451">
          <a:extLst>
            <a:ext uri="{FF2B5EF4-FFF2-40B4-BE49-F238E27FC236}">
              <a16:creationId xmlns:a16="http://schemas.microsoft.com/office/drawing/2014/main" id="{464743A8-D566-4330-ACF6-6A6132E5B5C1}"/>
            </a:ext>
          </a:extLst>
        </xdr:cNvPr>
        <xdr:cNvSpPr/>
      </xdr:nvSpPr>
      <xdr:spPr>
        <a:xfrm>
          <a:off x="10426700" y="18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142718</xdr:rowOff>
    </xdr:from>
    <xdr:to>
      <xdr:col>50</xdr:col>
      <xdr:colOff>165100</xdr:colOff>
      <xdr:row>107</xdr:row>
      <xdr:rowOff>72868</xdr:rowOff>
    </xdr:to>
    <xdr:sp macro="" textlink="">
      <xdr:nvSpPr>
        <xdr:cNvPr id="453" name="フローチャート: 判断 452">
          <a:extLst>
            <a:ext uri="{FF2B5EF4-FFF2-40B4-BE49-F238E27FC236}">
              <a16:creationId xmlns:a16="http://schemas.microsoft.com/office/drawing/2014/main" id="{BD1C6E54-F7B7-48C6-A329-974BDA6C7C77}"/>
            </a:ext>
          </a:extLst>
        </xdr:cNvPr>
        <xdr:cNvSpPr/>
      </xdr:nvSpPr>
      <xdr:spPr>
        <a:xfrm>
          <a:off x="9588500" y="1831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36553</xdr:rowOff>
    </xdr:from>
    <xdr:to>
      <xdr:col>46</xdr:col>
      <xdr:colOff>38100</xdr:colOff>
      <xdr:row>107</xdr:row>
      <xdr:rowOff>138153</xdr:rowOff>
    </xdr:to>
    <xdr:sp macro="" textlink="">
      <xdr:nvSpPr>
        <xdr:cNvPr id="454" name="フローチャート: 判断 453">
          <a:extLst>
            <a:ext uri="{FF2B5EF4-FFF2-40B4-BE49-F238E27FC236}">
              <a16:creationId xmlns:a16="http://schemas.microsoft.com/office/drawing/2014/main" id="{12233E2A-E766-4F47-BC4F-1D459B4CBFC1}"/>
            </a:ext>
          </a:extLst>
        </xdr:cNvPr>
        <xdr:cNvSpPr/>
      </xdr:nvSpPr>
      <xdr:spPr>
        <a:xfrm>
          <a:off x="8699500" y="1838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86047</xdr:rowOff>
    </xdr:from>
    <xdr:to>
      <xdr:col>41</xdr:col>
      <xdr:colOff>101600</xdr:colOff>
      <xdr:row>108</xdr:row>
      <xdr:rowOff>16197</xdr:rowOff>
    </xdr:to>
    <xdr:sp macro="" textlink="">
      <xdr:nvSpPr>
        <xdr:cNvPr id="455" name="フローチャート: 判断 454">
          <a:extLst>
            <a:ext uri="{FF2B5EF4-FFF2-40B4-BE49-F238E27FC236}">
              <a16:creationId xmlns:a16="http://schemas.microsoft.com/office/drawing/2014/main" id="{C344118A-F884-4946-B793-F9BA5D084C67}"/>
            </a:ext>
          </a:extLst>
        </xdr:cNvPr>
        <xdr:cNvSpPr/>
      </xdr:nvSpPr>
      <xdr:spPr>
        <a:xfrm>
          <a:off x="7810500" y="184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131429</xdr:rowOff>
    </xdr:from>
    <xdr:to>
      <xdr:col>36</xdr:col>
      <xdr:colOff>165100</xdr:colOff>
      <xdr:row>108</xdr:row>
      <xdr:rowOff>61579</xdr:rowOff>
    </xdr:to>
    <xdr:sp macro="" textlink="">
      <xdr:nvSpPr>
        <xdr:cNvPr id="456" name="フローチャート: 判断 455">
          <a:extLst>
            <a:ext uri="{FF2B5EF4-FFF2-40B4-BE49-F238E27FC236}">
              <a16:creationId xmlns:a16="http://schemas.microsoft.com/office/drawing/2014/main" id="{7E055F87-AD57-40A4-BBBC-277415ABBFEC}"/>
            </a:ext>
          </a:extLst>
        </xdr:cNvPr>
        <xdr:cNvSpPr/>
      </xdr:nvSpPr>
      <xdr:spPr>
        <a:xfrm>
          <a:off x="6921500" y="1847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7FA4F1C0-4B7C-4ACA-BEC4-031A6F66406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AD8DF4A7-5DB5-48B6-AB67-461228A5CA2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236265E4-6DCB-481B-B666-58F7CA78AD1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3B713F56-54B9-458B-B84B-1159408A956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2253787A-410E-4CD9-8DF9-C5505731D1C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108</xdr:row>
      <xdr:rowOff>130158</xdr:rowOff>
    </xdr:from>
    <xdr:to>
      <xdr:col>41</xdr:col>
      <xdr:colOff>101600</xdr:colOff>
      <xdr:row>109</xdr:row>
      <xdr:rowOff>60308</xdr:rowOff>
    </xdr:to>
    <xdr:sp macro="" textlink="">
      <xdr:nvSpPr>
        <xdr:cNvPr id="462" name="楕円 461">
          <a:extLst>
            <a:ext uri="{FF2B5EF4-FFF2-40B4-BE49-F238E27FC236}">
              <a16:creationId xmlns:a16="http://schemas.microsoft.com/office/drawing/2014/main" id="{74598F8A-3AE7-4231-8EB3-998D87D33088}"/>
            </a:ext>
          </a:extLst>
        </xdr:cNvPr>
        <xdr:cNvSpPr/>
      </xdr:nvSpPr>
      <xdr:spPr>
        <a:xfrm>
          <a:off x="7810500" y="1864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142497</xdr:rowOff>
    </xdr:from>
    <xdr:to>
      <xdr:col>36</xdr:col>
      <xdr:colOff>165100</xdr:colOff>
      <xdr:row>109</xdr:row>
      <xdr:rowOff>72647</xdr:rowOff>
    </xdr:to>
    <xdr:sp macro="" textlink="">
      <xdr:nvSpPr>
        <xdr:cNvPr id="463" name="楕円 462">
          <a:extLst>
            <a:ext uri="{FF2B5EF4-FFF2-40B4-BE49-F238E27FC236}">
              <a16:creationId xmlns:a16="http://schemas.microsoft.com/office/drawing/2014/main" id="{2162421D-0DFB-40FC-A268-3102CAE00BE3}"/>
            </a:ext>
          </a:extLst>
        </xdr:cNvPr>
        <xdr:cNvSpPr/>
      </xdr:nvSpPr>
      <xdr:spPr>
        <a:xfrm>
          <a:off x="6921500" y="1865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9508</xdr:rowOff>
    </xdr:from>
    <xdr:to>
      <xdr:col>41</xdr:col>
      <xdr:colOff>50800</xdr:colOff>
      <xdr:row>109</xdr:row>
      <xdr:rowOff>21847</xdr:rowOff>
    </xdr:to>
    <xdr:cxnSp macro="">
      <xdr:nvCxnSpPr>
        <xdr:cNvPr id="464" name="直線コネクタ 463">
          <a:extLst>
            <a:ext uri="{FF2B5EF4-FFF2-40B4-BE49-F238E27FC236}">
              <a16:creationId xmlns:a16="http://schemas.microsoft.com/office/drawing/2014/main" id="{30775DDB-7729-44EA-B603-4F44BA1DEC2F}"/>
            </a:ext>
          </a:extLst>
        </xdr:cNvPr>
        <xdr:cNvCxnSpPr/>
      </xdr:nvCxnSpPr>
      <xdr:spPr>
        <a:xfrm flipV="1">
          <a:off x="6972300" y="18697558"/>
          <a:ext cx="889000" cy="1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89395</xdr:rowOff>
    </xdr:from>
    <xdr:ext cx="690189" cy="259045"/>
    <xdr:sp macro="" textlink="">
      <xdr:nvSpPr>
        <xdr:cNvPr id="465" name="n_1aveValue【港湾・漁港】&#10;一人当たり有形固定資産（償却資産）額">
          <a:extLst>
            <a:ext uri="{FF2B5EF4-FFF2-40B4-BE49-F238E27FC236}">
              <a16:creationId xmlns:a16="http://schemas.microsoft.com/office/drawing/2014/main" id="{51F59E71-989B-4ECC-BC1B-99F76CC3FAE7}"/>
            </a:ext>
          </a:extLst>
        </xdr:cNvPr>
        <xdr:cNvSpPr txBox="1"/>
      </xdr:nvSpPr>
      <xdr:spPr>
        <a:xfrm>
          <a:off x="9281505" y="180916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154680</xdr:rowOff>
    </xdr:from>
    <xdr:ext cx="599010" cy="259045"/>
    <xdr:sp macro="" textlink="">
      <xdr:nvSpPr>
        <xdr:cNvPr id="466" name="n_2aveValue【港湾・漁港】&#10;一人当たり有形固定資産（償却資産）額">
          <a:extLst>
            <a:ext uri="{FF2B5EF4-FFF2-40B4-BE49-F238E27FC236}">
              <a16:creationId xmlns:a16="http://schemas.microsoft.com/office/drawing/2014/main" id="{2930CE5B-A597-4970-B060-26378E586909}"/>
            </a:ext>
          </a:extLst>
        </xdr:cNvPr>
        <xdr:cNvSpPr txBox="1"/>
      </xdr:nvSpPr>
      <xdr:spPr>
        <a:xfrm>
          <a:off x="8450795" y="1815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32724</xdr:rowOff>
    </xdr:from>
    <xdr:ext cx="599010" cy="259045"/>
    <xdr:sp macro="" textlink="">
      <xdr:nvSpPr>
        <xdr:cNvPr id="467" name="n_3aveValue【港湾・漁港】&#10;一人当たり有形固定資産（償却資産）額">
          <a:extLst>
            <a:ext uri="{FF2B5EF4-FFF2-40B4-BE49-F238E27FC236}">
              <a16:creationId xmlns:a16="http://schemas.microsoft.com/office/drawing/2014/main" id="{40A3D9DE-AAFF-4D0D-9E6C-D4DAD7A08897}"/>
            </a:ext>
          </a:extLst>
        </xdr:cNvPr>
        <xdr:cNvSpPr txBox="1"/>
      </xdr:nvSpPr>
      <xdr:spPr>
        <a:xfrm>
          <a:off x="7561795" y="1820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78106</xdr:rowOff>
    </xdr:from>
    <xdr:ext cx="599010" cy="259045"/>
    <xdr:sp macro="" textlink="">
      <xdr:nvSpPr>
        <xdr:cNvPr id="468" name="n_4aveValue【港湾・漁港】&#10;一人当たり有形固定資産（償却資産）額">
          <a:extLst>
            <a:ext uri="{FF2B5EF4-FFF2-40B4-BE49-F238E27FC236}">
              <a16:creationId xmlns:a16="http://schemas.microsoft.com/office/drawing/2014/main" id="{B7B578F1-D2D7-4DFC-B04E-0F3E6F2AAA17}"/>
            </a:ext>
          </a:extLst>
        </xdr:cNvPr>
        <xdr:cNvSpPr txBox="1"/>
      </xdr:nvSpPr>
      <xdr:spPr>
        <a:xfrm>
          <a:off x="6672795" y="1825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51435</xdr:rowOff>
    </xdr:from>
    <xdr:ext cx="534377" cy="259045"/>
    <xdr:sp macro="" textlink="">
      <xdr:nvSpPr>
        <xdr:cNvPr id="469" name="n_3mainValue【港湾・漁港】&#10;一人当たり有形固定資産（償却資産）額">
          <a:extLst>
            <a:ext uri="{FF2B5EF4-FFF2-40B4-BE49-F238E27FC236}">
              <a16:creationId xmlns:a16="http://schemas.microsoft.com/office/drawing/2014/main" id="{65061F62-9C49-4933-BA8D-8577806607A9}"/>
            </a:ext>
          </a:extLst>
        </xdr:cNvPr>
        <xdr:cNvSpPr txBox="1"/>
      </xdr:nvSpPr>
      <xdr:spPr>
        <a:xfrm>
          <a:off x="7594111" y="1873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63774</xdr:rowOff>
    </xdr:from>
    <xdr:ext cx="534377" cy="259045"/>
    <xdr:sp macro="" textlink="">
      <xdr:nvSpPr>
        <xdr:cNvPr id="470" name="n_4mainValue【港湾・漁港】&#10;一人当たり有形固定資産（償却資産）額">
          <a:extLst>
            <a:ext uri="{FF2B5EF4-FFF2-40B4-BE49-F238E27FC236}">
              <a16:creationId xmlns:a16="http://schemas.microsoft.com/office/drawing/2014/main" id="{1192A371-825C-497F-84D5-9C3F8129B0E5}"/>
            </a:ext>
          </a:extLst>
        </xdr:cNvPr>
        <xdr:cNvSpPr txBox="1"/>
      </xdr:nvSpPr>
      <xdr:spPr>
        <a:xfrm>
          <a:off x="6705111" y="1875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42EFD2A1-A9CD-44D1-956D-6EF8D37F2E7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E6FCC13D-D6CB-4BB7-885B-2E081BE3307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F8CD0D0A-7E70-4B2E-8F54-5EE2CEDCDCB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2C9BDBAE-3BEB-4B6B-9ACA-82A89004606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4F8C4991-C94A-4425-91D4-AD5BA774165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0B0FB212-D933-45B7-8DCB-A73E65EA077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77A7960B-0A14-4FBE-9ABC-ECDCCDF7A05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1A69FF93-AFAD-4F51-9CCA-17931506699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a:extLst>
            <a:ext uri="{FF2B5EF4-FFF2-40B4-BE49-F238E27FC236}">
              <a16:creationId xmlns:a16="http://schemas.microsoft.com/office/drawing/2014/main" id="{3F349A80-3531-4C99-83EB-92B85DCB019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a:extLst>
            <a:ext uri="{FF2B5EF4-FFF2-40B4-BE49-F238E27FC236}">
              <a16:creationId xmlns:a16="http://schemas.microsoft.com/office/drawing/2014/main" id="{47612550-52B9-41C9-98D8-EB3E3A66188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a:extLst>
            <a:ext uri="{FF2B5EF4-FFF2-40B4-BE49-F238E27FC236}">
              <a16:creationId xmlns:a16="http://schemas.microsoft.com/office/drawing/2014/main" id="{137AD1D8-0B1E-44F8-94F8-981BBD3DB6B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2" name="直線コネクタ 481">
          <a:extLst>
            <a:ext uri="{FF2B5EF4-FFF2-40B4-BE49-F238E27FC236}">
              <a16:creationId xmlns:a16="http://schemas.microsoft.com/office/drawing/2014/main" id="{9228170C-D43E-4416-B7AC-7504D1600DF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3" name="テキスト ボックス 482">
          <a:extLst>
            <a:ext uri="{FF2B5EF4-FFF2-40B4-BE49-F238E27FC236}">
              <a16:creationId xmlns:a16="http://schemas.microsoft.com/office/drawing/2014/main" id="{14FD2B80-75C2-4C82-B43A-50765193330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4" name="直線コネクタ 483">
          <a:extLst>
            <a:ext uri="{FF2B5EF4-FFF2-40B4-BE49-F238E27FC236}">
              <a16:creationId xmlns:a16="http://schemas.microsoft.com/office/drawing/2014/main" id="{128C3ED6-4C4B-4B8B-B481-E9B43FF005E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5" name="テキスト ボックス 484">
          <a:extLst>
            <a:ext uri="{FF2B5EF4-FFF2-40B4-BE49-F238E27FC236}">
              <a16:creationId xmlns:a16="http://schemas.microsoft.com/office/drawing/2014/main" id="{7DD36154-352A-47A5-99BD-BE83F6C6F7B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6" name="直線コネクタ 485">
          <a:extLst>
            <a:ext uri="{FF2B5EF4-FFF2-40B4-BE49-F238E27FC236}">
              <a16:creationId xmlns:a16="http://schemas.microsoft.com/office/drawing/2014/main" id="{689183CB-A959-499D-BC85-DF929133050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7" name="テキスト ボックス 486">
          <a:extLst>
            <a:ext uri="{FF2B5EF4-FFF2-40B4-BE49-F238E27FC236}">
              <a16:creationId xmlns:a16="http://schemas.microsoft.com/office/drawing/2014/main" id="{56D9490F-1DBC-469E-B6D1-20B1E1C602B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8" name="直線コネクタ 487">
          <a:extLst>
            <a:ext uri="{FF2B5EF4-FFF2-40B4-BE49-F238E27FC236}">
              <a16:creationId xmlns:a16="http://schemas.microsoft.com/office/drawing/2014/main" id="{AB5412FB-12E2-44B6-9218-8806A8F707C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9" name="テキスト ボックス 488">
          <a:extLst>
            <a:ext uri="{FF2B5EF4-FFF2-40B4-BE49-F238E27FC236}">
              <a16:creationId xmlns:a16="http://schemas.microsoft.com/office/drawing/2014/main" id="{0ED9B5B6-D020-40D9-AE74-6DDDFBFA2D1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0" name="直線コネクタ 489">
          <a:extLst>
            <a:ext uri="{FF2B5EF4-FFF2-40B4-BE49-F238E27FC236}">
              <a16:creationId xmlns:a16="http://schemas.microsoft.com/office/drawing/2014/main" id="{B638A26E-C10A-42EF-90CA-499D4A09733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1" name="テキスト ボックス 490">
          <a:extLst>
            <a:ext uri="{FF2B5EF4-FFF2-40B4-BE49-F238E27FC236}">
              <a16:creationId xmlns:a16="http://schemas.microsoft.com/office/drawing/2014/main" id="{A8CDB215-298C-4DC6-8744-D481EE1F8FC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2" name="直線コネクタ 491">
          <a:extLst>
            <a:ext uri="{FF2B5EF4-FFF2-40B4-BE49-F238E27FC236}">
              <a16:creationId xmlns:a16="http://schemas.microsoft.com/office/drawing/2014/main" id="{15D0316A-17EB-4F04-B43E-3249DF5CAD4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3" name="テキスト ボックス 492">
          <a:extLst>
            <a:ext uri="{FF2B5EF4-FFF2-40B4-BE49-F238E27FC236}">
              <a16:creationId xmlns:a16="http://schemas.microsoft.com/office/drawing/2014/main" id="{7EEA8E16-3A61-4F39-921D-944A83DEF0E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a:extLst>
            <a:ext uri="{FF2B5EF4-FFF2-40B4-BE49-F238E27FC236}">
              <a16:creationId xmlns:a16="http://schemas.microsoft.com/office/drawing/2014/main" id="{F4EAF8D8-B9BC-47F5-9457-8BDE6268FA9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認定こども園・幼稚園・保育所】&#10;有形固定資産減価償却率グラフ枠">
          <a:extLst>
            <a:ext uri="{FF2B5EF4-FFF2-40B4-BE49-F238E27FC236}">
              <a16:creationId xmlns:a16="http://schemas.microsoft.com/office/drawing/2014/main" id="{E7C134EB-789A-44E8-B91A-4420CB13D0C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96" name="直線コネクタ 495">
          <a:extLst>
            <a:ext uri="{FF2B5EF4-FFF2-40B4-BE49-F238E27FC236}">
              <a16:creationId xmlns:a16="http://schemas.microsoft.com/office/drawing/2014/main" id="{D4F94565-91EA-48AB-AFB3-84969E5EDB4E}"/>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97" name="【認定こども園・幼稚園・保育所】&#10;有形固定資産減価償却率最小値テキスト">
          <a:extLst>
            <a:ext uri="{FF2B5EF4-FFF2-40B4-BE49-F238E27FC236}">
              <a16:creationId xmlns:a16="http://schemas.microsoft.com/office/drawing/2014/main" id="{C2B22CD2-DF19-4F74-A428-9579278B57D2}"/>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98" name="直線コネクタ 497">
          <a:extLst>
            <a:ext uri="{FF2B5EF4-FFF2-40B4-BE49-F238E27FC236}">
              <a16:creationId xmlns:a16="http://schemas.microsoft.com/office/drawing/2014/main" id="{B7051B0B-B68D-4F73-A95E-7175EB231011}"/>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99" name="【認定こども園・幼稚園・保育所】&#10;有形固定資産減価償却率最大値テキスト">
          <a:extLst>
            <a:ext uri="{FF2B5EF4-FFF2-40B4-BE49-F238E27FC236}">
              <a16:creationId xmlns:a16="http://schemas.microsoft.com/office/drawing/2014/main" id="{78118EF4-D534-4F45-BF1B-582C3947A5A6}"/>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500" name="直線コネクタ 499">
          <a:extLst>
            <a:ext uri="{FF2B5EF4-FFF2-40B4-BE49-F238E27FC236}">
              <a16:creationId xmlns:a16="http://schemas.microsoft.com/office/drawing/2014/main" id="{8BFC9A09-DEA7-4413-8A1A-EF36D1EEC2D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165480</xdr:rowOff>
    </xdr:from>
    <xdr:ext cx="405111" cy="259045"/>
    <xdr:sp macro="" textlink="">
      <xdr:nvSpPr>
        <xdr:cNvPr id="501" name="【認定こども園・幼稚園・保育所】&#10;有形固定資産減価償却率平均値テキスト">
          <a:extLst>
            <a:ext uri="{FF2B5EF4-FFF2-40B4-BE49-F238E27FC236}">
              <a16:creationId xmlns:a16="http://schemas.microsoft.com/office/drawing/2014/main" id="{DF91EAC3-7917-4BF3-8EAB-9D5AF8149204}"/>
            </a:ext>
          </a:extLst>
        </xdr:cNvPr>
        <xdr:cNvSpPr txBox="1"/>
      </xdr:nvSpPr>
      <xdr:spPr>
        <a:xfrm>
          <a:off x="163576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502" name="フローチャート: 判断 501">
          <a:extLst>
            <a:ext uri="{FF2B5EF4-FFF2-40B4-BE49-F238E27FC236}">
              <a16:creationId xmlns:a16="http://schemas.microsoft.com/office/drawing/2014/main" id="{3A2782FD-2EA1-498C-85CE-C22951775637}"/>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503" name="フローチャート: 判断 502">
          <a:extLst>
            <a:ext uri="{FF2B5EF4-FFF2-40B4-BE49-F238E27FC236}">
              <a16:creationId xmlns:a16="http://schemas.microsoft.com/office/drawing/2014/main" id="{32D35B22-63DB-4C70-AED1-3AC0922CBC13}"/>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504" name="フローチャート: 判断 503">
          <a:extLst>
            <a:ext uri="{FF2B5EF4-FFF2-40B4-BE49-F238E27FC236}">
              <a16:creationId xmlns:a16="http://schemas.microsoft.com/office/drawing/2014/main" id="{3892EC88-3D63-4660-8521-DDC8B0BB1E9C}"/>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505" name="フローチャート: 判断 504">
          <a:extLst>
            <a:ext uri="{FF2B5EF4-FFF2-40B4-BE49-F238E27FC236}">
              <a16:creationId xmlns:a16="http://schemas.microsoft.com/office/drawing/2014/main" id="{EB5BA5EB-2CCF-4533-B06A-E3E30993DAB7}"/>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506" name="フローチャート: 判断 505">
          <a:extLst>
            <a:ext uri="{FF2B5EF4-FFF2-40B4-BE49-F238E27FC236}">
              <a16:creationId xmlns:a16="http://schemas.microsoft.com/office/drawing/2014/main" id="{028304B6-439C-4428-8AD7-2BB8593CC698}"/>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DA3EA3EC-B489-4AB9-A70A-267C7612951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8D5B80F7-857D-41B1-9788-7F785999149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7996533F-84BA-448C-B0C0-62EC8D33B8B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65DA3983-2E83-4EEA-9E88-B44D173DEE2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6B809902-2DB8-44D2-8F2A-6EFB24058F7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160927</xdr:rowOff>
    </xdr:from>
    <xdr:to>
      <xdr:col>85</xdr:col>
      <xdr:colOff>177800</xdr:colOff>
      <xdr:row>36</xdr:row>
      <xdr:rowOff>91077</xdr:rowOff>
    </xdr:to>
    <xdr:sp macro="" textlink="">
      <xdr:nvSpPr>
        <xdr:cNvPr id="512" name="楕円 511">
          <a:extLst>
            <a:ext uri="{FF2B5EF4-FFF2-40B4-BE49-F238E27FC236}">
              <a16:creationId xmlns:a16="http://schemas.microsoft.com/office/drawing/2014/main" id="{5A0BEB4C-2DD7-4B5A-8CDF-61211ED8489C}"/>
            </a:ext>
          </a:extLst>
        </xdr:cNvPr>
        <xdr:cNvSpPr/>
      </xdr:nvSpPr>
      <xdr:spPr>
        <a:xfrm>
          <a:off x="162687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12354</xdr:rowOff>
    </xdr:from>
    <xdr:ext cx="405111" cy="259045"/>
    <xdr:sp macro="" textlink="">
      <xdr:nvSpPr>
        <xdr:cNvPr id="513" name="【認定こども園・幼稚園・保育所】&#10;有形固定資産減価償却率該当値テキスト">
          <a:extLst>
            <a:ext uri="{FF2B5EF4-FFF2-40B4-BE49-F238E27FC236}">
              <a16:creationId xmlns:a16="http://schemas.microsoft.com/office/drawing/2014/main" id="{C23D92E0-97D5-401F-A14B-D23128A5AEEB}"/>
            </a:ext>
          </a:extLst>
        </xdr:cNvPr>
        <xdr:cNvSpPr txBox="1"/>
      </xdr:nvSpPr>
      <xdr:spPr>
        <a:xfrm>
          <a:off x="16357600" y="60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154396</xdr:rowOff>
    </xdr:from>
    <xdr:to>
      <xdr:col>81</xdr:col>
      <xdr:colOff>101600</xdr:colOff>
      <xdr:row>38</xdr:row>
      <xdr:rowOff>84545</xdr:rowOff>
    </xdr:to>
    <xdr:sp macro="" textlink="">
      <xdr:nvSpPr>
        <xdr:cNvPr id="514" name="楕円 513">
          <a:extLst>
            <a:ext uri="{FF2B5EF4-FFF2-40B4-BE49-F238E27FC236}">
              <a16:creationId xmlns:a16="http://schemas.microsoft.com/office/drawing/2014/main" id="{438BB434-7E74-4AEF-9823-59D38E039705}"/>
            </a:ext>
          </a:extLst>
        </xdr:cNvPr>
        <xdr:cNvSpPr/>
      </xdr:nvSpPr>
      <xdr:spPr>
        <a:xfrm>
          <a:off x="15430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40277</xdr:rowOff>
    </xdr:from>
    <xdr:to>
      <xdr:col>85</xdr:col>
      <xdr:colOff>127000</xdr:colOff>
      <xdr:row>38</xdr:row>
      <xdr:rowOff>33746</xdr:rowOff>
    </xdr:to>
    <xdr:cxnSp macro="">
      <xdr:nvCxnSpPr>
        <xdr:cNvPr id="515" name="直線コネクタ 514">
          <a:extLst>
            <a:ext uri="{FF2B5EF4-FFF2-40B4-BE49-F238E27FC236}">
              <a16:creationId xmlns:a16="http://schemas.microsoft.com/office/drawing/2014/main" id="{9CBAA4FF-631F-44D7-8528-E349B883F2EF}"/>
            </a:ext>
          </a:extLst>
        </xdr:cNvPr>
        <xdr:cNvCxnSpPr/>
      </xdr:nvCxnSpPr>
      <xdr:spPr>
        <a:xfrm flipV="1">
          <a:off x="15481300" y="6212477"/>
          <a:ext cx="8382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144599</xdr:rowOff>
    </xdr:from>
    <xdr:to>
      <xdr:col>76</xdr:col>
      <xdr:colOff>165100</xdr:colOff>
      <xdr:row>37</xdr:row>
      <xdr:rowOff>74749</xdr:rowOff>
    </xdr:to>
    <xdr:sp macro="" textlink="">
      <xdr:nvSpPr>
        <xdr:cNvPr id="516" name="楕円 515">
          <a:extLst>
            <a:ext uri="{FF2B5EF4-FFF2-40B4-BE49-F238E27FC236}">
              <a16:creationId xmlns:a16="http://schemas.microsoft.com/office/drawing/2014/main" id="{3C4D7798-18CD-4931-9CB8-0C24A72BB059}"/>
            </a:ext>
          </a:extLst>
        </xdr:cNvPr>
        <xdr:cNvSpPr/>
      </xdr:nvSpPr>
      <xdr:spPr>
        <a:xfrm>
          <a:off x="14541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23949</xdr:rowOff>
    </xdr:from>
    <xdr:to>
      <xdr:col>81</xdr:col>
      <xdr:colOff>50800</xdr:colOff>
      <xdr:row>38</xdr:row>
      <xdr:rowOff>33746</xdr:rowOff>
    </xdr:to>
    <xdr:cxnSp macro="">
      <xdr:nvCxnSpPr>
        <xdr:cNvPr id="517" name="直線コネクタ 516">
          <a:extLst>
            <a:ext uri="{FF2B5EF4-FFF2-40B4-BE49-F238E27FC236}">
              <a16:creationId xmlns:a16="http://schemas.microsoft.com/office/drawing/2014/main" id="{E88E0312-34F6-4A35-A213-18792A610B37}"/>
            </a:ext>
          </a:extLst>
        </xdr:cNvPr>
        <xdr:cNvCxnSpPr/>
      </xdr:nvCxnSpPr>
      <xdr:spPr>
        <a:xfrm>
          <a:off x="14592300" y="6367599"/>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108676</xdr:rowOff>
    </xdr:from>
    <xdr:to>
      <xdr:col>72</xdr:col>
      <xdr:colOff>38100</xdr:colOff>
      <xdr:row>37</xdr:row>
      <xdr:rowOff>38826</xdr:rowOff>
    </xdr:to>
    <xdr:sp macro="" textlink="">
      <xdr:nvSpPr>
        <xdr:cNvPr id="518" name="楕円 517">
          <a:extLst>
            <a:ext uri="{FF2B5EF4-FFF2-40B4-BE49-F238E27FC236}">
              <a16:creationId xmlns:a16="http://schemas.microsoft.com/office/drawing/2014/main" id="{F882B5A0-A12D-4482-99E8-BA805931009F}"/>
            </a:ext>
          </a:extLst>
        </xdr:cNvPr>
        <xdr:cNvSpPr/>
      </xdr:nvSpPr>
      <xdr:spPr>
        <a:xfrm>
          <a:off x="13652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159476</xdr:rowOff>
    </xdr:from>
    <xdr:to>
      <xdr:col>76</xdr:col>
      <xdr:colOff>114300</xdr:colOff>
      <xdr:row>37</xdr:row>
      <xdr:rowOff>23949</xdr:rowOff>
    </xdr:to>
    <xdr:cxnSp macro="">
      <xdr:nvCxnSpPr>
        <xdr:cNvPr id="519" name="直線コネクタ 518">
          <a:extLst>
            <a:ext uri="{FF2B5EF4-FFF2-40B4-BE49-F238E27FC236}">
              <a16:creationId xmlns:a16="http://schemas.microsoft.com/office/drawing/2014/main" id="{059ADFA2-E7C6-4547-BD13-C5900165CE4B}"/>
            </a:ext>
          </a:extLst>
        </xdr:cNvPr>
        <xdr:cNvCxnSpPr/>
      </xdr:nvCxnSpPr>
      <xdr:spPr>
        <a:xfrm>
          <a:off x="13703300" y="63316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108676</xdr:rowOff>
    </xdr:from>
    <xdr:to>
      <xdr:col>67</xdr:col>
      <xdr:colOff>101600</xdr:colOff>
      <xdr:row>37</xdr:row>
      <xdr:rowOff>38826</xdr:rowOff>
    </xdr:to>
    <xdr:sp macro="" textlink="">
      <xdr:nvSpPr>
        <xdr:cNvPr id="520" name="楕円 519">
          <a:extLst>
            <a:ext uri="{FF2B5EF4-FFF2-40B4-BE49-F238E27FC236}">
              <a16:creationId xmlns:a16="http://schemas.microsoft.com/office/drawing/2014/main" id="{04806A5C-5367-41FC-8988-851692D991C0}"/>
            </a:ext>
          </a:extLst>
        </xdr:cNvPr>
        <xdr:cNvSpPr/>
      </xdr:nvSpPr>
      <xdr:spPr>
        <a:xfrm>
          <a:off x="12763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159476</xdr:rowOff>
    </xdr:from>
    <xdr:to>
      <xdr:col>71</xdr:col>
      <xdr:colOff>177800</xdr:colOff>
      <xdr:row>36</xdr:row>
      <xdr:rowOff>159476</xdr:rowOff>
    </xdr:to>
    <xdr:cxnSp macro="">
      <xdr:nvCxnSpPr>
        <xdr:cNvPr id="521" name="直線コネクタ 520">
          <a:extLst>
            <a:ext uri="{FF2B5EF4-FFF2-40B4-BE49-F238E27FC236}">
              <a16:creationId xmlns:a16="http://schemas.microsoft.com/office/drawing/2014/main" id="{EC583C35-7127-42A8-80B8-E1F3F76903B5}"/>
            </a:ext>
          </a:extLst>
        </xdr:cNvPr>
        <xdr:cNvCxnSpPr/>
      </xdr:nvCxnSpPr>
      <xdr:spPr>
        <a:xfrm>
          <a:off x="12814300" y="6331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134455</xdr:rowOff>
    </xdr:from>
    <xdr:ext cx="405111" cy="259045"/>
    <xdr:sp macro="" textlink="">
      <xdr:nvSpPr>
        <xdr:cNvPr id="522" name="n_1aveValue【認定こども園・幼稚園・保育所】&#10;有形固定資産減価償却率">
          <a:extLst>
            <a:ext uri="{FF2B5EF4-FFF2-40B4-BE49-F238E27FC236}">
              <a16:creationId xmlns:a16="http://schemas.microsoft.com/office/drawing/2014/main" id="{852308A7-B6D5-411C-B8E4-4E0C59652B71}"/>
            </a:ext>
          </a:extLst>
        </xdr:cNvPr>
        <xdr:cNvSpPr txBox="1"/>
      </xdr:nvSpPr>
      <xdr:spPr>
        <a:xfrm>
          <a:off x="15266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523" name="n_2aveValue【認定こども園・幼稚園・保育所】&#10;有形固定資産減価償却率">
          <a:extLst>
            <a:ext uri="{FF2B5EF4-FFF2-40B4-BE49-F238E27FC236}">
              <a16:creationId xmlns:a16="http://schemas.microsoft.com/office/drawing/2014/main" id="{26432EA3-17D8-40CD-9A8B-E7F846E06AF7}"/>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134455</xdr:rowOff>
    </xdr:from>
    <xdr:ext cx="405111" cy="259045"/>
    <xdr:sp macro="" textlink="">
      <xdr:nvSpPr>
        <xdr:cNvPr id="524" name="n_3aveValue【認定こども園・幼稚園・保育所】&#10;有形固定資産減価償却率">
          <a:extLst>
            <a:ext uri="{FF2B5EF4-FFF2-40B4-BE49-F238E27FC236}">
              <a16:creationId xmlns:a16="http://schemas.microsoft.com/office/drawing/2014/main" id="{E5961400-FD44-4B9E-8747-D51CFF6CF688}"/>
            </a:ext>
          </a:extLst>
        </xdr:cNvPr>
        <xdr:cNvSpPr txBox="1"/>
      </xdr:nvSpPr>
      <xdr:spPr>
        <a:xfrm>
          <a:off x="13500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100165</xdr:rowOff>
    </xdr:from>
    <xdr:ext cx="405111" cy="259045"/>
    <xdr:sp macro="" textlink="">
      <xdr:nvSpPr>
        <xdr:cNvPr id="525" name="n_4aveValue【認定こども園・幼稚園・保育所】&#10;有形固定資産減価償却率">
          <a:extLst>
            <a:ext uri="{FF2B5EF4-FFF2-40B4-BE49-F238E27FC236}">
              <a16:creationId xmlns:a16="http://schemas.microsoft.com/office/drawing/2014/main" id="{9A98EEEF-86F1-4DD8-AA2D-618646FC3193}"/>
            </a:ext>
          </a:extLst>
        </xdr:cNvPr>
        <xdr:cNvSpPr txBox="1"/>
      </xdr:nvSpPr>
      <xdr:spPr>
        <a:xfrm>
          <a:off x="12611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101073</xdr:rowOff>
    </xdr:from>
    <xdr:ext cx="405111" cy="259045"/>
    <xdr:sp macro="" textlink="">
      <xdr:nvSpPr>
        <xdr:cNvPr id="526" name="n_1mainValue【認定こども園・幼稚園・保育所】&#10;有形固定資産減価償却率">
          <a:extLst>
            <a:ext uri="{FF2B5EF4-FFF2-40B4-BE49-F238E27FC236}">
              <a16:creationId xmlns:a16="http://schemas.microsoft.com/office/drawing/2014/main" id="{FC950094-2D48-4651-8C9E-7D24784809F8}"/>
            </a:ext>
          </a:extLst>
        </xdr:cNvPr>
        <xdr:cNvSpPr txBox="1"/>
      </xdr:nvSpPr>
      <xdr:spPr>
        <a:xfrm>
          <a:off x="152660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527" name="n_2mainValue【認定こども園・幼稚園・保育所】&#10;有形固定資産減価償却率">
          <a:extLst>
            <a:ext uri="{FF2B5EF4-FFF2-40B4-BE49-F238E27FC236}">
              <a16:creationId xmlns:a16="http://schemas.microsoft.com/office/drawing/2014/main" id="{D23019B8-F3F3-476E-89A5-8CBDBF452042}"/>
            </a:ext>
          </a:extLst>
        </xdr:cNvPr>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55353</xdr:rowOff>
    </xdr:from>
    <xdr:ext cx="405111" cy="259045"/>
    <xdr:sp macro="" textlink="">
      <xdr:nvSpPr>
        <xdr:cNvPr id="528" name="n_3mainValue【認定こども園・幼稚園・保育所】&#10;有形固定資産減価償却率">
          <a:extLst>
            <a:ext uri="{FF2B5EF4-FFF2-40B4-BE49-F238E27FC236}">
              <a16:creationId xmlns:a16="http://schemas.microsoft.com/office/drawing/2014/main" id="{A156D458-4E1D-41FC-B042-D16A94ACFA14}"/>
            </a:ext>
          </a:extLst>
        </xdr:cNvPr>
        <xdr:cNvSpPr txBox="1"/>
      </xdr:nvSpPr>
      <xdr:spPr>
        <a:xfrm>
          <a:off x="13500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55353</xdr:rowOff>
    </xdr:from>
    <xdr:ext cx="405111" cy="259045"/>
    <xdr:sp macro="" textlink="">
      <xdr:nvSpPr>
        <xdr:cNvPr id="529" name="n_4mainValue【認定こども園・幼稚園・保育所】&#10;有形固定資産減価償却率">
          <a:extLst>
            <a:ext uri="{FF2B5EF4-FFF2-40B4-BE49-F238E27FC236}">
              <a16:creationId xmlns:a16="http://schemas.microsoft.com/office/drawing/2014/main" id="{F31F7F37-1FD9-4D29-B1D1-DD536B90DF3A}"/>
            </a:ext>
          </a:extLst>
        </xdr:cNvPr>
        <xdr:cNvSpPr txBox="1"/>
      </xdr:nvSpPr>
      <xdr:spPr>
        <a:xfrm>
          <a:off x="12611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a:extLst>
            <a:ext uri="{FF2B5EF4-FFF2-40B4-BE49-F238E27FC236}">
              <a16:creationId xmlns:a16="http://schemas.microsoft.com/office/drawing/2014/main" id="{A19D3F5B-90E1-4895-A275-F79454F0D1E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a:extLst>
            <a:ext uri="{FF2B5EF4-FFF2-40B4-BE49-F238E27FC236}">
              <a16:creationId xmlns:a16="http://schemas.microsoft.com/office/drawing/2014/main" id="{9F45EF7F-71E2-463E-AC3E-BE2E259B3CB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a:extLst>
            <a:ext uri="{FF2B5EF4-FFF2-40B4-BE49-F238E27FC236}">
              <a16:creationId xmlns:a16="http://schemas.microsoft.com/office/drawing/2014/main" id="{082621A4-D67C-4FB3-B803-9332CC53316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a:extLst>
            <a:ext uri="{FF2B5EF4-FFF2-40B4-BE49-F238E27FC236}">
              <a16:creationId xmlns:a16="http://schemas.microsoft.com/office/drawing/2014/main" id="{08558939-C90A-4C09-8CC4-CCFB7B010AC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a:extLst>
            <a:ext uri="{FF2B5EF4-FFF2-40B4-BE49-F238E27FC236}">
              <a16:creationId xmlns:a16="http://schemas.microsoft.com/office/drawing/2014/main" id="{D6FD2CD9-72FA-45FF-A524-F1C6AD097B0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a:extLst>
            <a:ext uri="{FF2B5EF4-FFF2-40B4-BE49-F238E27FC236}">
              <a16:creationId xmlns:a16="http://schemas.microsoft.com/office/drawing/2014/main" id="{A77AC8E2-B108-468E-9657-2146CE5E784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a:extLst>
            <a:ext uri="{FF2B5EF4-FFF2-40B4-BE49-F238E27FC236}">
              <a16:creationId xmlns:a16="http://schemas.microsoft.com/office/drawing/2014/main" id="{2D37EC05-6227-4BBA-A7F0-519697AFD58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a:extLst>
            <a:ext uri="{FF2B5EF4-FFF2-40B4-BE49-F238E27FC236}">
              <a16:creationId xmlns:a16="http://schemas.microsoft.com/office/drawing/2014/main" id="{15D5C385-FC8B-4ED7-A25F-0567EB3CE28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a:extLst>
            <a:ext uri="{FF2B5EF4-FFF2-40B4-BE49-F238E27FC236}">
              <a16:creationId xmlns:a16="http://schemas.microsoft.com/office/drawing/2014/main" id="{EDD8C3D1-47C4-40A2-AAE7-858A8075604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a:extLst>
            <a:ext uri="{FF2B5EF4-FFF2-40B4-BE49-F238E27FC236}">
              <a16:creationId xmlns:a16="http://schemas.microsoft.com/office/drawing/2014/main" id="{BE6C6180-5C5E-41A4-95C0-D33086898E1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0" name="直線コネクタ 539">
          <a:extLst>
            <a:ext uri="{FF2B5EF4-FFF2-40B4-BE49-F238E27FC236}">
              <a16:creationId xmlns:a16="http://schemas.microsoft.com/office/drawing/2014/main" id="{D7FB3CD2-C6D5-403B-995F-0689B81A071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41" name="テキスト ボックス 540">
          <a:extLst>
            <a:ext uri="{FF2B5EF4-FFF2-40B4-BE49-F238E27FC236}">
              <a16:creationId xmlns:a16="http://schemas.microsoft.com/office/drawing/2014/main" id="{54DD6F9F-7D2C-4525-AC3B-C491A71F5A2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2" name="直線コネクタ 541">
          <a:extLst>
            <a:ext uri="{FF2B5EF4-FFF2-40B4-BE49-F238E27FC236}">
              <a16:creationId xmlns:a16="http://schemas.microsoft.com/office/drawing/2014/main" id="{8C26E27D-7CB7-4212-8742-10295BC312F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43" name="テキスト ボックス 542">
          <a:extLst>
            <a:ext uri="{FF2B5EF4-FFF2-40B4-BE49-F238E27FC236}">
              <a16:creationId xmlns:a16="http://schemas.microsoft.com/office/drawing/2014/main" id="{31B6E7A4-BDAB-4DB7-A640-F782FC06B01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4" name="直線コネクタ 543">
          <a:extLst>
            <a:ext uri="{FF2B5EF4-FFF2-40B4-BE49-F238E27FC236}">
              <a16:creationId xmlns:a16="http://schemas.microsoft.com/office/drawing/2014/main" id="{7F6B7CDC-91FC-4429-A2E4-98CD3FC8195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45" name="テキスト ボックス 544">
          <a:extLst>
            <a:ext uri="{FF2B5EF4-FFF2-40B4-BE49-F238E27FC236}">
              <a16:creationId xmlns:a16="http://schemas.microsoft.com/office/drawing/2014/main" id="{3E3E180F-BA40-46BF-AA25-FB5E1D5535F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6" name="直線コネクタ 545">
          <a:extLst>
            <a:ext uri="{FF2B5EF4-FFF2-40B4-BE49-F238E27FC236}">
              <a16:creationId xmlns:a16="http://schemas.microsoft.com/office/drawing/2014/main" id="{DC78BCD8-8BE4-4131-8BBD-D182B3F2D88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47" name="テキスト ボックス 546">
          <a:extLst>
            <a:ext uri="{FF2B5EF4-FFF2-40B4-BE49-F238E27FC236}">
              <a16:creationId xmlns:a16="http://schemas.microsoft.com/office/drawing/2014/main" id="{5CCDCC24-6119-49F8-8CE1-AB20ACE1F7E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8" name="直線コネクタ 547">
          <a:extLst>
            <a:ext uri="{FF2B5EF4-FFF2-40B4-BE49-F238E27FC236}">
              <a16:creationId xmlns:a16="http://schemas.microsoft.com/office/drawing/2014/main" id="{C360B527-037F-44DD-BC4D-DBAEFEA846B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49" name="テキスト ボックス 548">
          <a:extLst>
            <a:ext uri="{FF2B5EF4-FFF2-40B4-BE49-F238E27FC236}">
              <a16:creationId xmlns:a16="http://schemas.microsoft.com/office/drawing/2014/main" id="{080C5076-9273-462D-BA83-C6A03F475CF1}"/>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0" name="直線コネクタ 549">
          <a:extLst>
            <a:ext uri="{FF2B5EF4-FFF2-40B4-BE49-F238E27FC236}">
              <a16:creationId xmlns:a16="http://schemas.microsoft.com/office/drawing/2014/main" id="{1427D0FD-0ADC-4934-83E5-D14BB1FDC88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51" name="テキスト ボックス 550">
          <a:extLst>
            <a:ext uri="{FF2B5EF4-FFF2-40B4-BE49-F238E27FC236}">
              <a16:creationId xmlns:a16="http://schemas.microsoft.com/office/drawing/2014/main" id="{A0B32697-CB45-4CE5-90B0-1A42ADD8C89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a:extLst>
            <a:ext uri="{FF2B5EF4-FFF2-40B4-BE49-F238E27FC236}">
              <a16:creationId xmlns:a16="http://schemas.microsoft.com/office/drawing/2014/main" id="{30F6D8FB-BA92-42AF-B619-7933CBC251B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3" name="テキスト ボックス 552">
          <a:extLst>
            <a:ext uri="{FF2B5EF4-FFF2-40B4-BE49-F238E27FC236}">
              <a16:creationId xmlns:a16="http://schemas.microsoft.com/office/drawing/2014/main" id="{9CABB2D7-E911-4E68-95CF-49D1760D164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認定こども園・幼稚園・保育所】&#10;一人当たり面積グラフ枠">
          <a:extLst>
            <a:ext uri="{FF2B5EF4-FFF2-40B4-BE49-F238E27FC236}">
              <a16:creationId xmlns:a16="http://schemas.microsoft.com/office/drawing/2014/main" id="{237A5F9E-2A4D-4D74-9A3E-861BA44D4F4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555" name="直線コネクタ 554">
          <a:extLst>
            <a:ext uri="{FF2B5EF4-FFF2-40B4-BE49-F238E27FC236}">
              <a16:creationId xmlns:a16="http://schemas.microsoft.com/office/drawing/2014/main" id="{7BD3067C-1CB6-46A5-A547-BD6FE898B0A6}"/>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556" name="【認定こども園・幼稚園・保育所】&#10;一人当たり面積最小値テキスト">
          <a:extLst>
            <a:ext uri="{FF2B5EF4-FFF2-40B4-BE49-F238E27FC236}">
              <a16:creationId xmlns:a16="http://schemas.microsoft.com/office/drawing/2014/main" id="{2DAFE1F6-8990-40B6-8E6F-C5DA836006F9}"/>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557" name="直線コネクタ 556">
          <a:extLst>
            <a:ext uri="{FF2B5EF4-FFF2-40B4-BE49-F238E27FC236}">
              <a16:creationId xmlns:a16="http://schemas.microsoft.com/office/drawing/2014/main" id="{7145753F-B80F-4EF8-8172-57423042D6E2}"/>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558" name="【認定こども園・幼稚園・保育所】&#10;一人当たり面積最大値テキスト">
          <a:extLst>
            <a:ext uri="{FF2B5EF4-FFF2-40B4-BE49-F238E27FC236}">
              <a16:creationId xmlns:a16="http://schemas.microsoft.com/office/drawing/2014/main" id="{C9C56F38-1300-44B8-93E2-DC6CD00078CE}"/>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559" name="直線コネクタ 558">
          <a:extLst>
            <a:ext uri="{FF2B5EF4-FFF2-40B4-BE49-F238E27FC236}">
              <a16:creationId xmlns:a16="http://schemas.microsoft.com/office/drawing/2014/main" id="{6B946EF1-1D6E-48F1-8E43-9546377DC9E3}"/>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560" name="【認定こども園・幼稚園・保育所】&#10;一人当たり面積平均値テキスト">
          <a:extLst>
            <a:ext uri="{FF2B5EF4-FFF2-40B4-BE49-F238E27FC236}">
              <a16:creationId xmlns:a16="http://schemas.microsoft.com/office/drawing/2014/main" id="{C2429892-440C-4E33-9191-2DEA835D1BDF}"/>
            </a:ext>
          </a:extLst>
        </xdr:cNvPr>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561" name="フローチャート: 判断 560">
          <a:extLst>
            <a:ext uri="{FF2B5EF4-FFF2-40B4-BE49-F238E27FC236}">
              <a16:creationId xmlns:a16="http://schemas.microsoft.com/office/drawing/2014/main" id="{D4D0C955-737F-4137-B07F-AF4B1D99D0B0}"/>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562" name="フローチャート: 判断 561">
          <a:extLst>
            <a:ext uri="{FF2B5EF4-FFF2-40B4-BE49-F238E27FC236}">
              <a16:creationId xmlns:a16="http://schemas.microsoft.com/office/drawing/2014/main" id="{6B902BDC-E728-4233-AC68-1E523D38B148}"/>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563" name="フローチャート: 判断 562">
          <a:extLst>
            <a:ext uri="{FF2B5EF4-FFF2-40B4-BE49-F238E27FC236}">
              <a16:creationId xmlns:a16="http://schemas.microsoft.com/office/drawing/2014/main" id="{289523DA-9D03-44C3-9B06-5F4FF5BD6DB6}"/>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564" name="フローチャート: 判断 563">
          <a:extLst>
            <a:ext uri="{FF2B5EF4-FFF2-40B4-BE49-F238E27FC236}">
              <a16:creationId xmlns:a16="http://schemas.microsoft.com/office/drawing/2014/main" id="{5F6D632C-F782-4314-9A03-4DE4B99CA546}"/>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565" name="フローチャート: 判断 564">
          <a:extLst>
            <a:ext uri="{FF2B5EF4-FFF2-40B4-BE49-F238E27FC236}">
              <a16:creationId xmlns:a16="http://schemas.microsoft.com/office/drawing/2014/main" id="{790D5C0B-76A1-469E-BD8C-9361CA885DDD}"/>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520F75D3-E225-4262-8A9B-7426AF33184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5FDF5536-CF32-4DBE-89EF-33F3883FBB8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3EC7C5A2-B202-48FE-9A38-5A8E58C2025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731082BB-AF3C-4D5F-88B2-9B1F962E1CD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F018535D-754E-4910-A617-E6E0AE31891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73297</xdr:rowOff>
    </xdr:from>
    <xdr:to>
      <xdr:col>116</xdr:col>
      <xdr:colOff>114300</xdr:colOff>
      <xdr:row>37</xdr:row>
      <xdr:rowOff>3447</xdr:rowOff>
    </xdr:to>
    <xdr:sp macro="" textlink="">
      <xdr:nvSpPr>
        <xdr:cNvPr id="571" name="楕円 570">
          <a:extLst>
            <a:ext uri="{FF2B5EF4-FFF2-40B4-BE49-F238E27FC236}">
              <a16:creationId xmlns:a16="http://schemas.microsoft.com/office/drawing/2014/main" id="{83AC0818-6EF9-4E77-A5C6-A294F614EAF2}"/>
            </a:ext>
          </a:extLst>
        </xdr:cNvPr>
        <xdr:cNvSpPr/>
      </xdr:nvSpPr>
      <xdr:spPr>
        <a:xfrm>
          <a:off x="22110700" y="624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96174</xdr:rowOff>
    </xdr:from>
    <xdr:ext cx="469744" cy="259045"/>
    <xdr:sp macro="" textlink="">
      <xdr:nvSpPr>
        <xdr:cNvPr id="572" name="【認定こども園・幼稚園・保育所】&#10;一人当たり面積該当値テキスト">
          <a:extLst>
            <a:ext uri="{FF2B5EF4-FFF2-40B4-BE49-F238E27FC236}">
              <a16:creationId xmlns:a16="http://schemas.microsoft.com/office/drawing/2014/main" id="{723B4233-4ECB-4D8E-8321-5546D4D2AE09}"/>
            </a:ext>
          </a:extLst>
        </xdr:cNvPr>
        <xdr:cNvSpPr txBox="1"/>
      </xdr:nvSpPr>
      <xdr:spPr>
        <a:xfrm>
          <a:off x="22199600" y="609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84183</xdr:rowOff>
    </xdr:from>
    <xdr:to>
      <xdr:col>112</xdr:col>
      <xdr:colOff>38100</xdr:colOff>
      <xdr:row>37</xdr:row>
      <xdr:rowOff>14333</xdr:rowOff>
    </xdr:to>
    <xdr:sp macro="" textlink="">
      <xdr:nvSpPr>
        <xdr:cNvPr id="573" name="楕円 572">
          <a:extLst>
            <a:ext uri="{FF2B5EF4-FFF2-40B4-BE49-F238E27FC236}">
              <a16:creationId xmlns:a16="http://schemas.microsoft.com/office/drawing/2014/main" id="{28C93530-863C-45D5-A0D0-8B6B665DFD40}"/>
            </a:ext>
          </a:extLst>
        </xdr:cNvPr>
        <xdr:cNvSpPr/>
      </xdr:nvSpPr>
      <xdr:spPr>
        <a:xfrm>
          <a:off x="21272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124097</xdr:rowOff>
    </xdr:from>
    <xdr:to>
      <xdr:col>116</xdr:col>
      <xdr:colOff>63500</xdr:colOff>
      <xdr:row>36</xdr:row>
      <xdr:rowOff>134983</xdr:rowOff>
    </xdr:to>
    <xdr:cxnSp macro="">
      <xdr:nvCxnSpPr>
        <xdr:cNvPr id="574" name="直線コネクタ 573">
          <a:extLst>
            <a:ext uri="{FF2B5EF4-FFF2-40B4-BE49-F238E27FC236}">
              <a16:creationId xmlns:a16="http://schemas.microsoft.com/office/drawing/2014/main" id="{9DDD6523-7F6C-4A83-874F-DEC16CB260B5}"/>
            </a:ext>
          </a:extLst>
        </xdr:cNvPr>
        <xdr:cNvCxnSpPr/>
      </xdr:nvCxnSpPr>
      <xdr:spPr>
        <a:xfrm flipV="1">
          <a:off x="21323300" y="629629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114119</xdr:rowOff>
    </xdr:from>
    <xdr:to>
      <xdr:col>107</xdr:col>
      <xdr:colOff>101600</xdr:colOff>
      <xdr:row>38</xdr:row>
      <xdr:rowOff>44269</xdr:rowOff>
    </xdr:to>
    <xdr:sp macro="" textlink="">
      <xdr:nvSpPr>
        <xdr:cNvPr id="575" name="楕円 574">
          <a:extLst>
            <a:ext uri="{FF2B5EF4-FFF2-40B4-BE49-F238E27FC236}">
              <a16:creationId xmlns:a16="http://schemas.microsoft.com/office/drawing/2014/main" id="{E29021DA-93CE-43C4-8E76-21BE8C23F648}"/>
            </a:ext>
          </a:extLst>
        </xdr:cNvPr>
        <xdr:cNvSpPr/>
      </xdr:nvSpPr>
      <xdr:spPr>
        <a:xfrm>
          <a:off x="20383500" y="64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134983</xdr:rowOff>
    </xdr:from>
    <xdr:to>
      <xdr:col>111</xdr:col>
      <xdr:colOff>177800</xdr:colOff>
      <xdr:row>37</xdr:row>
      <xdr:rowOff>164919</xdr:rowOff>
    </xdr:to>
    <xdr:cxnSp macro="">
      <xdr:nvCxnSpPr>
        <xdr:cNvPr id="576" name="直線コネクタ 575">
          <a:extLst>
            <a:ext uri="{FF2B5EF4-FFF2-40B4-BE49-F238E27FC236}">
              <a16:creationId xmlns:a16="http://schemas.microsoft.com/office/drawing/2014/main" id="{D6588733-5910-4D7C-AA90-A314A3E45F88}"/>
            </a:ext>
          </a:extLst>
        </xdr:cNvPr>
        <xdr:cNvCxnSpPr/>
      </xdr:nvCxnSpPr>
      <xdr:spPr>
        <a:xfrm flipV="1">
          <a:off x="20434300" y="6307183"/>
          <a:ext cx="889000" cy="20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110853</xdr:rowOff>
    </xdr:from>
    <xdr:to>
      <xdr:col>102</xdr:col>
      <xdr:colOff>165100</xdr:colOff>
      <xdr:row>38</xdr:row>
      <xdr:rowOff>41003</xdr:rowOff>
    </xdr:to>
    <xdr:sp macro="" textlink="">
      <xdr:nvSpPr>
        <xdr:cNvPr id="577" name="楕円 576">
          <a:extLst>
            <a:ext uri="{FF2B5EF4-FFF2-40B4-BE49-F238E27FC236}">
              <a16:creationId xmlns:a16="http://schemas.microsoft.com/office/drawing/2014/main" id="{15CB4AD0-0FCA-4148-98DA-44E995015C88}"/>
            </a:ext>
          </a:extLst>
        </xdr:cNvPr>
        <xdr:cNvSpPr/>
      </xdr:nvSpPr>
      <xdr:spPr>
        <a:xfrm>
          <a:off x="19494500" y="645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161653</xdr:rowOff>
    </xdr:from>
    <xdr:to>
      <xdr:col>107</xdr:col>
      <xdr:colOff>50800</xdr:colOff>
      <xdr:row>37</xdr:row>
      <xdr:rowOff>164919</xdr:rowOff>
    </xdr:to>
    <xdr:cxnSp macro="">
      <xdr:nvCxnSpPr>
        <xdr:cNvPr id="578" name="直線コネクタ 577">
          <a:extLst>
            <a:ext uri="{FF2B5EF4-FFF2-40B4-BE49-F238E27FC236}">
              <a16:creationId xmlns:a16="http://schemas.microsoft.com/office/drawing/2014/main" id="{7317EBFF-CCE4-4C63-A92B-A28B6B7D5822}"/>
            </a:ext>
          </a:extLst>
        </xdr:cNvPr>
        <xdr:cNvCxnSpPr/>
      </xdr:nvCxnSpPr>
      <xdr:spPr>
        <a:xfrm>
          <a:off x="19545300" y="65053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110853</xdr:rowOff>
    </xdr:from>
    <xdr:to>
      <xdr:col>98</xdr:col>
      <xdr:colOff>38100</xdr:colOff>
      <xdr:row>38</xdr:row>
      <xdr:rowOff>41003</xdr:rowOff>
    </xdr:to>
    <xdr:sp macro="" textlink="">
      <xdr:nvSpPr>
        <xdr:cNvPr id="579" name="楕円 578">
          <a:extLst>
            <a:ext uri="{FF2B5EF4-FFF2-40B4-BE49-F238E27FC236}">
              <a16:creationId xmlns:a16="http://schemas.microsoft.com/office/drawing/2014/main" id="{418E4518-8F19-4200-A7B8-C693984FADED}"/>
            </a:ext>
          </a:extLst>
        </xdr:cNvPr>
        <xdr:cNvSpPr/>
      </xdr:nvSpPr>
      <xdr:spPr>
        <a:xfrm>
          <a:off x="18605500" y="645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161653</xdr:rowOff>
    </xdr:from>
    <xdr:to>
      <xdr:col>102</xdr:col>
      <xdr:colOff>114300</xdr:colOff>
      <xdr:row>37</xdr:row>
      <xdr:rowOff>161653</xdr:rowOff>
    </xdr:to>
    <xdr:cxnSp macro="">
      <xdr:nvCxnSpPr>
        <xdr:cNvPr id="580" name="直線コネクタ 579">
          <a:extLst>
            <a:ext uri="{FF2B5EF4-FFF2-40B4-BE49-F238E27FC236}">
              <a16:creationId xmlns:a16="http://schemas.microsoft.com/office/drawing/2014/main" id="{DFB06433-F3AE-470A-B3B4-18095A236891}"/>
            </a:ext>
          </a:extLst>
        </xdr:cNvPr>
        <xdr:cNvCxnSpPr/>
      </xdr:nvCxnSpPr>
      <xdr:spPr>
        <a:xfrm>
          <a:off x="18656300" y="65053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581" name="n_1aveValue【認定こども園・幼稚園・保育所】&#10;一人当たり面積">
          <a:extLst>
            <a:ext uri="{FF2B5EF4-FFF2-40B4-BE49-F238E27FC236}">
              <a16:creationId xmlns:a16="http://schemas.microsoft.com/office/drawing/2014/main" id="{C942C831-2749-42BE-9867-4E95B66B1724}"/>
            </a:ext>
          </a:extLst>
        </xdr:cNvPr>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92546</xdr:rowOff>
    </xdr:from>
    <xdr:ext cx="469744" cy="259045"/>
    <xdr:sp macro="" textlink="">
      <xdr:nvSpPr>
        <xdr:cNvPr id="582" name="n_2aveValue【認定こども園・幼稚園・保育所】&#10;一人当たり面積">
          <a:extLst>
            <a:ext uri="{FF2B5EF4-FFF2-40B4-BE49-F238E27FC236}">
              <a16:creationId xmlns:a16="http://schemas.microsoft.com/office/drawing/2014/main" id="{713A1E8B-6F43-41A3-972E-82145E6D4DE1}"/>
            </a:ext>
          </a:extLst>
        </xdr:cNvPr>
        <xdr:cNvSpPr txBox="1"/>
      </xdr:nvSpPr>
      <xdr:spPr>
        <a:xfrm>
          <a:off x="20199427" y="677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58255</xdr:rowOff>
    </xdr:from>
    <xdr:ext cx="469744" cy="259045"/>
    <xdr:sp macro="" textlink="">
      <xdr:nvSpPr>
        <xdr:cNvPr id="583" name="n_3aveValue【認定こども園・幼稚園・保育所】&#10;一人当たり面積">
          <a:extLst>
            <a:ext uri="{FF2B5EF4-FFF2-40B4-BE49-F238E27FC236}">
              <a16:creationId xmlns:a16="http://schemas.microsoft.com/office/drawing/2014/main" id="{407EF7F8-A976-48B6-8745-44B6C132E33F}"/>
            </a:ext>
          </a:extLst>
        </xdr:cNvPr>
        <xdr:cNvSpPr txBox="1"/>
      </xdr:nvSpPr>
      <xdr:spPr>
        <a:xfrm>
          <a:off x="19310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109418</xdr:rowOff>
    </xdr:from>
    <xdr:ext cx="469744" cy="259045"/>
    <xdr:sp macro="" textlink="">
      <xdr:nvSpPr>
        <xdr:cNvPr id="584" name="n_4aveValue【認定こども園・幼稚園・保育所】&#10;一人当たり面積">
          <a:extLst>
            <a:ext uri="{FF2B5EF4-FFF2-40B4-BE49-F238E27FC236}">
              <a16:creationId xmlns:a16="http://schemas.microsoft.com/office/drawing/2014/main" id="{F7459E57-F080-41D6-8932-3BD24CCE4F5A}"/>
            </a:ext>
          </a:extLst>
        </xdr:cNvPr>
        <xdr:cNvSpPr txBox="1"/>
      </xdr:nvSpPr>
      <xdr:spPr>
        <a:xfrm>
          <a:off x="18421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30860</xdr:rowOff>
    </xdr:from>
    <xdr:ext cx="469744" cy="259045"/>
    <xdr:sp macro="" textlink="">
      <xdr:nvSpPr>
        <xdr:cNvPr id="585" name="n_1mainValue【認定こども園・幼稚園・保育所】&#10;一人当たり面積">
          <a:extLst>
            <a:ext uri="{FF2B5EF4-FFF2-40B4-BE49-F238E27FC236}">
              <a16:creationId xmlns:a16="http://schemas.microsoft.com/office/drawing/2014/main" id="{EAD4008C-3D62-4E79-9926-8CD68D798346}"/>
            </a:ext>
          </a:extLst>
        </xdr:cNvPr>
        <xdr:cNvSpPr txBox="1"/>
      </xdr:nvSpPr>
      <xdr:spPr>
        <a:xfrm>
          <a:off x="21075727" y="603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60796</xdr:rowOff>
    </xdr:from>
    <xdr:ext cx="469744" cy="259045"/>
    <xdr:sp macro="" textlink="">
      <xdr:nvSpPr>
        <xdr:cNvPr id="586" name="n_2mainValue【認定こども園・幼稚園・保育所】&#10;一人当たり面積">
          <a:extLst>
            <a:ext uri="{FF2B5EF4-FFF2-40B4-BE49-F238E27FC236}">
              <a16:creationId xmlns:a16="http://schemas.microsoft.com/office/drawing/2014/main" id="{E0EFCED0-1F23-42F1-80EE-9183C523A2BB}"/>
            </a:ext>
          </a:extLst>
        </xdr:cNvPr>
        <xdr:cNvSpPr txBox="1"/>
      </xdr:nvSpPr>
      <xdr:spPr>
        <a:xfrm>
          <a:off x="20199427" y="623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57530</xdr:rowOff>
    </xdr:from>
    <xdr:ext cx="469744" cy="259045"/>
    <xdr:sp macro="" textlink="">
      <xdr:nvSpPr>
        <xdr:cNvPr id="587" name="n_3mainValue【認定こども園・幼稚園・保育所】&#10;一人当たり面積">
          <a:extLst>
            <a:ext uri="{FF2B5EF4-FFF2-40B4-BE49-F238E27FC236}">
              <a16:creationId xmlns:a16="http://schemas.microsoft.com/office/drawing/2014/main" id="{4AC2D932-79BC-4E8A-96DB-BEC2EB3306D4}"/>
            </a:ext>
          </a:extLst>
        </xdr:cNvPr>
        <xdr:cNvSpPr txBox="1"/>
      </xdr:nvSpPr>
      <xdr:spPr>
        <a:xfrm>
          <a:off x="19310427" y="622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57530</xdr:rowOff>
    </xdr:from>
    <xdr:ext cx="469744" cy="259045"/>
    <xdr:sp macro="" textlink="">
      <xdr:nvSpPr>
        <xdr:cNvPr id="588" name="n_4mainValue【認定こども園・幼稚園・保育所】&#10;一人当たり面積">
          <a:extLst>
            <a:ext uri="{FF2B5EF4-FFF2-40B4-BE49-F238E27FC236}">
              <a16:creationId xmlns:a16="http://schemas.microsoft.com/office/drawing/2014/main" id="{FA5BDD65-4A4F-4CF3-8826-F1139A5203A3}"/>
            </a:ext>
          </a:extLst>
        </xdr:cNvPr>
        <xdr:cNvSpPr txBox="1"/>
      </xdr:nvSpPr>
      <xdr:spPr>
        <a:xfrm>
          <a:off x="18421427" y="622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9" name="正方形/長方形 588">
          <a:extLst>
            <a:ext uri="{FF2B5EF4-FFF2-40B4-BE49-F238E27FC236}">
              <a16:creationId xmlns:a16="http://schemas.microsoft.com/office/drawing/2014/main" id="{75261718-40E2-459B-B6DF-657E249D7DD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0" name="正方形/長方形 589">
          <a:extLst>
            <a:ext uri="{FF2B5EF4-FFF2-40B4-BE49-F238E27FC236}">
              <a16:creationId xmlns:a16="http://schemas.microsoft.com/office/drawing/2014/main" id="{80C87FCE-1507-404E-A086-9A7CB78BBC7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1" name="正方形/長方形 590">
          <a:extLst>
            <a:ext uri="{FF2B5EF4-FFF2-40B4-BE49-F238E27FC236}">
              <a16:creationId xmlns:a16="http://schemas.microsoft.com/office/drawing/2014/main" id="{43DD9636-4FEF-429B-A5C4-8349335CB4B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2" name="正方形/長方形 591">
          <a:extLst>
            <a:ext uri="{FF2B5EF4-FFF2-40B4-BE49-F238E27FC236}">
              <a16:creationId xmlns:a16="http://schemas.microsoft.com/office/drawing/2014/main" id="{8B0261EE-D8A0-4596-A05E-1A0F29017B3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3" name="正方形/長方形 592">
          <a:extLst>
            <a:ext uri="{FF2B5EF4-FFF2-40B4-BE49-F238E27FC236}">
              <a16:creationId xmlns:a16="http://schemas.microsoft.com/office/drawing/2014/main" id="{9FD835B4-ACD6-4807-BCCE-529B075904E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4" name="正方形/長方形 593">
          <a:extLst>
            <a:ext uri="{FF2B5EF4-FFF2-40B4-BE49-F238E27FC236}">
              <a16:creationId xmlns:a16="http://schemas.microsoft.com/office/drawing/2014/main" id="{D14D55D6-B881-4327-ABD4-1E20F8CC7AC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5" name="正方形/長方形 594">
          <a:extLst>
            <a:ext uri="{FF2B5EF4-FFF2-40B4-BE49-F238E27FC236}">
              <a16:creationId xmlns:a16="http://schemas.microsoft.com/office/drawing/2014/main" id="{C90D3E60-489C-474C-B194-12587603262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正方形/長方形 595">
          <a:extLst>
            <a:ext uri="{FF2B5EF4-FFF2-40B4-BE49-F238E27FC236}">
              <a16:creationId xmlns:a16="http://schemas.microsoft.com/office/drawing/2014/main" id="{2DE46361-89C9-47F0-BE64-F3592C5DD2A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7" name="テキスト ボックス 596">
          <a:extLst>
            <a:ext uri="{FF2B5EF4-FFF2-40B4-BE49-F238E27FC236}">
              <a16:creationId xmlns:a16="http://schemas.microsoft.com/office/drawing/2014/main" id="{BA52732D-E927-42D5-A514-0DF1054F245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8" name="直線コネクタ 597">
          <a:extLst>
            <a:ext uri="{FF2B5EF4-FFF2-40B4-BE49-F238E27FC236}">
              <a16:creationId xmlns:a16="http://schemas.microsoft.com/office/drawing/2014/main" id="{BEF1E5C9-BE71-4149-8EFD-CEA5BC128D7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9" name="テキスト ボックス 598">
          <a:extLst>
            <a:ext uri="{FF2B5EF4-FFF2-40B4-BE49-F238E27FC236}">
              <a16:creationId xmlns:a16="http://schemas.microsoft.com/office/drawing/2014/main" id="{D2F1BFB2-818C-4D71-A9F7-DD2B54EA595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0" name="直線コネクタ 599">
          <a:extLst>
            <a:ext uri="{FF2B5EF4-FFF2-40B4-BE49-F238E27FC236}">
              <a16:creationId xmlns:a16="http://schemas.microsoft.com/office/drawing/2014/main" id="{6F5DD31F-280C-4B6A-8D16-DE5EEEA5617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1" name="テキスト ボックス 600">
          <a:extLst>
            <a:ext uri="{FF2B5EF4-FFF2-40B4-BE49-F238E27FC236}">
              <a16:creationId xmlns:a16="http://schemas.microsoft.com/office/drawing/2014/main" id="{4578114E-38FB-42F3-AC87-9D254100E1D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2" name="直線コネクタ 601">
          <a:extLst>
            <a:ext uri="{FF2B5EF4-FFF2-40B4-BE49-F238E27FC236}">
              <a16:creationId xmlns:a16="http://schemas.microsoft.com/office/drawing/2014/main" id="{7F865B54-37C5-4654-9EC7-1603A397172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3" name="テキスト ボックス 602">
          <a:extLst>
            <a:ext uri="{FF2B5EF4-FFF2-40B4-BE49-F238E27FC236}">
              <a16:creationId xmlns:a16="http://schemas.microsoft.com/office/drawing/2014/main" id="{0053D01D-2B7A-4C4E-8C17-E0FC1E63F3D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4" name="直線コネクタ 603">
          <a:extLst>
            <a:ext uri="{FF2B5EF4-FFF2-40B4-BE49-F238E27FC236}">
              <a16:creationId xmlns:a16="http://schemas.microsoft.com/office/drawing/2014/main" id="{87DBF8B5-5892-4738-AEB8-7127BA5A7CA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5" name="テキスト ボックス 604">
          <a:extLst>
            <a:ext uri="{FF2B5EF4-FFF2-40B4-BE49-F238E27FC236}">
              <a16:creationId xmlns:a16="http://schemas.microsoft.com/office/drawing/2014/main" id="{A0542FE0-2A48-4447-B119-C9398440DC8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6" name="直線コネクタ 605">
          <a:extLst>
            <a:ext uri="{FF2B5EF4-FFF2-40B4-BE49-F238E27FC236}">
              <a16:creationId xmlns:a16="http://schemas.microsoft.com/office/drawing/2014/main" id="{C03D4EDC-7852-4D67-A3ED-080A83A0701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7" name="テキスト ボックス 606">
          <a:extLst>
            <a:ext uri="{FF2B5EF4-FFF2-40B4-BE49-F238E27FC236}">
              <a16:creationId xmlns:a16="http://schemas.microsoft.com/office/drawing/2014/main" id="{0B5201C8-36AA-4CE9-8685-10E918DBB7B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8" name="直線コネクタ 607">
          <a:extLst>
            <a:ext uri="{FF2B5EF4-FFF2-40B4-BE49-F238E27FC236}">
              <a16:creationId xmlns:a16="http://schemas.microsoft.com/office/drawing/2014/main" id="{28B958E3-461F-49B9-B86A-DB08FF1ED3C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9" name="テキスト ボックス 608">
          <a:extLst>
            <a:ext uri="{FF2B5EF4-FFF2-40B4-BE49-F238E27FC236}">
              <a16:creationId xmlns:a16="http://schemas.microsoft.com/office/drawing/2014/main" id="{56E80BC0-97C0-447F-8B09-C2630BF6A35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0" name="直線コネクタ 609">
          <a:extLst>
            <a:ext uri="{FF2B5EF4-FFF2-40B4-BE49-F238E27FC236}">
              <a16:creationId xmlns:a16="http://schemas.microsoft.com/office/drawing/2014/main" id="{5C7647EB-04BC-4F65-A663-09FC901D409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1" name="テキスト ボックス 610">
          <a:extLst>
            <a:ext uri="{FF2B5EF4-FFF2-40B4-BE49-F238E27FC236}">
              <a16:creationId xmlns:a16="http://schemas.microsoft.com/office/drawing/2014/main" id="{8583FF34-E721-495E-B824-4E4BAA4F2C9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2" name="【学校施設】&#10;有形固定資産減価償却率グラフ枠">
          <a:extLst>
            <a:ext uri="{FF2B5EF4-FFF2-40B4-BE49-F238E27FC236}">
              <a16:creationId xmlns:a16="http://schemas.microsoft.com/office/drawing/2014/main" id="{35078019-AAC2-4D46-9BC1-421CF5A2109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613" name="直線コネクタ 612">
          <a:extLst>
            <a:ext uri="{FF2B5EF4-FFF2-40B4-BE49-F238E27FC236}">
              <a16:creationId xmlns:a16="http://schemas.microsoft.com/office/drawing/2014/main" id="{3B181E5F-625F-4634-BB09-9D5F4EAC3392}"/>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614" name="【学校施設】&#10;有形固定資産減価償却率最小値テキスト">
          <a:extLst>
            <a:ext uri="{FF2B5EF4-FFF2-40B4-BE49-F238E27FC236}">
              <a16:creationId xmlns:a16="http://schemas.microsoft.com/office/drawing/2014/main" id="{25B51E63-40ED-4F46-A8CC-8EB6223AA724}"/>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615" name="直線コネクタ 614">
          <a:extLst>
            <a:ext uri="{FF2B5EF4-FFF2-40B4-BE49-F238E27FC236}">
              <a16:creationId xmlns:a16="http://schemas.microsoft.com/office/drawing/2014/main" id="{390F0C87-6D44-4D27-A11F-080ABC31240A}"/>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616" name="【学校施設】&#10;有形固定資産減価償却率最大値テキスト">
          <a:extLst>
            <a:ext uri="{FF2B5EF4-FFF2-40B4-BE49-F238E27FC236}">
              <a16:creationId xmlns:a16="http://schemas.microsoft.com/office/drawing/2014/main" id="{B27AD445-2E17-4CDC-8126-5ACB5D977019}"/>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617" name="直線コネクタ 616">
          <a:extLst>
            <a:ext uri="{FF2B5EF4-FFF2-40B4-BE49-F238E27FC236}">
              <a16:creationId xmlns:a16="http://schemas.microsoft.com/office/drawing/2014/main" id="{DAB93F3D-F2E3-49B3-86E1-4DEA58A5F6FA}"/>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618" name="【学校施設】&#10;有形固定資産減価償却率平均値テキスト">
          <a:extLst>
            <a:ext uri="{FF2B5EF4-FFF2-40B4-BE49-F238E27FC236}">
              <a16:creationId xmlns:a16="http://schemas.microsoft.com/office/drawing/2014/main" id="{1642BC01-6C0B-4904-9393-965100773166}"/>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619" name="フローチャート: 判断 618">
          <a:extLst>
            <a:ext uri="{FF2B5EF4-FFF2-40B4-BE49-F238E27FC236}">
              <a16:creationId xmlns:a16="http://schemas.microsoft.com/office/drawing/2014/main" id="{7F89257B-6218-4A1D-B0E9-90B82A2D3E42}"/>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620" name="フローチャート: 判断 619">
          <a:extLst>
            <a:ext uri="{FF2B5EF4-FFF2-40B4-BE49-F238E27FC236}">
              <a16:creationId xmlns:a16="http://schemas.microsoft.com/office/drawing/2014/main" id="{8BA981C9-F74E-4477-8EC0-741395119078}"/>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21" name="フローチャート: 判断 620">
          <a:extLst>
            <a:ext uri="{FF2B5EF4-FFF2-40B4-BE49-F238E27FC236}">
              <a16:creationId xmlns:a16="http://schemas.microsoft.com/office/drawing/2014/main" id="{79EA0928-CD3E-4FFC-AF88-A2376A5AE25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22" name="フローチャート: 判断 621">
          <a:extLst>
            <a:ext uri="{FF2B5EF4-FFF2-40B4-BE49-F238E27FC236}">
              <a16:creationId xmlns:a16="http://schemas.microsoft.com/office/drawing/2014/main" id="{8081FEE8-F628-4222-A76F-DA9CDCAAE214}"/>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623" name="フローチャート: 判断 622">
          <a:extLst>
            <a:ext uri="{FF2B5EF4-FFF2-40B4-BE49-F238E27FC236}">
              <a16:creationId xmlns:a16="http://schemas.microsoft.com/office/drawing/2014/main" id="{08C05628-F3FB-4808-AC76-C3E5CF43A59A}"/>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E3FE2FF6-3974-42EE-B07E-AB87469020C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31219574-EA0A-41BB-BAEB-D7CB245EEEA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E0EF7DD7-6CE4-44D9-B719-B43417845BF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F1691A55-F28D-446F-B4BF-5073F1FEF27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3B268A7B-6B45-4D52-9F21-F00C2F9E640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105410</xdr:rowOff>
    </xdr:from>
    <xdr:to>
      <xdr:col>85</xdr:col>
      <xdr:colOff>177800</xdr:colOff>
      <xdr:row>58</xdr:row>
      <xdr:rowOff>35560</xdr:rowOff>
    </xdr:to>
    <xdr:sp macro="" textlink="">
      <xdr:nvSpPr>
        <xdr:cNvPr id="629" name="楕円 628">
          <a:extLst>
            <a:ext uri="{FF2B5EF4-FFF2-40B4-BE49-F238E27FC236}">
              <a16:creationId xmlns:a16="http://schemas.microsoft.com/office/drawing/2014/main" id="{BFCA6468-020B-4A39-80DD-CD99A712F778}"/>
            </a:ext>
          </a:extLst>
        </xdr:cNvPr>
        <xdr:cNvSpPr/>
      </xdr:nvSpPr>
      <xdr:spPr>
        <a:xfrm>
          <a:off x="162687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128287</xdr:rowOff>
    </xdr:from>
    <xdr:ext cx="405111" cy="259045"/>
    <xdr:sp macro="" textlink="">
      <xdr:nvSpPr>
        <xdr:cNvPr id="630" name="【学校施設】&#10;有形固定資産減価償却率該当値テキスト">
          <a:extLst>
            <a:ext uri="{FF2B5EF4-FFF2-40B4-BE49-F238E27FC236}">
              <a16:creationId xmlns:a16="http://schemas.microsoft.com/office/drawing/2014/main" id="{389707DF-9B92-4EC5-9A5A-CDA70EC11A0E}"/>
            </a:ext>
          </a:extLst>
        </xdr:cNvPr>
        <xdr:cNvSpPr txBox="1"/>
      </xdr:nvSpPr>
      <xdr:spPr>
        <a:xfrm>
          <a:off x="16357600"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631" name="楕円 630">
          <a:extLst>
            <a:ext uri="{FF2B5EF4-FFF2-40B4-BE49-F238E27FC236}">
              <a16:creationId xmlns:a16="http://schemas.microsoft.com/office/drawing/2014/main" id="{47E766C0-78E7-408F-84DC-960297F91913}"/>
            </a:ext>
          </a:extLst>
        </xdr:cNvPr>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156210</xdr:rowOff>
    </xdr:from>
    <xdr:to>
      <xdr:col>85</xdr:col>
      <xdr:colOff>127000</xdr:colOff>
      <xdr:row>59</xdr:row>
      <xdr:rowOff>114300</xdr:rowOff>
    </xdr:to>
    <xdr:cxnSp macro="">
      <xdr:nvCxnSpPr>
        <xdr:cNvPr id="632" name="直線コネクタ 631">
          <a:extLst>
            <a:ext uri="{FF2B5EF4-FFF2-40B4-BE49-F238E27FC236}">
              <a16:creationId xmlns:a16="http://schemas.microsoft.com/office/drawing/2014/main" id="{77D33513-B4B0-4430-9A17-268389F4FE29}"/>
            </a:ext>
          </a:extLst>
        </xdr:cNvPr>
        <xdr:cNvCxnSpPr/>
      </xdr:nvCxnSpPr>
      <xdr:spPr>
        <a:xfrm flipV="1">
          <a:off x="15481300" y="9928860"/>
          <a:ext cx="8382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92075</xdr:rowOff>
    </xdr:from>
    <xdr:to>
      <xdr:col>76</xdr:col>
      <xdr:colOff>165100</xdr:colOff>
      <xdr:row>59</xdr:row>
      <xdr:rowOff>22225</xdr:rowOff>
    </xdr:to>
    <xdr:sp macro="" textlink="">
      <xdr:nvSpPr>
        <xdr:cNvPr id="633" name="楕円 632">
          <a:extLst>
            <a:ext uri="{FF2B5EF4-FFF2-40B4-BE49-F238E27FC236}">
              <a16:creationId xmlns:a16="http://schemas.microsoft.com/office/drawing/2014/main" id="{42FBE4A3-C362-49BA-B08C-F25B7BD04022}"/>
            </a:ext>
          </a:extLst>
        </xdr:cNvPr>
        <xdr:cNvSpPr/>
      </xdr:nvSpPr>
      <xdr:spPr>
        <a:xfrm>
          <a:off x="14541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142875</xdr:rowOff>
    </xdr:from>
    <xdr:to>
      <xdr:col>81</xdr:col>
      <xdr:colOff>50800</xdr:colOff>
      <xdr:row>59</xdr:row>
      <xdr:rowOff>114300</xdr:rowOff>
    </xdr:to>
    <xdr:cxnSp macro="">
      <xdr:nvCxnSpPr>
        <xdr:cNvPr id="634" name="直線コネクタ 633">
          <a:extLst>
            <a:ext uri="{FF2B5EF4-FFF2-40B4-BE49-F238E27FC236}">
              <a16:creationId xmlns:a16="http://schemas.microsoft.com/office/drawing/2014/main" id="{B69D7827-6D29-49F1-B8C6-33B8DFFCC2A4}"/>
            </a:ext>
          </a:extLst>
        </xdr:cNvPr>
        <xdr:cNvCxnSpPr/>
      </xdr:nvCxnSpPr>
      <xdr:spPr>
        <a:xfrm>
          <a:off x="14592300" y="100869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53975</xdr:rowOff>
    </xdr:from>
    <xdr:to>
      <xdr:col>72</xdr:col>
      <xdr:colOff>38100</xdr:colOff>
      <xdr:row>58</xdr:row>
      <xdr:rowOff>155575</xdr:rowOff>
    </xdr:to>
    <xdr:sp macro="" textlink="">
      <xdr:nvSpPr>
        <xdr:cNvPr id="635" name="楕円 634">
          <a:extLst>
            <a:ext uri="{FF2B5EF4-FFF2-40B4-BE49-F238E27FC236}">
              <a16:creationId xmlns:a16="http://schemas.microsoft.com/office/drawing/2014/main" id="{DE3EFB48-E038-4C99-9E99-D13D7E74C24A}"/>
            </a:ext>
          </a:extLst>
        </xdr:cNvPr>
        <xdr:cNvSpPr/>
      </xdr:nvSpPr>
      <xdr:spPr>
        <a:xfrm>
          <a:off x="13652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104775</xdr:rowOff>
    </xdr:from>
    <xdr:to>
      <xdr:col>76</xdr:col>
      <xdr:colOff>114300</xdr:colOff>
      <xdr:row>58</xdr:row>
      <xdr:rowOff>142875</xdr:rowOff>
    </xdr:to>
    <xdr:cxnSp macro="">
      <xdr:nvCxnSpPr>
        <xdr:cNvPr id="636" name="直線コネクタ 635">
          <a:extLst>
            <a:ext uri="{FF2B5EF4-FFF2-40B4-BE49-F238E27FC236}">
              <a16:creationId xmlns:a16="http://schemas.microsoft.com/office/drawing/2014/main" id="{B6E52852-26F0-4418-8A96-2B05D4C775F5}"/>
            </a:ext>
          </a:extLst>
        </xdr:cNvPr>
        <xdr:cNvCxnSpPr/>
      </xdr:nvCxnSpPr>
      <xdr:spPr>
        <a:xfrm>
          <a:off x="13703300" y="10048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97790</xdr:rowOff>
    </xdr:from>
    <xdr:to>
      <xdr:col>67</xdr:col>
      <xdr:colOff>101600</xdr:colOff>
      <xdr:row>59</xdr:row>
      <xdr:rowOff>27940</xdr:rowOff>
    </xdr:to>
    <xdr:sp macro="" textlink="">
      <xdr:nvSpPr>
        <xdr:cNvPr id="637" name="楕円 636">
          <a:extLst>
            <a:ext uri="{FF2B5EF4-FFF2-40B4-BE49-F238E27FC236}">
              <a16:creationId xmlns:a16="http://schemas.microsoft.com/office/drawing/2014/main" id="{8CBBA62D-F5AC-48EB-9FDC-70036B819F2E}"/>
            </a:ext>
          </a:extLst>
        </xdr:cNvPr>
        <xdr:cNvSpPr/>
      </xdr:nvSpPr>
      <xdr:spPr>
        <a:xfrm>
          <a:off x="12763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104775</xdr:rowOff>
    </xdr:from>
    <xdr:to>
      <xdr:col>71</xdr:col>
      <xdr:colOff>177800</xdr:colOff>
      <xdr:row>58</xdr:row>
      <xdr:rowOff>148590</xdr:rowOff>
    </xdr:to>
    <xdr:cxnSp macro="">
      <xdr:nvCxnSpPr>
        <xdr:cNvPr id="638" name="直線コネクタ 637">
          <a:extLst>
            <a:ext uri="{FF2B5EF4-FFF2-40B4-BE49-F238E27FC236}">
              <a16:creationId xmlns:a16="http://schemas.microsoft.com/office/drawing/2014/main" id="{6D438349-8C70-43B1-8C41-C1EC1D405AE3}"/>
            </a:ext>
          </a:extLst>
        </xdr:cNvPr>
        <xdr:cNvCxnSpPr/>
      </xdr:nvCxnSpPr>
      <xdr:spPr>
        <a:xfrm flipV="1">
          <a:off x="12814300" y="100488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123842</xdr:rowOff>
    </xdr:from>
    <xdr:ext cx="405111" cy="259045"/>
    <xdr:sp macro="" textlink="">
      <xdr:nvSpPr>
        <xdr:cNvPr id="639" name="n_1aveValue【学校施設】&#10;有形固定資産減価償却率">
          <a:extLst>
            <a:ext uri="{FF2B5EF4-FFF2-40B4-BE49-F238E27FC236}">
              <a16:creationId xmlns:a16="http://schemas.microsoft.com/office/drawing/2014/main" id="{2CA2D0A0-647B-4D4B-8E22-57986383AC69}"/>
            </a:ext>
          </a:extLst>
        </xdr:cNvPr>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640" name="n_2aveValue【学校施設】&#10;有形固定資産減価償却率">
          <a:extLst>
            <a:ext uri="{FF2B5EF4-FFF2-40B4-BE49-F238E27FC236}">
              <a16:creationId xmlns:a16="http://schemas.microsoft.com/office/drawing/2014/main" id="{FF8F985E-162E-4128-87A0-D6846A90C090}"/>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41" name="n_3aveValue【学校施設】&#10;有形固定資産減価償却率">
          <a:extLst>
            <a:ext uri="{FF2B5EF4-FFF2-40B4-BE49-F238E27FC236}">
              <a16:creationId xmlns:a16="http://schemas.microsoft.com/office/drawing/2014/main" id="{A7E17119-03EF-491D-A79D-973368E00340}"/>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20972</xdr:rowOff>
    </xdr:from>
    <xdr:ext cx="405111" cy="259045"/>
    <xdr:sp macro="" textlink="">
      <xdr:nvSpPr>
        <xdr:cNvPr id="642" name="n_4aveValue【学校施設】&#10;有形固定資産減価償却率">
          <a:extLst>
            <a:ext uri="{FF2B5EF4-FFF2-40B4-BE49-F238E27FC236}">
              <a16:creationId xmlns:a16="http://schemas.microsoft.com/office/drawing/2014/main" id="{77C22DB9-0C4E-4EE9-805D-791F309E2D7B}"/>
            </a:ext>
          </a:extLst>
        </xdr:cNvPr>
        <xdr:cNvSpPr txBox="1"/>
      </xdr:nvSpPr>
      <xdr:spPr>
        <a:xfrm>
          <a:off x="12611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10177</xdr:rowOff>
    </xdr:from>
    <xdr:ext cx="405111" cy="259045"/>
    <xdr:sp macro="" textlink="">
      <xdr:nvSpPr>
        <xdr:cNvPr id="643" name="n_1mainValue【学校施設】&#10;有形固定資産減価償却率">
          <a:extLst>
            <a:ext uri="{FF2B5EF4-FFF2-40B4-BE49-F238E27FC236}">
              <a16:creationId xmlns:a16="http://schemas.microsoft.com/office/drawing/2014/main" id="{ECC31778-87A7-4DD7-A42A-693CFC06FDD0}"/>
            </a:ext>
          </a:extLst>
        </xdr:cNvPr>
        <xdr:cNvSpPr txBox="1"/>
      </xdr:nvSpPr>
      <xdr:spPr>
        <a:xfrm>
          <a:off x="15266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38752</xdr:rowOff>
    </xdr:from>
    <xdr:ext cx="405111" cy="259045"/>
    <xdr:sp macro="" textlink="">
      <xdr:nvSpPr>
        <xdr:cNvPr id="644" name="n_2mainValue【学校施設】&#10;有形固定資産減価償却率">
          <a:extLst>
            <a:ext uri="{FF2B5EF4-FFF2-40B4-BE49-F238E27FC236}">
              <a16:creationId xmlns:a16="http://schemas.microsoft.com/office/drawing/2014/main" id="{0D1152B2-954C-4B20-A03C-E452CB0079A6}"/>
            </a:ext>
          </a:extLst>
        </xdr:cNvPr>
        <xdr:cNvSpPr txBox="1"/>
      </xdr:nvSpPr>
      <xdr:spPr>
        <a:xfrm>
          <a:off x="14389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652</xdr:rowOff>
    </xdr:from>
    <xdr:ext cx="405111" cy="259045"/>
    <xdr:sp macro="" textlink="">
      <xdr:nvSpPr>
        <xdr:cNvPr id="645" name="n_3mainValue【学校施設】&#10;有形固定資産減価償却率">
          <a:extLst>
            <a:ext uri="{FF2B5EF4-FFF2-40B4-BE49-F238E27FC236}">
              <a16:creationId xmlns:a16="http://schemas.microsoft.com/office/drawing/2014/main" id="{6184A944-A1B6-403B-8E80-5247D12B2F4E}"/>
            </a:ext>
          </a:extLst>
        </xdr:cNvPr>
        <xdr:cNvSpPr txBox="1"/>
      </xdr:nvSpPr>
      <xdr:spPr>
        <a:xfrm>
          <a:off x="13500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44467</xdr:rowOff>
    </xdr:from>
    <xdr:ext cx="405111" cy="259045"/>
    <xdr:sp macro="" textlink="">
      <xdr:nvSpPr>
        <xdr:cNvPr id="646" name="n_4mainValue【学校施設】&#10;有形固定資産減価償却率">
          <a:extLst>
            <a:ext uri="{FF2B5EF4-FFF2-40B4-BE49-F238E27FC236}">
              <a16:creationId xmlns:a16="http://schemas.microsoft.com/office/drawing/2014/main" id="{45874F7A-BBA2-4F72-BA1B-EFAD93E0A254}"/>
            </a:ext>
          </a:extLst>
        </xdr:cNvPr>
        <xdr:cNvSpPr txBox="1"/>
      </xdr:nvSpPr>
      <xdr:spPr>
        <a:xfrm>
          <a:off x="12611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7" name="正方形/長方形 646">
          <a:extLst>
            <a:ext uri="{FF2B5EF4-FFF2-40B4-BE49-F238E27FC236}">
              <a16:creationId xmlns:a16="http://schemas.microsoft.com/office/drawing/2014/main" id="{D53A5477-A798-42E1-A110-1A652822233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8" name="正方形/長方形 647">
          <a:extLst>
            <a:ext uri="{FF2B5EF4-FFF2-40B4-BE49-F238E27FC236}">
              <a16:creationId xmlns:a16="http://schemas.microsoft.com/office/drawing/2014/main" id="{97C6FEA4-FE84-425F-8224-EEE3FD86C66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9" name="正方形/長方形 648">
          <a:extLst>
            <a:ext uri="{FF2B5EF4-FFF2-40B4-BE49-F238E27FC236}">
              <a16:creationId xmlns:a16="http://schemas.microsoft.com/office/drawing/2014/main" id="{84FC5E65-4663-403A-8B18-6F2CA23E925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0" name="正方形/長方形 649">
          <a:extLst>
            <a:ext uri="{FF2B5EF4-FFF2-40B4-BE49-F238E27FC236}">
              <a16:creationId xmlns:a16="http://schemas.microsoft.com/office/drawing/2014/main" id="{51465AFF-B7F8-4E51-B52F-78BACF07B11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1" name="正方形/長方形 650">
          <a:extLst>
            <a:ext uri="{FF2B5EF4-FFF2-40B4-BE49-F238E27FC236}">
              <a16:creationId xmlns:a16="http://schemas.microsoft.com/office/drawing/2014/main" id="{A2813549-1466-46B4-AD40-AE24D57C38D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2" name="正方形/長方形 651">
          <a:extLst>
            <a:ext uri="{FF2B5EF4-FFF2-40B4-BE49-F238E27FC236}">
              <a16:creationId xmlns:a16="http://schemas.microsoft.com/office/drawing/2014/main" id="{6292907D-863A-4F21-8A7D-3CA02B548D6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3" name="正方形/長方形 652">
          <a:extLst>
            <a:ext uri="{FF2B5EF4-FFF2-40B4-BE49-F238E27FC236}">
              <a16:creationId xmlns:a16="http://schemas.microsoft.com/office/drawing/2014/main" id="{687DDBDC-446B-406A-89BF-FC6EE296682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4" name="正方形/長方形 653">
          <a:extLst>
            <a:ext uri="{FF2B5EF4-FFF2-40B4-BE49-F238E27FC236}">
              <a16:creationId xmlns:a16="http://schemas.microsoft.com/office/drawing/2014/main" id="{D1632802-DC77-46BF-AD27-F8EF7F60C1D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5" name="テキスト ボックス 654">
          <a:extLst>
            <a:ext uri="{FF2B5EF4-FFF2-40B4-BE49-F238E27FC236}">
              <a16:creationId xmlns:a16="http://schemas.microsoft.com/office/drawing/2014/main" id="{A0E053E2-CC8D-4DD6-9059-CA27AB5CCC6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6" name="直線コネクタ 655">
          <a:extLst>
            <a:ext uri="{FF2B5EF4-FFF2-40B4-BE49-F238E27FC236}">
              <a16:creationId xmlns:a16="http://schemas.microsoft.com/office/drawing/2014/main" id="{282083EC-5010-4E99-A828-7D95C4D4941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7" name="直線コネクタ 656">
          <a:extLst>
            <a:ext uri="{FF2B5EF4-FFF2-40B4-BE49-F238E27FC236}">
              <a16:creationId xmlns:a16="http://schemas.microsoft.com/office/drawing/2014/main" id="{4032F21C-650E-4F8A-8CFE-880F1C278B3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8" name="テキスト ボックス 657">
          <a:extLst>
            <a:ext uri="{FF2B5EF4-FFF2-40B4-BE49-F238E27FC236}">
              <a16:creationId xmlns:a16="http://schemas.microsoft.com/office/drawing/2014/main" id="{F612A068-B5B6-471E-9B7E-BE2CD9F12AA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9" name="直線コネクタ 658">
          <a:extLst>
            <a:ext uri="{FF2B5EF4-FFF2-40B4-BE49-F238E27FC236}">
              <a16:creationId xmlns:a16="http://schemas.microsoft.com/office/drawing/2014/main" id="{86ED9E3F-B476-4E5B-BF63-847D5AB9E86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0" name="テキスト ボックス 659">
          <a:extLst>
            <a:ext uri="{FF2B5EF4-FFF2-40B4-BE49-F238E27FC236}">
              <a16:creationId xmlns:a16="http://schemas.microsoft.com/office/drawing/2014/main" id="{D08B3A02-1386-4171-A5B8-531FB56C082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1" name="直線コネクタ 660">
          <a:extLst>
            <a:ext uri="{FF2B5EF4-FFF2-40B4-BE49-F238E27FC236}">
              <a16:creationId xmlns:a16="http://schemas.microsoft.com/office/drawing/2014/main" id="{4A0135A2-648C-412F-8823-676021CE2B8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2" name="テキスト ボックス 661">
          <a:extLst>
            <a:ext uri="{FF2B5EF4-FFF2-40B4-BE49-F238E27FC236}">
              <a16:creationId xmlns:a16="http://schemas.microsoft.com/office/drawing/2014/main" id="{EC5D161B-645C-479C-91D2-BBB049C24DA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3" name="直線コネクタ 662">
          <a:extLst>
            <a:ext uri="{FF2B5EF4-FFF2-40B4-BE49-F238E27FC236}">
              <a16:creationId xmlns:a16="http://schemas.microsoft.com/office/drawing/2014/main" id="{7B2E4239-82E3-4602-9039-6FA9A485792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4" name="テキスト ボックス 663">
          <a:extLst>
            <a:ext uri="{FF2B5EF4-FFF2-40B4-BE49-F238E27FC236}">
              <a16:creationId xmlns:a16="http://schemas.microsoft.com/office/drawing/2014/main" id="{C780242C-E3DE-436E-A1EB-ED96A183A00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5" name="直線コネクタ 664">
          <a:extLst>
            <a:ext uri="{FF2B5EF4-FFF2-40B4-BE49-F238E27FC236}">
              <a16:creationId xmlns:a16="http://schemas.microsoft.com/office/drawing/2014/main" id="{1E21B190-E93D-4557-B1D3-C46FCE5086D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66" name="テキスト ボックス 665">
          <a:extLst>
            <a:ext uri="{FF2B5EF4-FFF2-40B4-BE49-F238E27FC236}">
              <a16:creationId xmlns:a16="http://schemas.microsoft.com/office/drawing/2014/main" id="{3622215B-8D2C-45EB-932A-012F2703BC8E}"/>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7" name="直線コネクタ 666">
          <a:extLst>
            <a:ext uri="{FF2B5EF4-FFF2-40B4-BE49-F238E27FC236}">
              <a16:creationId xmlns:a16="http://schemas.microsoft.com/office/drawing/2014/main" id="{6641923F-B057-46C8-99B1-3B09A3A0AB3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68" name="テキスト ボックス 667">
          <a:extLst>
            <a:ext uri="{FF2B5EF4-FFF2-40B4-BE49-F238E27FC236}">
              <a16:creationId xmlns:a16="http://schemas.microsoft.com/office/drawing/2014/main" id="{1EC7EA70-5A63-4E48-AB11-03D074EC6E6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9" name="【学校施設】&#10;一人当たり面積グラフ枠">
          <a:extLst>
            <a:ext uri="{FF2B5EF4-FFF2-40B4-BE49-F238E27FC236}">
              <a16:creationId xmlns:a16="http://schemas.microsoft.com/office/drawing/2014/main" id="{9A0B4030-1F42-4842-A60A-293EBDE964C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670" name="直線コネクタ 669">
          <a:extLst>
            <a:ext uri="{FF2B5EF4-FFF2-40B4-BE49-F238E27FC236}">
              <a16:creationId xmlns:a16="http://schemas.microsoft.com/office/drawing/2014/main" id="{A40B6B08-0477-4AFB-921A-DEDBA970FDAC}"/>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671" name="【学校施設】&#10;一人当たり面積最小値テキスト">
          <a:extLst>
            <a:ext uri="{FF2B5EF4-FFF2-40B4-BE49-F238E27FC236}">
              <a16:creationId xmlns:a16="http://schemas.microsoft.com/office/drawing/2014/main" id="{890E14F6-9F2B-4C10-B5ED-82D8D54903C7}"/>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672" name="直線コネクタ 671">
          <a:extLst>
            <a:ext uri="{FF2B5EF4-FFF2-40B4-BE49-F238E27FC236}">
              <a16:creationId xmlns:a16="http://schemas.microsoft.com/office/drawing/2014/main" id="{5F2BD94A-D756-41F6-8F57-0B5806A57849}"/>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673" name="【学校施設】&#10;一人当たり面積最大値テキスト">
          <a:extLst>
            <a:ext uri="{FF2B5EF4-FFF2-40B4-BE49-F238E27FC236}">
              <a16:creationId xmlns:a16="http://schemas.microsoft.com/office/drawing/2014/main" id="{427ADF1B-4FE9-4DDE-AB5D-8AB2CECCC2E2}"/>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674" name="直線コネクタ 673">
          <a:extLst>
            <a:ext uri="{FF2B5EF4-FFF2-40B4-BE49-F238E27FC236}">
              <a16:creationId xmlns:a16="http://schemas.microsoft.com/office/drawing/2014/main" id="{F2CF8A8F-E42C-4CB3-B08C-EC72328CBB58}"/>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675" name="【学校施設】&#10;一人当たり面積平均値テキスト">
          <a:extLst>
            <a:ext uri="{FF2B5EF4-FFF2-40B4-BE49-F238E27FC236}">
              <a16:creationId xmlns:a16="http://schemas.microsoft.com/office/drawing/2014/main" id="{67756874-1696-4029-AC1A-B188CC85A0E3}"/>
            </a:ext>
          </a:extLst>
        </xdr:cNvPr>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676" name="フローチャート: 判断 675">
          <a:extLst>
            <a:ext uri="{FF2B5EF4-FFF2-40B4-BE49-F238E27FC236}">
              <a16:creationId xmlns:a16="http://schemas.microsoft.com/office/drawing/2014/main" id="{C27C363F-AD1E-4E35-9565-F9DC9D90C96A}"/>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677" name="フローチャート: 判断 676">
          <a:extLst>
            <a:ext uri="{FF2B5EF4-FFF2-40B4-BE49-F238E27FC236}">
              <a16:creationId xmlns:a16="http://schemas.microsoft.com/office/drawing/2014/main" id="{C0072E9E-3A8A-4613-AFD1-C5F147B4C66B}"/>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678" name="フローチャート: 判断 677">
          <a:extLst>
            <a:ext uri="{FF2B5EF4-FFF2-40B4-BE49-F238E27FC236}">
              <a16:creationId xmlns:a16="http://schemas.microsoft.com/office/drawing/2014/main" id="{538C6B07-CDA4-4D0B-B812-BDDB59ECA1AB}"/>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679" name="フローチャート: 判断 678">
          <a:extLst>
            <a:ext uri="{FF2B5EF4-FFF2-40B4-BE49-F238E27FC236}">
              <a16:creationId xmlns:a16="http://schemas.microsoft.com/office/drawing/2014/main" id="{6CC19517-BAFE-454F-9F7B-E258AD971387}"/>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80" name="フローチャート: 判断 679">
          <a:extLst>
            <a:ext uri="{FF2B5EF4-FFF2-40B4-BE49-F238E27FC236}">
              <a16:creationId xmlns:a16="http://schemas.microsoft.com/office/drawing/2014/main" id="{882ECBCD-8AFC-41A2-BE66-9B40DEB73889}"/>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D2EA9EDF-8D87-4E39-B116-8828E90693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B3CCBECD-FA75-4D86-9E3A-3ABF161B699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7A74EB79-04AA-4753-9B8C-6C89DEF30FF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1C0D10EE-C545-4469-B416-79D9312AB63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DEEFFF9D-68C7-4D19-BAD3-56AB3D86D8E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94488</xdr:rowOff>
    </xdr:from>
    <xdr:to>
      <xdr:col>116</xdr:col>
      <xdr:colOff>114300</xdr:colOff>
      <xdr:row>58</xdr:row>
      <xdr:rowOff>24638</xdr:rowOff>
    </xdr:to>
    <xdr:sp macro="" textlink="">
      <xdr:nvSpPr>
        <xdr:cNvPr id="686" name="楕円 685">
          <a:extLst>
            <a:ext uri="{FF2B5EF4-FFF2-40B4-BE49-F238E27FC236}">
              <a16:creationId xmlns:a16="http://schemas.microsoft.com/office/drawing/2014/main" id="{5BEFDA95-4F5F-43D7-9C56-6A7117F0C984}"/>
            </a:ext>
          </a:extLst>
        </xdr:cNvPr>
        <xdr:cNvSpPr/>
      </xdr:nvSpPr>
      <xdr:spPr>
        <a:xfrm>
          <a:off x="22110700" y="98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117365</xdr:rowOff>
    </xdr:from>
    <xdr:ext cx="469744" cy="259045"/>
    <xdr:sp macro="" textlink="">
      <xdr:nvSpPr>
        <xdr:cNvPr id="687" name="【学校施設】&#10;一人当たり面積該当値テキスト">
          <a:extLst>
            <a:ext uri="{FF2B5EF4-FFF2-40B4-BE49-F238E27FC236}">
              <a16:creationId xmlns:a16="http://schemas.microsoft.com/office/drawing/2014/main" id="{9FBBDE73-6E18-4D34-B6A6-28D28B670E84}"/>
            </a:ext>
          </a:extLst>
        </xdr:cNvPr>
        <xdr:cNvSpPr txBox="1"/>
      </xdr:nvSpPr>
      <xdr:spPr>
        <a:xfrm>
          <a:off x="22199600" y="971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106934</xdr:rowOff>
    </xdr:from>
    <xdr:to>
      <xdr:col>112</xdr:col>
      <xdr:colOff>38100</xdr:colOff>
      <xdr:row>58</xdr:row>
      <xdr:rowOff>37084</xdr:rowOff>
    </xdr:to>
    <xdr:sp macro="" textlink="">
      <xdr:nvSpPr>
        <xdr:cNvPr id="688" name="楕円 687">
          <a:extLst>
            <a:ext uri="{FF2B5EF4-FFF2-40B4-BE49-F238E27FC236}">
              <a16:creationId xmlns:a16="http://schemas.microsoft.com/office/drawing/2014/main" id="{E60FE923-8132-49F1-A458-42CF1A738DD9}"/>
            </a:ext>
          </a:extLst>
        </xdr:cNvPr>
        <xdr:cNvSpPr/>
      </xdr:nvSpPr>
      <xdr:spPr>
        <a:xfrm>
          <a:off x="212725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145288</xdr:rowOff>
    </xdr:from>
    <xdr:to>
      <xdr:col>116</xdr:col>
      <xdr:colOff>63500</xdr:colOff>
      <xdr:row>57</xdr:row>
      <xdr:rowOff>157734</xdr:rowOff>
    </xdr:to>
    <xdr:cxnSp macro="">
      <xdr:nvCxnSpPr>
        <xdr:cNvPr id="689" name="直線コネクタ 688">
          <a:extLst>
            <a:ext uri="{FF2B5EF4-FFF2-40B4-BE49-F238E27FC236}">
              <a16:creationId xmlns:a16="http://schemas.microsoft.com/office/drawing/2014/main" id="{AB2343FC-E8A2-4FD4-AE07-69BC97695B61}"/>
            </a:ext>
          </a:extLst>
        </xdr:cNvPr>
        <xdr:cNvCxnSpPr/>
      </xdr:nvCxnSpPr>
      <xdr:spPr>
        <a:xfrm flipV="1">
          <a:off x="21323300" y="9917938"/>
          <a:ext cx="8382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140335</xdr:rowOff>
    </xdr:from>
    <xdr:to>
      <xdr:col>107</xdr:col>
      <xdr:colOff>101600</xdr:colOff>
      <xdr:row>59</xdr:row>
      <xdr:rowOff>70485</xdr:rowOff>
    </xdr:to>
    <xdr:sp macro="" textlink="">
      <xdr:nvSpPr>
        <xdr:cNvPr id="690" name="楕円 689">
          <a:extLst>
            <a:ext uri="{FF2B5EF4-FFF2-40B4-BE49-F238E27FC236}">
              <a16:creationId xmlns:a16="http://schemas.microsoft.com/office/drawing/2014/main" id="{BF0E0A94-E562-4F01-A748-B7DDA680F96F}"/>
            </a:ext>
          </a:extLst>
        </xdr:cNvPr>
        <xdr:cNvSpPr/>
      </xdr:nvSpPr>
      <xdr:spPr>
        <a:xfrm>
          <a:off x="203835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157734</xdr:rowOff>
    </xdr:from>
    <xdr:to>
      <xdr:col>111</xdr:col>
      <xdr:colOff>177800</xdr:colOff>
      <xdr:row>59</xdr:row>
      <xdr:rowOff>19685</xdr:rowOff>
    </xdr:to>
    <xdr:cxnSp macro="">
      <xdr:nvCxnSpPr>
        <xdr:cNvPr id="691" name="直線コネクタ 690">
          <a:extLst>
            <a:ext uri="{FF2B5EF4-FFF2-40B4-BE49-F238E27FC236}">
              <a16:creationId xmlns:a16="http://schemas.microsoft.com/office/drawing/2014/main" id="{1B1038F9-8FB1-44A6-91AE-C377A12C647A}"/>
            </a:ext>
          </a:extLst>
        </xdr:cNvPr>
        <xdr:cNvCxnSpPr/>
      </xdr:nvCxnSpPr>
      <xdr:spPr>
        <a:xfrm flipV="1">
          <a:off x="20434300" y="9930384"/>
          <a:ext cx="889000" cy="2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136652</xdr:rowOff>
    </xdr:from>
    <xdr:to>
      <xdr:col>102</xdr:col>
      <xdr:colOff>165100</xdr:colOff>
      <xdr:row>59</xdr:row>
      <xdr:rowOff>66802</xdr:rowOff>
    </xdr:to>
    <xdr:sp macro="" textlink="">
      <xdr:nvSpPr>
        <xdr:cNvPr id="692" name="楕円 691">
          <a:extLst>
            <a:ext uri="{FF2B5EF4-FFF2-40B4-BE49-F238E27FC236}">
              <a16:creationId xmlns:a16="http://schemas.microsoft.com/office/drawing/2014/main" id="{58407384-E8CC-4102-BC00-C32E6AB2E531}"/>
            </a:ext>
          </a:extLst>
        </xdr:cNvPr>
        <xdr:cNvSpPr/>
      </xdr:nvSpPr>
      <xdr:spPr>
        <a:xfrm>
          <a:off x="19494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16002</xdr:rowOff>
    </xdr:from>
    <xdr:to>
      <xdr:col>107</xdr:col>
      <xdr:colOff>50800</xdr:colOff>
      <xdr:row>59</xdr:row>
      <xdr:rowOff>19685</xdr:rowOff>
    </xdr:to>
    <xdr:cxnSp macro="">
      <xdr:nvCxnSpPr>
        <xdr:cNvPr id="693" name="直線コネクタ 692">
          <a:extLst>
            <a:ext uri="{FF2B5EF4-FFF2-40B4-BE49-F238E27FC236}">
              <a16:creationId xmlns:a16="http://schemas.microsoft.com/office/drawing/2014/main" id="{67E50AC1-E29A-4551-8909-37771AE12161}"/>
            </a:ext>
          </a:extLst>
        </xdr:cNvPr>
        <xdr:cNvCxnSpPr/>
      </xdr:nvCxnSpPr>
      <xdr:spPr>
        <a:xfrm>
          <a:off x="19545300" y="10131552"/>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63119</xdr:rowOff>
    </xdr:from>
    <xdr:to>
      <xdr:col>98</xdr:col>
      <xdr:colOff>38100</xdr:colOff>
      <xdr:row>58</xdr:row>
      <xdr:rowOff>164719</xdr:rowOff>
    </xdr:to>
    <xdr:sp macro="" textlink="">
      <xdr:nvSpPr>
        <xdr:cNvPr id="694" name="楕円 693">
          <a:extLst>
            <a:ext uri="{FF2B5EF4-FFF2-40B4-BE49-F238E27FC236}">
              <a16:creationId xmlns:a16="http://schemas.microsoft.com/office/drawing/2014/main" id="{79C342AB-627F-4A68-9407-FA385C657A1A}"/>
            </a:ext>
          </a:extLst>
        </xdr:cNvPr>
        <xdr:cNvSpPr/>
      </xdr:nvSpPr>
      <xdr:spPr>
        <a:xfrm>
          <a:off x="18605500" y="100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113919</xdr:rowOff>
    </xdr:from>
    <xdr:to>
      <xdr:col>102</xdr:col>
      <xdr:colOff>114300</xdr:colOff>
      <xdr:row>59</xdr:row>
      <xdr:rowOff>16002</xdr:rowOff>
    </xdr:to>
    <xdr:cxnSp macro="">
      <xdr:nvCxnSpPr>
        <xdr:cNvPr id="695" name="直線コネクタ 694">
          <a:extLst>
            <a:ext uri="{FF2B5EF4-FFF2-40B4-BE49-F238E27FC236}">
              <a16:creationId xmlns:a16="http://schemas.microsoft.com/office/drawing/2014/main" id="{CD63DC24-C6EB-4E49-9EC1-DE31A7D6FC62}"/>
            </a:ext>
          </a:extLst>
        </xdr:cNvPr>
        <xdr:cNvCxnSpPr/>
      </xdr:nvCxnSpPr>
      <xdr:spPr>
        <a:xfrm>
          <a:off x="18656300" y="10058019"/>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696" name="n_1aveValue【学校施設】&#10;一人当たり面積">
          <a:extLst>
            <a:ext uri="{FF2B5EF4-FFF2-40B4-BE49-F238E27FC236}">
              <a16:creationId xmlns:a16="http://schemas.microsoft.com/office/drawing/2014/main" id="{D2593E0E-F4CD-4722-B14C-887D774E84E1}"/>
            </a:ext>
          </a:extLst>
        </xdr:cNvPr>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697" name="n_2aveValue【学校施設】&#10;一人当たり面積">
          <a:extLst>
            <a:ext uri="{FF2B5EF4-FFF2-40B4-BE49-F238E27FC236}">
              <a16:creationId xmlns:a16="http://schemas.microsoft.com/office/drawing/2014/main" id="{D3A3C9BC-0414-4102-AE46-1D71A441F171}"/>
            </a:ext>
          </a:extLst>
        </xdr:cNvPr>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698" name="n_3aveValue【学校施設】&#10;一人当たり面積">
          <a:extLst>
            <a:ext uri="{FF2B5EF4-FFF2-40B4-BE49-F238E27FC236}">
              <a16:creationId xmlns:a16="http://schemas.microsoft.com/office/drawing/2014/main" id="{BFEBC451-ACE1-4408-B51F-D95B1229E1FF}"/>
            </a:ext>
          </a:extLst>
        </xdr:cNvPr>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116603</xdr:rowOff>
    </xdr:from>
    <xdr:ext cx="469744" cy="259045"/>
    <xdr:sp macro="" textlink="">
      <xdr:nvSpPr>
        <xdr:cNvPr id="699" name="n_4aveValue【学校施設】&#10;一人当たり面積">
          <a:extLst>
            <a:ext uri="{FF2B5EF4-FFF2-40B4-BE49-F238E27FC236}">
              <a16:creationId xmlns:a16="http://schemas.microsoft.com/office/drawing/2014/main" id="{7A5621E5-69C8-4B51-B3C7-A2509066A3C8}"/>
            </a:ext>
          </a:extLst>
        </xdr:cNvPr>
        <xdr:cNvSpPr txBox="1"/>
      </xdr:nvSpPr>
      <xdr:spPr>
        <a:xfrm>
          <a:off x="184214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53611</xdr:rowOff>
    </xdr:from>
    <xdr:ext cx="469744" cy="259045"/>
    <xdr:sp macro="" textlink="">
      <xdr:nvSpPr>
        <xdr:cNvPr id="700" name="n_1mainValue【学校施設】&#10;一人当たり面積">
          <a:extLst>
            <a:ext uri="{FF2B5EF4-FFF2-40B4-BE49-F238E27FC236}">
              <a16:creationId xmlns:a16="http://schemas.microsoft.com/office/drawing/2014/main" id="{053E8943-A7AC-4117-A862-D375B89D0B89}"/>
            </a:ext>
          </a:extLst>
        </xdr:cNvPr>
        <xdr:cNvSpPr txBox="1"/>
      </xdr:nvSpPr>
      <xdr:spPr>
        <a:xfrm>
          <a:off x="21075727" y="965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87012</xdr:rowOff>
    </xdr:from>
    <xdr:ext cx="469744" cy="259045"/>
    <xdr:sp macro="" textlink="">
      <xdr:nvSpPr>
        <xdr:cNvPr id="701" name="n_2mainValue【学校施設】&#10;一人当たり面積">
          <a:extLst>
            <a:ext uri="{FF2B5EF4-FFF2-40B4-BE49-F238E27FC236}">
              <a16:creationId xmlns:a16="http://schemas.microsoft.com/office/drawing/2014/main" id="{5FB75E61-FC85-4B94-A3C5-4AF95F15F7A6}"/>
            </a:ext>
          </a:extLst>
        </xdr:cNvPr>
        <xdr:cNvSpPr txBox="1"/>
      </xdr:nvSpPr>
      <xdr:spPr>
        <a:xfrm>
          <a:off x="20199427" y="985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83329</xdr:rowOff>
    </xdr:from>
    <xdr:ext cx="469744" cy="259045"/>
    <xdr:sp macro="" textlink="">
      <xdr:nvSpPr>
        <xdr:cNvPr id="702" name="n_3mainValue【学校施設】&#10;一人当たり面積">
          <a:extLst>
            <a:ext uri="{FF2B5EF4-FFF2-40B4-BE49-F238E27FC236}">
              <a16:creationId xmlns:a16="http://schemas.microsoft.com/office/drawing/2014/main" id="{02B050A8-58DE-4B05-AC3F-DC45EAE0CC40}"/>
            </a:ext>
          </a:extLst>
        </xdr:cNvPr>
        <xdr:cNvSpPr txBox="1"/>
      </xdr:nvSpPr>
      <xdr:spPr>
        <a:xfrm>
          <a:off x="19310427" y="985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9796</xdr:rowOff>
    </xdr:from>
    <xdr:ext cx="469744" cy="259045"/>
    <xdr:sp macro="" textlink="">
      <xdr:nvSpPr>
        <xdr:cNvPr id="703" name="n_4mainValue【学校施設】&#10;一人当たり面積">
          <a:extLst>
            <a:ext uri="{FF2B5EF4-FFF2-40B4-BE49-F238E27FC236}">
              <a16:creationId xmlns:a16="http://schemas.microsoft.com/office/drawing/2014/main" id="{70EDE17A-0D5F-49C2-8A36-3966538528FF}"/>
            </a:ext>
          </a:extLst>
        </xdr:cNvPr>
        <xdr:cNvSpPr txBox="1"/>
      </xdr:nvSpPr>
      <xdr:spPr>
        <a:xfrm>
          <a:off x="18421427" y="978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4" name="正方形/長方形 703">
          <a:extLst>
            <a:ext uri="{FF2B5EF4-FFF2-40B4-BE49-F238E27FC236}">
              <a16:creationId xmlns:a16="http://schemas.microsoft.com/office/drawing/2014/main" id="{F397137B-BE1E-4BFB-9C38-DA0565FCD7B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5" name="正方形/長方形 704">
          <a:extLst>
            <a:ext uri="{FF2B5EF4-FFF2-40B4-BE49-F238E27FC236}">
              <a16:creationId xmlns:a16="http://schemas.microsoft.com/office/drawing/2014/main" id="{895F5826-FEA4-4CF2-8EA7-B05986BD9F1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6" name="正方形/長方形 705">
          <a:extLst>
            <a:ext uri="{FF2B5EF4-FFF2-40B4-BE49-F238E27FC236}">
              <a16:creationId xmlns:a16="http://schemas.microsoft.com/office/drawing/2014/main" id="{4FFB287E-636E-4C06-97DA-ACDFBA19A02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7" name="正方形/長方形 706">
          <a:extLst>
            <a:ext uri="{FF2B5EF4-FFF2-40B4-BE49-F238E27FC236}">
              <a16:creationId xmlns:a16="http://schemas.microsoft.com/office/drawing/2014/main" id="{DD5A09C6-E30F-4C62-A101-A00B5D7C3EE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8" name="正方形/長方形 707">
          <a:extLst>
            <a:ext uri="{FF2B5EF4-FFF2-40B4-BE49-F238E27FC236}">
              <a16:creationId xmlns:a16="http://schemas.microsoft.com/office/drawing/2014/main" id="{ECA8CFD5-0193-4965-8A52-63B0FBB98E4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9" name="正方形/長方形 708">
          <a:extLst>
            <a:ext uri="{FF2B5EF4-FFF2-40B4-BE49-F238E27FC236}">
              <a16:creationId xmlns:a16="http://schemas.microsoft.com/office/drawing/2014/main" id="{EA1CABB8-52F7-460F-A4F8-29C499B9CBE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0" name="正方形/長方形 709">
          <a:extLst>
            <a:ext uri="{FF2B5EF4-FFF2-40B4-BE49-F238E27FC236}">
              <a16:creationId xmlns:a16="http://schemas.microsoft.com/office/drawing/2014/main" id="{C1098412-7C51-4253-B7CC-1D5279C1DB1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1" name="正方形/長方形 710">
          <a:extLst>
            <a:ext uri="{FF2B5EF4-FFF2-40B4-BE49-F238E27FC236}">
              <a16:creationId xmlns:a16="http://schemas.microsoft.com/office/drawing/2014/main" id="{B8D49B57-D77C-4C57-9BB2-5A61B32588C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0C4A1211-B4A7-47F0-AAEA-B276ECBD6EB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65C13C9F-3C11-4818-B928-FEBEEE12C19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AF83BDC6-2FAF-4222-A68F-79CB81BEE30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3C626B4B-C14F-4759-B0BF-B304A95843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B22E1174-C636-4B0A-9F1E-E1FB0BDB072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F31B5611-DF6F-4E1C-B792-3E6FE6EA331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E001E94A-8ABF-4099-A9D3-8912D10A787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AADBBC1D-6C69-4210-88D3-91A8106D1BB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a:extLst>
            <a:ext uri="{FF2B5EF4-FFF2-40B4-BE49-F238E27FC236}">
              <a16:creationId xmlns:a16="http://schemas.microsoft.com/office/drawing/2014/main" id="{A3AC22F6-9BBD-47D9-B0E2-575AFEF9383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a:extLst>
            <a:ext uri="{FF2B5EF4-FFF2-40B4-BE49-F238E27FC236}">
              <a16:creationId xmlns:a16="http://schemas.microsoft.com/office/drawing/2014/main" id="{C4DE8352-D061-4EA8-9B79-5FDF0C0C809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a:extLst>
            <a:ext uri="{FF2B5EF4-FFF2-40B4-BE49-F238E27FC236}">
              <a16:creationId xmlns:a16="http://schemas.microsoft.com/office/drawing/2014/main" id="{D8C54DE5-87C2-4289-9E86-01505959662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a:extLst>
            <a:ext uri="{FF2B5EF4-FFF2-40B4-BE49-F238E27FC236}">
              <a16:creationId xmlns:a16="http://schemas.microsoft.com/office/drawing/2014/main" id="{E0294E6A-D13E-45C5-B224-C639A2F379A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a:extLst>
            <a:ext uri="{FF2B5EF4-FFF2-40B4-BE49-F238E27FC236}">
              <a16:creationId xmlns:a16="http://schemas.microsoft.com/office/drawing/2014/main" id="{A986BA3B-DFD4-4B54-BBD1-6478EB0E337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a:extLst>
            <a:ext uri="{FF2B5EF4-FFF2-40B4-BE49-F238E27FC236}">
              <a16:creationId xmlns:a16="http://schemas.microsoft.com/office/drawing/2014/main" id="{3CEE5E4E-1317-487F-A3B7-8BE3949BFB2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a:extLst>
            <a:ext uri="{FF2B5EF4-FFF2-40B4-BE49-F238E27FC236}">
              <a16:creationId xmlns:a16="http://schemas.microsoft.com/office/drawing/2014/main" id="{EDCFFF6F-36E8-46A2-B4B1-906FE475134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a:extLst>
            <a:ext uri="{FF2B5EF4-FFF2-40B4-BE49-F238E27FC236}">
              <a16:creationId xmlns:a16="http://schemas.microsoft.com/office/drawing/2014/main" id="{0F85FE1E-CCE6-43A0-AAB0-5033BBB2320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a:extLst>
            <a:ext uri="{FF2B5EF4-FFF2-40B4-BE49-F238E27FC236}">
              <a16:creationId xmlns:a16="http://schemas.microsoft.com/office/drawing/2014/main" id="{96E60270-CF84-4EAC-ABE6-489903CC0DA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a:extLst>
            <a:ext uri="{FF2B5EF4-FFF2-40B4-BE49-F238E27FC236}">
              <a16:creationId xmlns:a16="http://schemas.microsoft.com/office/drawing/2014/main" id="{36755211-7CDA-4237-8D3F-53238A3D099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0" name="テキスト ボックス 729">
          <a:extLst>
            <a:ext uri="{FF2B5EF4-FFF2-40B4-BE49-F238E27FC236}">
              <a16:creationId xmlns:a16="http://schemas.microsoft.com/office/drawing/2014/main" id="{C6741691-E1A5-41F8-B60B-C504CF76B95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1" name="直線コネクタ 730">
          <a:extLst>
            <a:ext uri="{FF2B5EF4-FFF2-40B4-BE49-F238E27FC236}">
              <a16:creationId xmlns:a16="http://schemas.microsoft.com/office/drawing/2014/main" id="{8C4B5A0E-B30D-4602-85F0-09B8BCED3A4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2" name="テキスト ボックス 731">
          <a:extLst>
            <a:ext uri="{FF2B5EF4-FFF2-40B4-BE49-F238E27FC236}">
              <a16:creationId xmlns:a16="http://schemas.microsoft.com/office/drawing/2014/main" id="{5C7872DE-C706-4A37-8F36-D0BD94880E3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3" name="直線コネクタ 732">
          <a:extLst>
            <a:ext uri="{FF2B5EF4-FFF2-40B4-BE49-F238E27FC236}">
              <a16:creationId xmlns:a16="http://schemas.microsoft.com/office/drawing/2014/main" id="{749A924C-2702-4E60-A50B-7E8F6BF4895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4" name="テキスト ボックス 733">
          <a:extLst>
            <a:ext uri="{FF2B5EF4-FFF2-40B4-BE49-F238E27FC236}">
              <a16:creationId xmlns:a16="http://schemas.microsoft.com/office/drawing/2014/main" id="{F45D09C0-3425-4FF9-8E8D-F2D79D23282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5" name="直線コネクタ 734">
          <a:extLst>
            <a:ext uri="{FF2B5EF4-FFF2-40B4-BE49-F238E27FC236}">
              <a16:creationId xmlns:a16="http://schemas.microsoft.com/office/drawing/2014/main" id="{1C0C75B0-4584-4F93-AC73-CC49C8571FB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6" name="テキスト ボックス 735">
          <a:extLst>
            <a:ext uri="{FF2B5EF4-FFF2-40B4-BE49-F238E27FC236}">
              <a16:creationId xmlns:a16="http://schemas.microsoft.com/office/drawing/2014/main" id="{DF438E83-ED7C-41C5-9338-E10ED5CFCE9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7" name="直線コネクタ 736">
          <a:extLst>
            <a:ext uri="{FF2B5EF4-FFF2-40B4-BE49-F238E27FC236}">
              <a16:creationId xmlns:a16="http://schemas.microsoft.com/office/drawing/2014/main" id="{95F56F15-B671-4342-95E8-A977CCEAFBE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8" name="テキスト ボックス 737">
          <a:extLst>
            <a:ext uri="{FF2B5EF4-FFF2-40B4-BE49-F238E27FC236}">
              <a16:creationId xmlns:a16="http://schemas.microsoft.com/office/drawing/2014/main" id="{CFF30839-0B13-42C6-BBAC-5D68AFB423F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9" name="直線コネクタ 738">
          <a:extLst>
            <a:ext uri="{FF2B5EF4-FFF2-40B4-BE49-F238E27FC236}">
              <a16:creationId xmlns:a16="http://schemas.microsoft.com/office/drawing/2014/main" id="{B2980788-AAFD-4E2D-86D8-5C47D4B3BCF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0" name="テキスト ボックス 739">
          <a:extLst>
            <a:ext uri="{FF2B5EF4-FFF2-40B4-BE49-F238E27FC236}">
              <a16:creationId xmlns:a16="http://schemas.microsoft.com/office/drawing/2014/main" id="{1FD280DF-E23D-4EDA-843E-C89A6040975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1" name="直線コネクタ 740">
          <a:extLst>
            <a:ext uri="{FF2B5EF4-FFF2-40B4-BE49-F238E27FC236}">
              <a16:creationId xmlns:a16="http://schemas.microsoft.com/office/drawing/2014/main" id="{1FC0E7BF-9AE5-49F6-A445-00750F418D8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2" name="テキスト ボックス 741">
          <a:extLst>
            <a:ext uri="{FF2B5EF4-FFF2-40B4-BE49-F238E27FC236}">
              <a16:creationId xmlns:a16="http://schemas.microsoft.com/office/drawing/2014/main" id="{68EA2467-9F5C-4D6F-B53D-74B08BCDD0A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3" name="【公民館】&#10;有形固定資産減価償却率グラフ枠">
          <a:extLst>
            <a:ext uri="{FF2B5EF4-FFF2-40B4-BE49-F238E27FC236}">
              <a16:creationId xmlns:a16="http://schemas.microsoft.com/office/drawing/2014/main" id="{4974D149-5C45-4B64-AA19-61CE6705D0D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744" name="直線コネクタ 743">
          <a:extLst>
            <a:ext uri="{FF2B5EF4-FFF2-40B4-BE49-F238E27FC236}">
              <a16:creationId xmlns:a16="http://schemas.microsoft.com/office/drawing/2014/main" id="{E36E97BE-FD5E-474C-9454-0AC3147DACE1}"/>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5" name="【公民館】&#10;有形固定資産減価償却率最小値テキスト">
          <a:extLst>
            <a:ext uri="{FF2B5EF4-FFF2-40B4-BE49-F238E27FC236}">
              <a16:creationId xmlns:a16="http://schemas.microsoft.com/office/drawing/2014/main" id="{59AF810D-3DF9-4E5A-B033-D87D4650668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6" name="直線コネクタ 745">
          <a:extLst>
            <a:ext uri="{FF2B5EF4-FFF2-40B4-BE49-F238E27FC236}">
              <a16:creationId xmlns:a16="http://schemas.microsoft.com/office/drawing/2014/main" id="{E96A046D-F969-42F0-818D-7777E105841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747" name="【公民館】&#10;有形固定資産減価償却率最大値テキスト">
          <a:extLst>
            <a:ext uri="{FF2B5EF4-FFF2-40B4-BE49-F238E27FC236}">
              <a16:creationId xmlns:a16="http://schemas.microsoft.com/office/drawing/2014/main" id="{32137132-4E28-4D66-90A2-15E17BE33F2B}"/>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748" name="直線コネクタ 747">
          <a:extLst>
            <a:ext uri="{FF2B5EF4-FFF2-40B4-BE49-F238E27FC236}">
              <a16:creationId xmlns:a16="http://schemas.microsoft.com/office/drawing/2014/main" id="{22198D23-EE95-49BA-A433-FA267FD53BDA}"/>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36213</xdr:rowOff>
    </xdr:from>
    <xdr:ext cx="405111" cy="259045"/>
    <xdr:sp macro="" textlink="">
      <xdr:nvSpPr>
        <xdr:cNvPr id="749" name="【公民館】&#10;有形固定資産減価償却率平均値テキスト">
          <a:extLst>
            <a:ext uri="{FF2B5EF4-FFF2-40B4-BE49-F238E27FC236}">
              <a16:creationId xmlns:a16="http://schemas.microsoft.com/office/drawing/2014/main" id="{3FCEF0AF-F39D-49F6-B8B6-6ECB55DC6877}"/>
            </a:ext>
          </a:extLst>
        </xdr:cNvPr>
        <xdr:cNvSpPr txBox="1"/>
      </xdr:nvSpPr>
      <xdr:spPr>
        <a:xfrm>
          <a:off x="16357600" y="1803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50" name="フローチャート: 判断 749">
          <a:extLst>
            <a:ext uri="{FF2B5EF4-FFF2-40B4-BE49-F238E27FC236}">
              <a16:creationId xmlns:a16="http://schemas.microsoft.com/office/drawing/2014/main" id="{3D8323C8-CF9B-4B60-99AF-ACE09E51DBAA}"/>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751" name="フローチャート: 判断 750">
          <a:extLst>
            <a:ext uri="{FF2B5EF4-FFF2-40B4-BE49-F238E27FC236}">
              <a16:creationId xmlns:a16="http://schemas.microsoft.com/office/drawing/2014/main" id="{17368D6D-A332-4CED-8E41-989DC7F2A440}"/>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52" name="フローチャート: 判断 751">
          <a:extLst>
            <a:ext uri="{FF2B5EF4-FFF2-40B4-BE49-F238E27FC236}">
              <a16:creationId xmlns:a16="http://schemas.microsoft.com/office/drawing/2014/main" id="{F9F5A9C7-5077-45DF-824C-E890E85FBE70}"/>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53" name="フローチャート: 判断 752">
          <a:extLst>
            <a:ext uri="{FF2B5EF4-FFF2-40B4-BE49-F238E27FC236}">
              <a16:creationId xmlns:a16="http://schemas.microsoft.com/office/drawing/2014/main" id="{3CD3EDBF-6819-4023-B00B-2AF220B682F8}"/>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54" name="フローチャート: 判断 753">
          <a:extLst>
            <a:ext uri="{FF2B5EF4-FFF2-40B4-BE49-F238E27FC236}">
              <a16:creationId xmlns:a16="http://schemas.microsoft.com/office/drawing/2014/main" id="{49B7E4E0-85B8-4505-9D14-3ACE3AE99F14}"/>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A6BBEECE-00AE-42D6-A816-12DBC3ECA9C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E9FAC999-3E5F-4F1E-A6DC-C749C6AB3C5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99B4A2F7-6E55-4E4E-9221-28B10F835D3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47D71DF3-2D0A-49EE-8E48-54232E4F059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BB154B59-8254-4C69-B381-EBBEFDAD0D2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760" name="楕円 759">
          <a:extLst>
            <a:ext uri="{FF2B5EF4-FFF2-40B4-BE49-F238E27FC236}">
              <a16:creationId xmlns:a16="http://schemas.microsoft.com/office/drawing/2014/main" id="{D8FB0250-4BDD-4AA4-8CEB-9D0814965D95}"/>
            </a:ext>
          </a:extLst>
        </xdr:cNvPr>
        <xdr:cNvSpPr/>
      </xdr:nvSpPr>
      <xdr:spPr>
        <a:xfrm>
          <a:off x="16268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105427</xdr:rowOff>
    </xdr:from>
    <xdr:ext cx="405111" cy="259045"/>
    <xdr:sp macro="" textlink="">
      <xdr:nvSpPr>
        <xdr:cNvPr id="761" name="【公民館】&#10;有形固定資産減価償却率該当値テキスト">
          <a:extLst>
            <a:ext uri="{FF2B5EF4-FFF2-40B4-BE49-F238E27FC236}">
              <a16:creationId xmlns:a16="http://schemas.microsoft.com/office/drawing/2014/main" id="{FCCE503A-BBC1-4E75-AC25-BEE874DCA7F2}"/>
            </a:ext>
          </a:extLst>
        </xdr:cNvPr>
        <xdr:cNvSpPr txBox="1"/>
      </xdr:nvSpPr>
      <xdr:spPr>
        <a:xfrm>
          <a:off x="16357600"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137795</xdr:rowOff>
    </xdr:from>
    <xdr:to>
      <xdr:col>81</xdr:col>
      <xdr:colOff>101600</xdr:colOff>
      <xdr:row>102</xdr:row>
      <xdr:rowOff>67945</xdr:rowOff>
    </xdr:to>
    <xdr:sp macro="" textlink="">
      <xdr:nvSpPr>
        <xdr:cNvPr id="762" name="楕円 761">
          <a:extLst>
            <a:ext uri="{FF2B5EF4-FFF2-40B4-BE49-F238E27FC236}">
              <a16:creationId xmlns:a16="http://schemas.microsoft.com/office/drawing/2014/main" id="{6DA91067-C707-4C40-A7BC-3BF85124AF65}"/>
            </a:ext>
          </a:extLst>
        </xdr:cNvPr>
        <xdr:cNvSpPr/>
      </xdr:nvSpPr>
      <xdr:spPr>
        <a:xfrm>
          <a:off x="154305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17145</xdr:rowOff>
    </xdr:from>
    <xdr:to>
      <xdr:col>85</xdr:col>
      <xdr:colOff>127000</xdr:colOff>
      <xdr:row>102</xdr:row>
      <xdr:rowOff>133350</xdr:rowOff>
    </xdr:to>
    <xdr:cxnSp macro="">
      <xdr:nvCxnSpPr>
        <xdr:cNvPr id="763" name="直線コネクタ 762">
          <a:extLst>
            <a:ext uri="{FF2B5EF4-FFF2-40B4-BE49-F238E27FC236}">
              <a16:creationId xmlns:a16="http://schemas.microsoft.com/office/drawing/2014/main" id="{69E6A263-FC7C-48F2-BA6C-A9E4C3B20822}"/>
            </a:ext>
          </a:extLst>
        </xdr:cNvPr>
        <xdr:cNvCxnSpPr/>
      </xdr:nvCxnSpPr>
      <xdr:spPr>
        <a:xfrm>
          <a:off x="15481300" y="17505045"/>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67311</xdr:rowOff>
    </xdr:from>
    <xdr:to>
      <xdr:col>76</xdr:col>
      <xdr:colOff>165100</xdr:colOff>
      <xdr:row>101</xdr:row>
      <xdr:rowOff>168911</xdr:rowOff>
    </xdr:to>
    <xdr:sp macro="" textlink="">
      <xdr:nvSpPr>
        <xdr:cNvPr id="764" name="楕円 763">
          <a:extLst>
            <a:ext uri="{FF2B5EF4-FFF2-40B4-BE49-F238E27FC236}">
              <a16:creationId xmlns:a16="http://schemas.microsoft.com/office/drawing/2014/main" id="{4C3ECEAE-FF04-4D0B-819B-B54282FEB25C}"/>
            </a:ext>
          </a:extLst>
        </xdr:cNvPr>
        <xdr:cNvSpPr/>
      </xdr:nvSpPr>
      <xdr:spPr>
        <a:xfrm>
          <a:off x="14541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118111</xdr:rowOff>
    </xdr:from>
    <xdr:to>
      <xdr:col>81</xdr:col>
      <xdr:colOff>50800</xdr:colOff>
      <xdr:row>102</xdr:row>
      <xdr:rowOff>17145</xdr:rowOff>
    </xdr:to>
    <xdr:cxnSp macro="">
      <xdr:nvCxnSpPr>
        <xdr:cNvPr id="765" name="直線コネクタ 764">
          <a:extLst>
            <a:ext uri="{FF2B5EF4-FFF2-40B4-BE49-F238E27FC236}">
              <a16:creationId xmlns:a16="http://schemas.microsoft.com/office/drawing/2014/main" id="{EB2D75C9-E6FB-43AF-96E5-DE9837F2B91C}"/>
            </a:ext>
          </a:extLst>
        </xdr:cNvPr>
        <xdr:cNvCxnSpPr/>
      </xdr:nvCxnSpPr>
      <xdr:spPr>
        <a:xfrm>
          <a:off x="14592300" y="17434561"/>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29211</xdr:rowOff>
    </xdr:from>
    <xdr:to>
      <xdr:col>72</xdr:col>
      <xdr:colOff>38100</xdr:colOff>
      <xdr:row>101</xdr:row>
      <xdr:rowOff>130811</xdr:rowOff>
    </xdr:to>
    <xdr:sp macro="" textlink="">
      <xdr:nvSpPr>
        <xdr:cNvPr id="766" name="楕円 765">
          <a:extLst>
            <a:ext uri="{FF2B5EF4-FFF2-40B4-BE49-F238E27FC236}">
              <a16:creationId xmlns:a16="http://schemas.microsoft.com/office/drawing/2014/main" id="{C9DBCEBF-CAE3-49EF-90F5-AB9BA623CEC4}"/>
            </a:ext>
          </a:extLst>
        </xdr:cNvPr>
        <xdr:cNvSpPr/>
      </xdr:nvSpPr>
      <xdr:spPr>
        <a:xfrm>
          <a:off x="13652500" y="17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80011</xdr:rowOff>
    </xdr:from>
    <xdr:to>
      <xdr:col>76</xdr:col>
      <xdr:colOff>114300</xdr:colOff>
      <xdr:row>101</xdr:row>
      <xdr:rowOff>118111</xdr:rowOff>
    </xdr:to>
    <xdr:cxnSp macro="">
      <xdr:nvCxnSpPr>
        <xdr:cNvPr id="767" name="直線コネクタ 766">
          <a:extLst>
            <a:ext uri="{FF2B5EF4-FFF2-40B4-BE49-F238E27FC236}">
              <a16:creationId xmlns:a16="http://schemas.microsoft.com/office/drawing/2014/main" id="{216C40F5-42D4-4E4C-91C5-D34CD0AE2404}"/>
            </a:ext>
          </a:extLst>
        </xdr:cNvPr>
        <xdr:cNvCxnSpPr/>
      </xdr:nvCxnSpPr>
      <xdr:spPr>
        <a:xfrm>
          <a:off x="13703300" y="173964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27305</xdr:rowOff>
    </xdr:from>
    <xdr:to>
      <xdr:col>67</xdr:col>
      <xdr:colOff>101600</xdr:colOff>
      <xdr:row>101</xdr:row>
      <xdr:rowOff>128905</xdr:rowOff>
    </xdr:to>
    <xdr:sp macro="" textlink="">
      <xdr:nvSpPr>
        <xdr:cNvPr id="768" name="楕円 767">
          <a:extLst>
            <a:ext uri="{FF2B5EF4-FFF2-40B4-BE49-F238E27FC236}">
              <a16:creationId xmlns:a16="http://schemas.microsoft.com/office/drawing/2014/main" id="{D1AD1AF7-A631-4429-9AEF-10A0F81F68E0}"/>
            </a:ext>
          </a:extLst>
        </xdr:cNvPr>
        <xdr:cNvSpPr/>
      </xdr:nvSpPr>
      <xdr:spPr>
        <a:xfrm>
          <a:off x="12763500" y="173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78105</xdr:rowOff>
    </xdr:from>
    <xdr:to>
      <xdr:col>71</xdr:col>
      <xdr:colOff>177800</xdr:colOff>
      <xdr:row>101</xdr:row>
      <xdr:rowOff>80011</xdr:rowOff>
    </xdr:to>
    <xdr:cxnSp macro="">
      <xdr:nvCxnSpPr>
        <xdr:cNvPr id="769" name="直線コネクタ 768">
          <a:extLst>
            <a:ext uri="{FF2B5EF4-FFF2-40B4-BE49-F238E27FC236}">
              <a16:creationId xmlns:a16="http://schemas.microsoft.com/office/drawing/2014/main" id="{18FF8006-EE2F-4726-BF59-5929048FB3D4}"/>
            </a:ext>
          </a:extLst>
        </xdr:cNvPr>
        <xdr:cNvCxnSpPr/>
      </xdr:nvCxnSpPr>
      <xdr:spPr>
        <a:xfrm>
          <a:off x="12814300" y="173945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89552</xdr:rowOff>
    </xdr:from>
    <xdr:ext cx="405111" cy="259045"/>
    <xdr:sp macro="" textlink="">
      <xdr:nvSpPr>
        <xdr:cNvPr id="770" name="n_1aveValue【公民館】&#10;有形固定資産減価償却率">
          <a:extLst>
            <a:ext uri="{FF2B5EF4-FFF2-40B4-BE49-F238E27FC236}">
              <a16:creationId xmlns:a16="http://schemas.microsoft.com/office/drawing/2014/main" id="{0B885868-CD83-41A1-B32D-770AD6CDC93A}"/>
            </a:ext>
          </a:extLst>
        </xdr:cNvPr>
        <xdr:cNvSpPr txBox="1"/>
      </xdr:nvSpPr>
      <xdr:spPr>
        <a:xfrm>
          <a:off x="152660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771" name="n_2aveValue【公民館】&#10;有形固定資産減価償却率">
          <a:extLst>
            <a:ext uri="{FF2B5EF4-FFF2-40B4-BE49-F238E27FC236}">
              <a16:creationId xmlns:a16="http://schemas.microsoft.com/office/drawing/2014/main" id="{502E0B6D-FD9D-4A3B-916A-0AA584FD2E36}"/>
            </a:ext>
          </a:extLst>
        </xdr:cNvPr>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772" name="n_3aveValue【公民館】&#10;有形固定資産減価償却率">
          <a:extLst>
            <a:ext uri="{FF2B5EF4-FFF2-40B4-BE49-F238E27FC236}">
              <a16:creationId xmlns:a16="http://schemas.microsoft.com/office/drawing/2014/main" id="{A5250EB1-FCFB-4C3C-BF5D-58FBF28D98BC}"/>
            </a:ext>
          </a:extLst>
        </xdr:cNvPr>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773" name="n_4aveValue【公民館】&#10;有形固定資産減価償却率">
          <a:extLst>
            <a:ext uri="{FF2B5EF4-FFF2-40B4-BE49-F238E27FC236}">
              <a16:creationId xmlns:a16="http://schemas.microsoft.com/office/drawing/2014/main" id="{3ECA9BD9-90C6-420B-872B-8E8199C3FBB3}"/>
            </a:ext>
          </a:extLst>
        </xdr:cNvPr>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84472</xdr:rowOff>
    </xdr:from>
    <xdr:ext cx="405111" cy="259045"/>
    <xdr:sp macro="" textlink="">
      <xdr:nvSpPr>
        <xdr:cNvPr id="774" name="n_1mainValue【公民館】&#10;有形固定資産減価償却率">
          <a:extLst>
            <a:ext uri="{FF2B5EF4-FFF2-40B4-BE49-F238E27FC236}">
              <a16:creationId xmlns:a16="http://schemas.microsoft.com/office/drawing/2014/main" id="{8214D8FA-286D-4DCD-BD1D-8B6004F04E02}"/>
            </a:ext>
          </a:extLst>
        </xdr:cNvPr>
        <xdr:cNvSpPr txBox="1"/>
      </xdr:nvSpPr>
      <xdr:spPr>
        <a:xfrm>
          <a:off x="15266044"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13988</xdr:rowOff>
    </xdr:from>
    <xdr:ext cx="405111" cy="259045"/>
    <xdr:sp macro="" textlink="">
      <xdr:nvSpPr>
        <xdr:cNvPr id="775" name="n_2mainValue【公民館】&#10;有形固定資産減価償却率">
          <a:extLst>
            <a:ext uri="{FF2B5EF4-FFF2-40B4-BE49-F238E27FC236}">
              <a16:creationId xmlns:a16="http://schemas.microsoft.com/office/drawing/2014/main" id="{A080BDDA-D424-4BC2-8F06-CB86ADE9B8B4}"/>
            </a:ext>
          </a:extLst>
        </xdr:cNvPr>
        <xdr:cNvSpPr txBox="1"/>
      </xdr:nvSpPr>
      <xdr:spPr>
        <a:xfrm>
          <a:off x="143897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147338</xdr:rowOff>
    </xdr:from>
    <xdr:ext cx="405111" cy="259045"/>
    <xdr:sp macro="" textlink="">
      <xdr:nvSpPr>
        <xdr:cNvPr id="776" name="n_3mainValue【公民館】&#10;有形固定資産減価償却率">
          <a:extLst>
            <a:ext uri="{FF2B5EF4-FFF2-40B4-BE49-F238E27FC236}">
              <a16:creationId xmlns:a16="http://schemas.microsoft.com/office/drawing/2014/main" id="{26360210-C3B9-4919-AEEE-1CFB4FB66403}"/>
            </a:ext>
          </a:extLst>
        </xdr:cNvPr>
        <xdr:cNvSpPr txBox="1"/>
      </xdr:nvSpPr>
      <xdr:spPr>
        <a:xfrm>
          <a:off x="13500744" y="1712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145432</xdr:rowOff>
    </xdr:from>
    <xdr:ext cx="405111" cy="259045"/>
    <xdr:sp macro="" textlink="">
      <xdr:nvSpPr>
        <xdr:cNvPr id="777" name="n_4mainValue【公民館】&#10;有形固定資産減価償却率">
          <a:extLst>
            <a:ext uri="{FF2B5EF4-FFF2-40B4-BE49-F238E27FC236}">
              <a16:creationId xmlns:a16="http://schemas.microsoft.com/office/drawing/2014/main" id="{46E35141-1F39-4A70-9DA6-A7CCC0D86141}"/>
            </a:ext>
          </a:extLst>
        </xdr:cNvPr>
        <xdr:cNvSpPr txBox="1"/>
      </xdr:nvSpPr>
      <xdr:spPr>
        <a:xfrm>
          <a:off x="12611744"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a:extLst>
            <a:ext uri="{FF2B5EF4-FFF2-40B4-BE49-F238E27FC236}">
              <a16:creationId xmlns:a16="http://schemas.microsoft.com/office/drawing/2014/main" id="{E316FFDC-7DDD-4756-AA88-D67B4799F90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a:extLst>
            <a:ext uri="{FF2B5EF4-FFF2-40B4-BE49-F238E27FC236}">
              <a16:creationId xmlns:a16="http://schemas.microsoft.com/office/drawing/2014/main" id="{CC92E2BA-A7F2-445E-AF6C-23179631CA5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a:extLst>
            <a:ext uri="{FF2B5EF4-FFF2-40B4-BE49-F238E27FC236}">
              <a16:creationId xmlns:a16="http://schemas.microsoft.com/office/drawing/2014/main" id="{9773594F-F7C9-4039-B3AA-439BC070DE0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a:extLst>
            <a:ext uri="{FF2B5EF4-FFF2-40B4-BE49-F238E27FC236}">
              <a16:creationId xmlns:a16="http://schemas.microsoft.com/office/drawing/2014/main" id="{90F7F240-8D35-4DF0-9B1B-7D876ADDB02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a:extLst>
            <a:ext uri="{FF2B5EF4-FFF2-40B4-BE49-F238E27FC236}">
              <a16:creationId xmlns:a16="http://schemas.microsoft.com/office/drawing/2014/main" id="{0B6418AE-5A5E-4715-B88F-228B110911A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a:extLst>
            <a:ext uri="{FF2B5EF4-FFF2-40B4-BE49-F238E27FC236}">
              <a16:creationId xmlns:a16="http://schemas.microsoft.com/office/drawing/2014/main" id="{9933F425-1FE1-4285-9850-2EC2C89FC4B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a:extLst>
            <a:ext uri="{FF2B5EF4-FFF2-40B4-BE49-F238E27FC236}">
              <a16:creationId xmlns:a16="http://schemas.microsoft.com/office/drawing/2014/main" id="{ACECF49D-5D20-486B-8539-221A63BBAFD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a:extLst>
            <a:ext uri="{FF2B5EF4-FFF2-40B4-BE49-F238E27FC236}">
              <a16:creationId xmlns:a16="http://schemas.microsoft.com/office/drawing/2014/main" id="{F1894A6A-23D8-48FA-B8C5-0EA7EE3B724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a:extLst>
            <a:ext uri="{FF2B5EF4-FFF2-40B4-BE49-F238E27FC236}">
              <a16:creationId xmlns:a16="http://schemas.microsoft.com/office/drawing/2014/main" id="{82E29C65-BF32-454E-9C54-74C1F20D6FA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a:extLst>
            <a:ext uri="{FF2B5EF4-FFF2-40B4-BE49-F238E27FC236}">
              <a16:creationId xmlns:a16="http://schemas.microsoft.com/office/drawing/2014/main" id="{58F099D2-F5D6-4230-8E7D-23E80247ACA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8" name="直線コネクタ 787">
          <a:extLst>
            <a:ext uri="{FF2B5EF4-FFF2-40B4-BE49-F238E27FC236}">
              <a16:creationId xmlns:a16="http://schemas.microsoft.com/office/drawing/2014/main" id="{ACE5B650-F4DD-4C9B-82FD-C96CE7EF0CA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9" name="テキスト ボックス 788">
          <a:extLst>
            <a:ext uri="{FF2B5EF4-FFF2-40B4-BE49-F238E27FC236}">
              <a16:creationId xmlns:a16="http://schemas.microsoft.com/office/drawing/2014/main" id="{A9C27994-CE8B-42BC-9C03-FD3F54BE0CE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0" name="直線コネクタ 789">
          <a:extLst>
            <a:ext uri="{FF2B5EF4-FFF2-40B4-BE49-F238E27FC236}">
              <a16:creationId xmlns:a16="http://schemas.microsoft.com/office/drawing/2014/main" id="{5BD40B2C-E8AE-4A35-B852-77533925E85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1" name="テキスト ボックス 790">
          <a:extLst>
            <a:ext uri="{FF2B5EF4-FFF2-40B4-BE49-F238E27FC236}">
              <a16:creationId xmlns:a16="http://schemas.microsoft.com/office/drawing/2014/main" id="{D88D8372-EA38-4486-8517-738F9030A8F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2" name="直線コネクタ 791">
          <a:extLst>
            <a:ext uri="{FF2B5EF4-FFF2-40B4-BE49-F238E27FC236}">
              <a16:creationId xmlns:a16="http://schemas.microsoft.com/office/drawing/2014/main" id="{F685EDDF-6BAB-48B2-BE79-DF703410CA2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3" name="テキスト ボックス 792">
          <a:extLst>
            <a:ext uri="{FF2B5EF4-FFF2-40B4-BE49-F238E27FC236}">
              <a16:creationId xmlns:a16="http://schemas.microsoft.com/office/drawing/2014/main" id="{C58478D3-EE16-41E4-ACB4-60A28357C40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4" name="直線コネクタ 793">
          <a:extLst>
            <a:ext uri="{FF2B5EF4-FFF2-40B4-BE49-F238E27FC236}">
              <a16:creationId xmlns:a16="http://schemas.microsoft.com/office/drawing/2014/main" id="{C110C0DB-83DF-450B-8DE3-05F2D98E3A5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5" name="テキスト ボックス 794">
          <a:extLst>
            <a:ext uri="{FF2B5EF4-FFF2-40B4-BE49-F238E27FC236}">
              <a16:creationId xmlns:a16="http://schemas.microsoft.com/office/drawing/2014/main" id="{C85CADF4-B199-4499-9954-F4399EBEF6D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6" name="直線コネクタ 795">
          <a:extLst>
            <a:ext uri="{FF2B5EF4-FFF2-40B4-BE49-F238E27FC236}">
              <a16:creationId xmlns:a16="http://schemas.microsoft.com/office/drawing/2014/main" id="{4D10567F-9284-4482-9D11-82F866A0A1F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7" name="テキスト ボックス 796">
          <a:extLst>
            <a:ext uri="{FF2B5EF4-FFF2-40B4-BE49-F238E27FC236}">
              <a16:creationId xmlns:a16="http://schemas.microsoft.com/office/drawing/2014/main" id="{F19A2CAA-E874-4662-A3FB-E1D8F05C215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8" name="直線コネクタ 797">
          <a:extLst>
            <a:ext uri="{FF2B5EF4-FFF2-40B4-BE49-F238E27FC236}">
              <a16:creationId xmlns:a16="http://schemas.microsoft.com/office/drawing/2014/main" id="{E9A71F7A-950C-4FA7-A138-2425956F155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9" name="テキスト ボックス 798">
          <a:extLst>
            <a:ext uri="{FF2B5EF4-FFF2-40B4-BE49-F238E27FC236}">
              <a16:creationId xmlns:a16="http://schemas.microsoft.com/office/drawing/2014/main" id="{684B457C-8B2F-4FBB-BD1D-62FEA42F1FC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0" name="【公民館】&#10;一人当たり面積グラフ枠">
          <a:extLst>
            <a:ext uri="{FF2B5EF4-FFF2-40B4-BE49-F238E27FC236}">
              <a16:creationId xmlns:a16="http://schemas.microsoft.com/office/drawing/2014/main" id="{953DEF8C-FE50-4E8E-8A17-38B03BDE6C8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801" name="直線コネクタ 800">
          <a:extLst>
            <a:ext uri="{FF2B5EF4-FFF2-40B4-BE49-F238E27FC236}">
              <a16:creationId xmlns:a16="http://schemas.microsoft.com/office/drawing/2014/main" id="{E3F2A576-4277-4417-95B7-56550480A7B3}"/>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802" name="【公民館】&#10;一人当たり面積最小値テキスト">
          <a:extLst>
            <a:ext uri="{FF2B5EF4-FFF2-40B4-BE49-F238E27FC236}">
              <a16:creationId xmlns:a16="http://schemas.microsoft.com/office/drawing/2014/main" id="{8E33A552-646C-43A5-BF16-2F675FA2CFFD}"/>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803" name="直線コネクタ 802">
          <a:extLst>
            <a:ext uri="{FF2B5EF4-FFF2-40B4-BE49-F238E27FC236}">
              <a16:creationId xmlns:a16="http://schemas.microsoft.com/office/drawing/2014/main" id="{91218B5F-C5D5-47F5-B3AB-D17B010765CB}"/>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804" name="【公民館】&#10;一人当たり面積最大値テキスト">
          <a:extLst>
            <a:ext uri="{FF2B5EF4-FFF2-40B4-BE49-F238E27FC236}">
              <a16:creationId xmlns:a16="http://schemas.microsoft.com/office/drawing/2014/main" id="{DF16B232-F7D8-4642-A9BB-5292C8FC4437}"/>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805" name="直線コネクタ 804">
          <a:extLst>
            <a:ext uri="{FF2B5EF4-FFF2-40B4-BE49-F238E27FC236}">
              <a16:creationId xmlns:a16="http://schemas.microsoft.com/office/drawing/2014/main" id="{5CFBA3F3-8DF2-4083-9067-3224855E8117}"/>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806" name="【公民館】&#10;一人当たり面積平均値テキスト">
          <a:extLst>
            <a:ext uri="{FF2B5EF4-FFF2-40B4-BE49-F238E27FC236}">
              <a16:creationId xmlns:a16="http://schemas.microsoft.com/office/drawing/2014/main" id="{89FA7FDE-1414-413B-9F57-3C3773BFC504}"/>
            </a:ext>
          </a:extLst>
        </xdr:cNvPr>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807" name="フローチャート: 判断 806">
          <a:extLst>
            <a:ext uri="{FF2B5EF4-FFF2-40B4-BE49-F238E27FC236}">
              <a16:creationId xmlns:a16="http://schemas.microsoft.com/office/drawing/2014/main" id="{80EBBAD6-AFD6-4375-BB93-B483AD5EAA9A}"/>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808" name="フローチャート: 判断 807">
          <a:extLst>
            <a:ext uri="{FF2B5EF4-FFF2-40B4-BE49-F238E27FC236}">
              <a16:creationId xmlns:a16="http://schemas.microsoft.com/office/drawing/2014/main" id="{D5A01887-D8D5-42A2-9BDD-B6D00DF9FF34}"/>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809" name="フローチャート: 判断 808">
          <a:extLst>
            <a:ext uri="{FF2B5EF4-FFF2-40B4-BE49-F238E27FC236}">
              <a16:creationId xmlns:a16="http://schemas.microsoft.com/office/drawing/2014/main" id="{C419805B-9F55-4AA6-AC11-4ABCE4600DEB}"/>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810" name="フローチャート: 判断 809">
          <a:extLst>
            <a:ext uri="{FF2B5EF4-FFF2-40B4-BE49-F238E27FC236}">
              <a16:creationId xmlns:a16="http://schemas.microsoft.com/office/drawing/2014/main" id="{E44DB000-5B83-4559-9CB1-7D8B707798D1}"/>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811" name="フローチャート: 判断 810">
          <a:extLst>
            <a:ext uri="{FF2B5EF4-FFF2-40B4-BE49-F238E27FC236}">
              <a16:creationId xmlns:a16="http://schemas.microsoft.com/office/drawing/2014/main" id="{437FE191-32A5-457B-8395-13C46BFA5B75}"/>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82F78A2F-BB79-4B1B-A461-72816A6B18B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96D821EB-D963-49D4-A409-8D5FE476B7E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9B273AF3-69F1-48BD-ADEA-DEE42914159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F21AC6DA-282A-483E-BD1F-F3E28436881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A29A94D4-439D-465F-AD6C-3BFC18BE4F2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xdr:rowOff>
    </xdr:from>
    <xdr:to>
      <xdr:col>116</xdr:col>
      <xdr:colOff>114300</xdr:colOff>
      <xdr:row>107</xdr:row>
      <xdr:rowOff>109093</xdr:rowOff>
    </xdr:to>
    <xdr:sp macro="" textlink="">
      <xdr:nvSpPr>
        <xdr:cNvPr id="817" name="楕円 816">
          <a:extLst>
            <a:ext uri="{FF2B5EF4-FFF2-40B4-BE49-F238E27FC236}">
              <a16:creationId xmlns:a16="http://schemas.microsoft.com/office/drawing/2014/main" id="{1AAFE26C-3CC9-409C-AE17-E3567B84AD80}"/>
            </a:ext>
          </a:extLst>
        </xdr:cNvPr>
        <xdr:cNvSpPr/>
      </xdr:nvSpPr>
      <xdr:spPr>
        <a:xfrm>
          <a:off x="22110700" y="1835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157370</xdr:rowOff>
    </xdr:from>
    <xdr:ext cx="469744" cy="259045"/>
    <xdr:sp macro="" textlink="">
      <xdr:nvSpPr>
        <xdr:cNvPr id="818" name="【公民館】&#10;一人当たり面積該当値テキスト">
          <a:extLst>
            <a:ext uri="{FF2B5EF4-FFF2-40B4-BE49-F238E27FC236}">
              <a16:creationId xmlns:a16="http://schemas.microsoft.com/office/drawing/2014/main" id="{D9640204-CBAB-463D-8AC2-F6C3C43D5FAC}"/>
            </a:ext>
          </a:extLst>
        </xdr:cNvPr>
        <xdr:cNvSpPr txBox="1"/>
      </xdr:nvSpPr>
      <xdr:spPr>
        <a:xfrm>
          <a:off x="22199600" y="1833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10540</xdr:rowOff>
    </xdr:from>
    <xdr:to>
      <xdr:col>112</xdr:col>
      <xdr:colOff>38100</xdr:colOff>
      <xdr:row>107</xdr:row>
      <xdr:rowOff>112140</xdr:rowOff>
    </xdr:to>
    <xdr:sp macro="" textlink="">
      <xdr:nvSpPr>
        <xdr:cNvPr id="819" name="楕円 818">
          <a:extLst>
            <a:ext uri="{FF2B5EF4-FFF2-40B4-BE49-F238E27FC236}">
              <a16:creationId xmlns:a16="http://schemas.microsoft.com/office/drawing/2014/main" id="{E51DA37E-537D-4112-B9AB-64D61BB8AEF1}"/>
            </a:ext>
          </a:extLst>
        </xdr:cNvPr>
        <xdr:cNvSpPr/>
      </xdr:nvSpPr>
      <xdr:spPr>
        <a:xfrm>
          <a:off x="21272500" y="183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58293</xdr:rowOff>
    </xdr:from>
    <xdr:to>
      <xdr:col>116</xdr:col>
      <xdr:colOff>63500</xdr:colOff>
      <xdr:row>107</xdr:row>
      <xdr:rowOff>61340</xdr:rowOff>
    </xdr:to>
    <xdr:cxnSp macro="">
      <xdr:nvCxnSpPr>
        <xdr:cNvPr id="820" name="直線コネクタ 819">
          <a:extLst>
            <a:ext uri="{FF2B5EF4-FFF2-40B4-BE49-F238E27FC236}">
              <a16:creationId xmlns:a16="http://schemas.microsoft.com/office/drawing/2014/main" id="{D8189B91-6884-442F-9684-D259014D074F}"/>
            </a:ext>
          </a:extLst>
        </xdr:cNvPr>
        <xdr:cNvCxnSpPr/>
      </xdr:nvCxnSpPr>
      <xdr:spPr>
        <a:xfrm flipV="1">
          <a:off x="21323300" y="18403443"/>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10922</xdr:rowOff>
    </xdr:from>
    <xdr:to>
      <xdr:col>107</xdr:col>
      <xdr:colOff>101600</xdr:colOff>
      <xdr:row>107</xdr:row>
      <xdr:rowOff>112522</xdr:rowOff>
    </xdr:to>
    <xdr:sp macro="" textlink="">
      <xdr:nvSpPr>
        <xdr:cNvPr id="821" name="楕円 820">
          <a:extLst>
            <a:ext uri="{FF2B5EF4-FFF2-40B4-BE49-F238E27FC236}">
              <a16:creationId xmlns:a16="http://schemas.microsoft.com/office/drawing/2014/main" id="{C582FB2C-F1F3-4703-8F58-DEB6DB2B023A}"/>
            </a:ext>
          </a:extLst>
        </xdr:cNvPr>
        <xdr:cNvSpPr/>
      </xdr:nvSpPr>
      <xdr:spPr>
        <a:xfrm>
          <a:off x="20383500" y="1835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61340</xdr:rowOff>
    </xdr:from>
    <xdr:to>
      <xdr:col>111</xdr:col>
      <xdr:colOff>177800</xdr:colOff>
      <xdr:row>107</xdr:row>
      <xdr:rowOff>61722</xdr:rowOff>
    </xdr:to>
    <xdr:cxnSp macro="">
      <xdr:nvCxnSpPr>
        <xdr:cNvPr id="822" name="直線コネクタ 821">
          <a:extLst>
            <a:ext uri="{FF2B5EF4-FFF2-40B4-BE49-F238E27FC236}">
              <a16:creationId xmlns:a16="http://schemas.microsoft.com/office/drawing/2014/main" id="{F0D7B703-3F5C-4143-9D02-BC7D77042CDE}"/>
            </a:ext>
          </a:extLst>
        </xdr:cNvPr>
        <xdr:cNvCxnSpPr/>
      </xdr:nvCxnSpPr>
      <xdr:spPr>
        <a:xfrm flipV="1">
          <a:off x="20434300" y="1840649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9779</xdr:rowOff>
    </xdr:from>
    <xdr:to>
      <xdr:col>102</xdr:col>
      <xdr:colOff>165100</xdr:colOff>
      <xdr:row>107</xdr:row>
      <xdr:rowOff>111379</xdr:rowOff>
    </xdr:to>
    <xdr:sp macro="" textlink="">
      <xdr:nvSpPr>
        <xdr:cNvPr id="823" name="楕円 822">
          <a:extLst>
            <a:ext uri="{FF2B5EF4-FFF2-40B4-BE49-F238E27FC236}">
              <a16:creationId xmlns:a16="http://schemas.microsoft.com/office/drawing/2014/main" id="{E6367F71-6BAC-465C-8E3C-E836C0E4A37D}"/>
            </a:ext>
          </a:extLst>
        </xdr:cNvPr>
        <xdr:cNvSpPr/>
      </xdr:nvSpPr>
      <xdr:spPr>
        <a:xfrm>
          <a:off x="19494500" y="183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60579</xdr:rowOff>
    </xdr:from>
    <xdr:to>
      <xdr:col>107</xdr:col>
      <xdr:colOff>50800</xdr:colOff>
      <xdr:row>107</xdr:row>
      <xdr:rowOff>61722</xdr:rowOff>
    </xdr:to>
    <xdr:cxnSp macro="">
      <xdr:nvCxnSpPr>
        <xdr:cNvPr id="824" name="直線コネクタ 823">
          <a:extLst>
            <a:ext uri="{FF2B5EF4-FFF2-40B4-BE49-F238E27FC236}">
              <a16:creationId xmlns:a16="http://schemas.microsoft.com/office/drawing/2014/main" id="{A740DF79-C613-4AA2-BD0F-62BB4018E9A7}"/>
            </a:ext>
          </a:extLst>
        </xdr:cNvPr>
        <xdr:cNvCxnSpPr/>
      </xdr:nvCxnSpPr>
      <xdr:spPr>
        <a:xfrm>
          <a:off x="19545300" y="1840572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8637</xdr:rowOff>
    </xdr:from>
    <xdr:to>
      <xdr:col>98</xdr:col>
      <xdr:colOff>38100</xdr:colOff>
      <xdr:row>107</xdr:row>
      <xdr:rowOff>110237</xdr:rowOff>
    </xdr:to>
    <xdr:sp macro="" textlink="">
      <xdr:nvSpPr>
        <xdr:cNvPr id="825" name="楕円 824">
          <a:extLst>
            <a:ext uri="{FF2B5EF4-FFF2-40B4-BE49-F238E27FC236}">
              <a16:creationId xmlns:a16="http://schemas.microsoft.com/office/drawing/2014/main" id="{21E11B3E-30FA-465D-B4BA-BF61E76E65AA}"/>
            </a:ext>
          </a:extLst>
        </xdr:cNvPr>
        <xdr:cNvSpPr/>
      </xdr:nvSpPr>
      <xdr:spPr>
        <a:xfrm>
          <a:off x="18605500" y="183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59437</xdr:rowOff>
    </xdr:from>
    <xdr:to>
      <xdr:col>102</xdr:col>
      <xdr:colOff>114300</xdr:colOff>
      <xdr:row>107</xdr:row>
      <xdr:rowOff>60579</xdr:rowOff>
    </xdr:to>
    <xdr:cxnSp macro="">
      <xdr:nvCxnSpPr>
        <xdr:cNvPr id="826" name="直線コネクタ 825">
          <a:extLst>
            <a:ext uri="{FF2B5EF4-FFF2-40B4-BE49-F238E27FC236}">
              <a16:creationId xmlns:a16="http://schemas.microsoft.com/office/drawing/2014/main" id="{B1813D17-4048-40FD-A7D0-4BC7609C4876}"/>
            </a:ext>
          </a:extLst>
        </xdr:cNvPr>
        <xdr:cNvCxnSpPr/>
      </xdr:nvCxnSpPr>
      <xdr:spPr>
        <a:xfrm>
          <a:off x="18656300" y="1840458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70756</xdr:rowOff>
    </xdr:from>
    <xdr:ext cx="469744" cy="259045"/>
    <xdr:sp macro="" textlink="">
      <xdr:nvSpPr>
        <xdr:cNvPr id="827" name="n_1aveValue【公民館】&#10;一人当たり面積">
          <a:extLst>
            <a:ext uri="{FF2B5EF4-FFF2-40B4-BE49-F238E27FC236}">
              <a16:creationId xmlns:a16="http://schemas.microsoft.com/office/drawing/2014/main" id="{F593F8E2-0F66-4B82-B549-E07E808C6698}"/>
            </a:ext>
          </a:extLst>
        </xdr:cNvPr>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828" name="n_2aveValue【公民館】&#10;一人当たり面積">
          <a:extLst>
            <a:ext uri="{FF2B5EF4-FFF2-40B4-BE49-F238E27FC236}">
              <a16:creationId xmlns:a16="http://schemas.microsoft.com/office/drawing/2014/main" id="{02F4B810-4DAD-40BA-8FEC-C6E139F8C931}"/>
            </a:ext>
          </a:extLst>
        </xdr:cNvPr>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829" name="n_3aveValue【公民館】&#10;一人当たり面積">
          <a:extLst>
            <a:ext uri="{FF2B5EF4-FFF2-40B4-BE49-F238E27FC236}">
              <a16:creationId xmlns:a16="http://schemas.microsoft.com/office/drawing/2014/main" id="{2ABC7F4F-1E09-4F59-9AB4-126AB8331C3F}"/>
            </a:ext>
          </a:extLst>
        </xdr:cNvPr>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102888</xdr:rowOff>
    </xdr:from>
    <xdr:ext cx="469744" cy="259045"/>
    <xdr:sp macro="" textlink="">
      <xdr:nvSpPr>
        <xdr:cNvPr id="830" name="n_4aveValue【公民館】&#10;一人当たり面積">
          <a:extLst>
            <a:ext uri="{FF2B5EF4-FFF2-40B4-BE49-F238E27FC236}">
              <a16:creationId xmlns:a16="http://schemas.microsoft.com/office/drawing/2014/main" id="{F0BB63C6-F956-4109-A248-8163B0D0B39E}"/>
            </a:ext>
          </a:extLst>
        </xdr:cNvPr>
        <xdr:cNvSpPr txBox="1"/>
      </xdr:nvSpPr>
      <xdr:spPr>
        <a:xfrm>
          <a:off x="18421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103267</xdr:rowOff>
    </xdr:from>
    <xdr:ext cx="469744" cy="259045"/>
    <xdr:sp macro="" textlink="">
      <xdr:nvSpPr>
        <xdr:cNvPr id="831" name="n_1mainValue【公民館】&#10;一人当たり面積">
          <a:extLst>
            <a:ext uri="{FF2B5EF4-FFF2-40B4-BE49-F238E27FC236}">
              <a16:creationId xmlns:a16="http://schemas.microsoft.com/office/drawing/2014/main" id="{0C56ACCF-07DA-47A5-A75B-8D9BBB68946D}"/>
            </a:ext>
          </a:extLst>
        </xdr:cNvPr>
        <xdr:cNvSpPr txBox="1"/>
      </xdr:nvSpPr>
      <xdr:spPr>
        <a:xfrm>
          <a:off x="21075727" y="1844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103649</xdr:rowOff>
    </xdr:from>
    <xdr:ext cx="469744" cy="259045"/>
    <xdr:sp macro="" textlink="">
      <xdr:nvSpPr>
        <xdr:cNvPr id="832" name="n_2mainValue【公民館】&#10;一人当たり面積">
          <a:extLst>
            <a:ext uri="{FF2B5EF4-FFF2-40B4-BE49-F238E27FC236}">
              <a16:creationId xmlns:a16="http://schemas.microsoft.com/office/drawing/2014/main" id="{7B1F340B-A307-414C-815B-9F20D513EBF9}"/>
            </a:ext>
          </a:extLst>
        </xdr:cNvPr>
        <xdr:cNvSpPr txBox="1"/>
      </xdr:nvSpPr>
      <xdr:spPr>
        <a:xfrm>
          <a:off x="20199427" y="1844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102506</xdr:rowOff>
    </xdr:from>
    <xdr:ext cx="469744" cy="259045"/>
    <xdr:sp macro="" textlink="">
      <xdr:nvSpPr>
        <xdr:cNvPr id="833" name="n_3mainValue【公民館】&#10;一人当たり面積">
          <a:extLst>
            <a:ext uri="{FF2B5EF4-FFF2-40B4-BE49-F238E27FC236}">
              <a16:creationId xmlns:a16="http://schemas.microsoft.com/office/drawing/2014/main" id="{B7869E76-C71F-4724-BA84-7590473F8A87}"/>
            </a:ext>
          </a:extLst>
        </xdr:cNvPr>
        <xdr:cNvSpPr txBox="1"/>
      </xdr:nvSpPr>
      <xdr:spPr>
        <a:xfrm>
          <a:off x="19310427" y="1844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126764</xdr:rowOff>
    </xdr:from>
    <xdr:ext cx="469744" cy="259045"/>
    <xdr:sp macro="" textlink="">
      <xdr:nvSpPr>
        <xdr:cNvPr id="834" name="n_4mainValue【公民館】&#10;一人当たり面積">
          <a:extLst>
            <a:ext uri="{FF2B5EF4-FFF2-40B4-BE49-F238E27FC236}">
              <a16:creationId xmlns:a16="http://schemas.microsoft.com/office/drawing/2014/main" id="{ED534E1B-84BB-4F08-BA25-BA8698B0231C}"/>
            </a:ext>
          </a:extLst>
        </xdr:cNvPr>
        <xdr:cNvSpPr txBox="1"/>
      </xdr:nvSpPr>
      <xdr:spPr>
        <a:xfrm>
          <a:off x="18421427" y="1812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5" name="正方形/長方形 834">
          <a:extLst>
            <a:ext uri="{FF2B5EF4-FFF2-40B4-BE49-F238E27FC236}">
              <a16:creationId xmlns:a16="http://schemas.microsoft.com/office/drawing/2014/main" id="{18B03C3C-F502-4523-AB6F-7465C7A6B18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6" name="正方形/長方形 835">
          <a:extLst>
            <a:ext uri="{FF2B5EF4-FFF2-40B4-BE49-F238E27FC236}">
              <a16:creationId xmlns:a16="http://schemas.microsoft.com/office/drawing/2014/main" id="{3947BAD2-C7D7-4E71-930E-46681C84D3C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7" name="テキスト ボックス 836">
          <a:extLst>
            <a:ext uri="{FF2B5EF4-FFF2-40B4-BE49-F238E27FC236}">
              <a16:creationId xmlns:a16="http://schemas.microsoft.com/office/drawing/2014/main" id="{7E543AF4-45BD-47FB-A66C-1EE75180CE1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に上昇がみられ、要因としては老朽化した小学校校舎の建替えが行われたためである。今後、既存施設の老朽化による施設更新が多数見込まれているため過度な財政負担が起こらないよう計画的に施設管理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AA48B6B-15D5-45F0-8794-CA4241C7E55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B7454F-0A8E-4B74-80A3-376CC22E460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1A4DB5C-E71C-4E98-9666-E48A5FA6DCB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706C1E7-41CB-4027-BBDC-750DE2FB0AC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9BA0FC-823E-4599-A4EF-29D0788BA9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477C30-2A79-477A-8E4F-93EBB9BD6B3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725BC80-612D-455B-BC38-9E9C52D805F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DFB78C3-AD68-4AFE-BCF4-156A324CB8B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6DDFA91-F49A-407E-AA5C-14DC1679F38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D8A7D96-129C-48C7-BE34-A89ECCCD0F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
1,680
28.90
5,120,102
4,764,744
283,645
1,690,648
2,565,500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2B481D-7E7A-4476-A49F-457955972E0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4ECD89-9324-4A6B-B99B-87EF900BD32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1E341AC-5450-4856-B5DD-F675E316E41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8729F54-60B6-4E56-9B60-ECF0837586C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F9EF75-B3D5-421A-A5E7-D4DE1271CF1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30D0BD6-A0D6-46BE-A7F2-D791BFA8B38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E352FAC-CE19-44FA-915E-2D8E4C674D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AF17B54-AD55-4E0A-8E79-4941C2370A2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AD827E6-E4BB-447D-AA42-9889AC7F46D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D1384B2-A21C-44BB-8EA3-8D2A6D470CE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98323A7-F681-437F-AB86-4A2E32E35E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2F42DDF-3274-4347-9C88-D873AE3B5D2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86B4503-2C9D-45DB-B883-05FD90E1722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73ACFE7-A72E-4E85-B4F2-751F5E11B8A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E4D644D-776B-4222-9EED-771CFDE230C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59EB5EA-0880-4638-81B4-08BBDBBEC3F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6DD5020-669B-47EF-954D-D39294C6FAD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66B8487-EC76-40AA-99C4-E828652AE90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5FD5BD-4336-4CAB-9193-856C61A8E7C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7E2E95C-BAC4-4397-A0FF-444969B8421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B8CB3FA-4014-4FE3-A01B-B615EB06F1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7231F63-6400-4950-99B1-5AEC7684724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0FE16BD-E498-4CB5-8A78-78B649054F6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6679E5E-127A-4C7A-BBCC-19E62725E22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20A0D0A-59C2-41B3-BAD2-F9E8300EEBD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C63D2C0-1322-4EE6-BDCA-B002809B0C5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1128CA3-585A-492C-9676-FA12DC1E8C2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18F6130-ED04-40C3-9B66-A02AC01B5AA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CBE462A-6E92-4651-A8E3-867745A1C33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3B03A99-CCB2-462A-91ED-E0E98119642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EA326EC-F9C3-4ACF-AACE-4F887D5B299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5ECCC51-C15C-4289-BB2D-5AEE5714BAF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CE3C692-A2AA-4EFC-A0FD-93F190BD325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FEDC92B-8BFF-46E8-8356-03E9F1075B4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5D8D24B-3F22-4359-B662-61643A14557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B3016D6-8161-4CF8-8518-88898FA435A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0E7C568-A8B5-4B00-AA36-A1E7B9879D9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E2E0818-11F7-4A4B-8FB9-B0A33948275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0954B97-B559-4E26-BA39-15003BB37AB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1200750-1EE0-484B-AB6D-571268D7309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E7FDAA2F-286D-489F-A1F9-F812068282B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AC0562D-FFBD-4316-BEC8-91BE3665D31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9A5600E-F741-4517-9283-DE0D64F550D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C685779-8737-42D4-84CB-F135A152D0E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6FACBEB-A19A-434E-BE47-780D3D9068F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37CD0E2D-D233-4D21-8CC9-8F7C46AB2E2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84D6BAED-07A0-4B1D-ADED-D52A752AE36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90A77A1-29E8-4051-A925-BC3C6CA4EC8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53ACC1E7-F3C3-447E-9ED1-2DBCF998B5A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A5782349-422D-42DE-9D12-A6A2C1ACADD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3442EEAD-E974-4ADC-A86B-E0E68112B10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6BCFE5CD-5CDB-4CE4-8478-FF78B97AC96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B1E3FE2C-DBEA-4637-B3A2-61FF18C19BD1}"/>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13EA77E7-7B26-4982-A702-386CB30C333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40961063-D533-44E8-9F53-9434845185A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547172EB-AB62-45CE-8265-8A27D261F06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C174D4E3-2ADD-44A5-8358-F1C306BD467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9883F3E3-EF3D-4BB3-BD81-BE67965E7AF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DFF73D17-7001-449C-A032-A1B286FDA3E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D7E22721-F283-40AE-9470-2CEF6E22F5D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45A88FBD-C971-4A46-B689-13BB2435A38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D6F007B2-8543-47F9-B374-29A19915EED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1D114A16-7427-479A-8334-5F6B03C8AD9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66CBF90B-886D-410B-87BD-CCC996698CF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FBD00563-0153-484F-A6F9-B7B0573BACB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A0E92393-4C17-47E8-B9BC-9F65BFEC258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C878A493-3E6A-4562-B2FB-74A93D8B380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004E0233-615C-46CA-A61C-CDB521C83ED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E4B5980E-CA6B-47C7-BFB6-F86C594BD7D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75748981-0ECA-40F7-A29D-99025B93BB8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289EFC4C-3437-4FE8-8F9C-38B80A948B3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C759D2B6-43C8-42B0-BF37-7104BA696BA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9C7DC4B1-F236-4DE2-860F-962344C2F3E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D1CBB6BF-9A9B-40B9-BFF1-B8153398192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32E121F2-00A4-452B-A6CE-C8C143C266E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F7EFA108-426B-4E3E-BAC6-526EA958D3E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31DCCA0E-8B4E-42C9-ABE4-43DA191934D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0357F766-20DC-45B3-8631-9B23F502305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4B6F7313-5DD8-4202-BDCA-7CF7989807B9}"/>
            </a:ext>
          </a:extLst>
        </xdr:cNvPr>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5EA6C646-1CA2-46A8-8A80-2451EF96FA5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14B1A449-1FCB-41E9-A652-9ECB7B0374B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93" name="【福祉施設】&#10;有形固定資産減価償却率最大値テキスト">
          <a:extLst>
            <a:ext uri="{FF2B5EF4-FFF2-40B4-BE49-F238E27FC236}">
              <a16:creationId xmlns:a16="http://schemas.microsoft.com/office/drawing/2014/main" id="{BF8F85A9-754B-46B7-94DF-4082124EFD99}"/>
            </a:ext>
          </a:extLst>
        </xdr:cNvPr>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94" name="直線コネクタ 93">
          <a:extLst>
            <a:ext uri="{FF2B5EF4-FFF2-40B4-BE49-F238E27FC236}">
              <a16:creationId xmlns:a16="http://schemas.microsoft.com/office/drawing/2014/main" id="{582CBD4D-5848-4332-A067-68CF1B2CCD76}"/>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164935</xdr:rowOff>
    </xdr:from>
    <xdr:ext cx="405111" cy="259045"/>
    <xdr:sp macro="" textlink="">
      <xdr:nvSpPr>
        <xdr:cNvPr id="95" name="【福祉施設】&#10;有形固定資産減価償却率平均値テキスト">
          <a:extLst>
            <a:ext uri="{FF2B5EF4-FFF2-40B4-BE49-F238E27FC236}">
              <a16:creationId xmlns:a16="http://schemas.microsoft.com/office/drawing/2014/main" id="{82C55E5F-0660-4014-A02C-822CB9A3D73C}"/>
            </a:ext>
          </a:extLst>
        </xdr:cNvPr>
        <xdr:cNvSpPr txBox="1"/>
      </xdr:nvSpPr>
      <xdr:spPr>
        <a:xfrm>
          <a:off x="4673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96" name="フローチャート: 判断 95">
          <a:extLst>
            <a:ext uri="{FF2B5EF4-FFF2-40B4-BE49-F238E27FC236}">
              <a16:creationId xmlns:a16="http://schemas.microsoft.com/office/drawing/2014/main" id="{65EDBFBD-3DC5-4DAC-9BDC-BA1824DACD9F}"/>
            </a:ext>
          </a:extLst>
        </xdr:cNvPr>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97" name="フローチャート: 判断 96">
          <a:extLst>
            <a:ext uri="{FF2B5EF4-FFF2-40B4-BE49-F238E27FC236}">
              <a16:creationId xmlns:a16="http://schemas.microsoft.com/office/drawing/2014/main" id="{6B026825-1425-4681-B0D6-4F2CDBAAD6DF}"/>
            </a:ext>
          </a:extLst>
        </xdr:cNvPr>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98" name="フローチャート: 判断 97">
          <a:extLst>
            <a:ext uri="{FF2B5EF4-FFF2-40B4-BE49-F238E27FC236}">
              <a16:creationId xmlns:a16="http://schemas.microsoft.com/office/drawing/2014/main" id="{ABBDA07C-A111-492E-B288-09D4666E9086}"/>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99" name="フローチャート: 判断 98">
          <a:extLst>
            <a:ext uri="{FF2B5EF4-FFF2-40B4-BE49-F238E27FC236}">
              <a16:creationId xmlns:a16="http://schemas.microsoft.com/office/drawing/2014/main" id="{336ADC8A-4DA5-4C74-93E4-51610B7A8C27}"/>
            </a:ext>
          </a:extLst>
        </xdr:cNvPr>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100" name="フローチャート: 判断 99">
          <a:extLst>
            <a:ext uri="{FF2B5EF4-FFF2-40B4-BE49-F238E27FC236}">
              <a16:creationId xmlns:a16="http://schemas.microsoft.com/office/drawing/2014/main" id="{7247C20B-A612-45ED-9F58-1D92C0EA69BB}"/>
            </a:ext>
          </a:extLst>
        </xdr:cNvPr>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5CBD7D92-6DE4-4942-8FFE-C7CD402FE44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E60C9794-E3E9-4117-B2CC-5BCBFD5F3BD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03A543BE-1E34-4A16-A26B-1FCA5879286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F33CB194-ABF6-4D5E-BCD4-D733E9B45B5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D7F4B4B0-33C9-4883-80A9-C59A95F3D71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85271</xdr:rowOff>
    </xdr:from>
    <xdr:to>
      <xdr:col>24</xdr:col>
      <xdr:colOff>114300</xdr:colOff>
      <xdr:row>79</xdr:row>
      <xdr:rowOff>15421</xdr:rowOff>
    </xdr:to>
    <xdr:sp macro="" textlink="">
      <xdr:nvSpPr>
        <xdr:cNvPr id="106" name="楕円 105">
          <a:extLst>
            <a:ext uri="{FF2B5EF4-FFF2-40B4-BE49-F238E27FC236}">
              <a16:creationId xmlns:a16="http://schemas.microsoft.com/office/drawing/2014/main" id="{9E831C01-684F-4A72-9215-55129A1E1D1F}"/>
            </a:ext>
          </a:extLst>
        </xdr:cNvPr>
        <xdr:cNvSpPr/>
      </xdr:nvSpPr>
      <xdr:spPr>
        <a:xfrm>
          <a:off x="45847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198</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629AFC0A-070F-4FE5-9ED4-901129462AB1}"/>
            </a:ext>
          </a:extLst>
        </xdr:cNvPr>
        <xdr:cNvSpPr txBox="1"/>
      </xdr:nvSpPr>
      <xdr:spPr>
        <a:xfrm>
          <a:off x="4673600" y="13373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52614</xdr:rowOff>
    </xdr:from>
    <xdr:to>
      <xdr:col>20</xdr:col>
      <xdr:colOff>38100</xdr:colOff>
      <xdr:row>78</xdr:row>
      <xdr:rowOff>154214</xdr:rowOff>
    </xdr:to>
    <xdr:sp macro="" textlink="">
      <xdr:nvSpPr>
        <xdr:cNvPr id="108" name="楕円 107">
          <a:extLst>
            <a:ext uri="{FF2B5EF4-FFF2-40B4-BE49-F238E27FC236}">
              <a16:creationId xmlns:a16="http://schemas.microsoft.com/office/drawing/2014/main" id="{585C14EB-41E4-4D6E-9C76-B67DD32E0947}"/>
            </a:ext>
          </a:extLst>
        </xdr:cNvPr>
        <xdr:cNvSpPr/>
      </xdr:nvSpPr>
      <xdr:spPr>
        <a:xfrm>
          <a:off x="3746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103414</xdr:rowOff>
    </xdr:from>
    <xdr:to>
      <xdr:col>24</xdr:col>
      <xdr:colOff>63500</xdr:colOff>
      <xdr:row>78</xdr:row>
      <xdr:rowOff>136071</xdr:rowOff>
    </xdr:to>
    <xdr:cxnSp macro="">
      <xdr:nvCxnSpPr>
        <xdr:cNvPr id="109" name="直線コネクタ 108">
          <a:extLst>
            <a:ext uri="{FF2B5EF4-FFF2-40B4-BE49-F238E27FC236}">
              <a16:creationId xmlns:a16="http://schemas.microsoft.com/office/drawing/2014/main" id="{8C847DD7-5AF7-4D9B-873D-7B2DDFC65148}"/>
            </a:ext>
          </a:extLst>
        </xdr:cNvPr>
        <xdr:cNvCxnSpPr/>
      </xdr:nvCxnSpPr>
      <xdr:spPr>
        <a:xfrm>
          <a:off x="3797300" y="134765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19957</xdr:rowOff>
    </xdr:from>
    <xdr:to>
      <xdr:col>15</xdr:col>
      <xdr:colOff>101600</xdr:colOff>
      <xdr:row>78</xdr:row>
      <xdr:rowOff>121557</xdr:rowOff>
    </xdr:to>
    <xdr:sp macro="" textlink="">
      <xdr:nvSpPr>
        <xdr:cNvPr id="110" name="楕円 109">
          <a:extLst>
            <a:ext uri="{FF2B5EF4-FFF2-40B4-BE49-F238E27FC236}">
              <a16:creationId xmlns:a16="http://schemas.microsoft.com/office/drawing/2014/main" id="{DEB839DF-EF76-41D2-BEA4-BC39F79E6AED}"/>
            </a:ext>
          </a:extLst>
        </xdr:cNvPr>
        <xdr:cNvSpPr/>
      </xdr:nvSpPr>
      <xdr:spPr>
        <a:xfrm>
          <a:off x="2857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70757</xdr:rowOff>
    </xdr:from>
    <xdr:to>
      <xdr:col>19</xdr:col>
      <xdr:colOff>177800</xdr:colOff>
      <xdr:row>78</xdr:row>
      <xdr:rowOff>103414</xdr:rowOff>
    </xdr:to>
    <xdr:cxnSp macro="">
      <xdr:nvCxnSpPr>
        <xdr:cNvPr id="111" name="直線コネクタ 110">
          <a:extLst>
            <a:ext uri="{FF2B5EF4-FFF2-40B4-BE49-F238E27FC236}">
              <a16:creationId xmlns:a16="http://schemas.microsoft.com/office/drawing/2014/main" id="{8BC59AA2-68B5-4793-B09B-0584833DCDED}"/>
            </a:ext>
          </a:extLst>
        </xdr:cNvPr>
        <xdr:cNvCxnSpPr/>
      </xdr:nvCxnSpPr>
      <xdr:spPr>
        <a:xfrm>
          <a:off x="2908300" y="1344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158750</xdr:rowOff>
    </xdr:from>
    <xdr:to>
      <xdr:col>10</xdr:col>
      <xdr:colOff>165100</xdr:colOff>
      <xdr:row>78</xdr:row>
      <xdr:rowOff>88900</xdr:rowOff>
    </xdr:to>
    <xdr:sp macro="" textlink="">
      <xdr:nvSpPr>
        <xdr:cNvPr id="112" name="楕円 111">
          <a:extLst>
            <a:ext uri="{FF2B5EF4-FFF2-40B4-BE49-F238E27FC236}">
              <a16:creationId xmlns:a16="http://schemas.microsoft.com/office/drawing/2014/main" id="{348DCC55-EDEA-4F3C-A289-719B9627E3C7}"/>
            </a:ext>
          </a:extLst>
        </xdr:cNvPr>
        <xdr:cNvSpPr/>
      </xdr:nvSpPr>
      <xdr:spPr>
        <a:xfrm>
          <a:off x="1968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38100</xdr:rowOff>
    </xdr:from>
    <xdr:to>
      <xdr:col>15</xdr:col>
      <xdr:colOff>50800</xdr:colOff>
      <xdr:row>78</xdr:row>
      <xdr:rowOff>70757</xdr:rowOff>
    </xdr:to>
    <xdr:cxnSp macro="">
      <xdr:nvCxnSpPr>
        <xdr:cNvPr id="113" name="直線コネクタ 112">
          <a:extLst>
            <a:ext uri="{FF2B5EF4-FFF2-40B4-BE49-F238E27FC236}">
              <a16:creationId xmlns:a16="http://schemas.microsoft.com/office/drawing/2014/main" id="{9F5EC871-679E-4284-87A5-BFE7B4B6A37E}"/>
            </a:ext>
          </a:extLst>
        </xdr:cNvPr>
        <xdr:cNvCxnSpPr/>
      </xdr:nvCxnSpPr>
      <xdr:spPr>
        <a:xfrm>
          <a:off x="2019300" y="1341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3629</xdr:rowOff>
    </xdr:from>
    <xdr:to>
      <xdr:col>6</xdr:col>
      <xdr:colOff>38100</xdr:colOff>
      <xdr:row>78</xdr:row>
      <xdr:rowOff>105229</xdr:rowOff>
    </xdr:to>
    <xdr:sp macro="" textlink="">
      <xdr:nvSpPr>
        <xdr:cNvPr id="114" name="楕円 113">
          <a:extLst>
            <a:ext uri="{FF2B5EF4-FFF2-40B4-BE49-F238E27FC236}">
              <a16:creationId xmlns:a16="http://schemas.microsoft.com/office/drawing/2014/main" id="{4D74A1F3-B484-44E9-A93F-B9A390C61F65}"/>
            </a:ext>
          </a:extLst>
        </xdr:cNvPr>
        <xdr:cNvSpPr/>
      </xdr:nvSpPr>
      <xdr:spPr>
        <a:xfrm>
          <a:off x="1079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38100</xdr:rowOff>
    </xdr:from>
    <xdr:to>
      <xdr:col>10</xdr:col>
      <xdr:colOff>114300</xdr:colOff>
      <xdr:row>78</xdr:row>
      <xdr:rowOff>54429</xdr:rowOff>
    </xdr:to>
    <xdr:cxnSp macro="">
      <xdr:nvCxnSpPr>
        <xdr:cNvPr id="115" name="直線コネクタ 114">
          <a:extLst>
            <a:ext uri="{FF2B5EF4-FFF2-40B4-BE49-F238E27FC236}">
              <a16:creationId xmlns:a16="http://schemas.microsoft.com/office/drawing/2014/main" id="{F9408FA5-C641-438F-AABA-D8302C747FEC}"/>
            </a:ext>
          </a:extLst>
        </xdr:cNvPr>
        <xdr:cNvCxnSpPr/>
      </xdr:nvCxnSpPr>
      <xdr:spPr>
        <a:xfrm flipV="1">
          <a:off x="1130300" y="134112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129013</xdr:rowOff>
    </xdr:from>
    <xdr:ext cx="405111" cy="259045"/>
    <xdr:sp macro="" textlink="">
      <xdr:nvSpPr>
        <xdr:cNvPr id="116" name="n_1aveValue【福祉施設】&#10;有形固定資産減価償却率">
          <a:extLst>
            <a:ext uri="{FF2B5EF4-FFF2-40B4-BE49-F238E27FC236}">
              <a16:creationId xmlns:a16="http://schemas.microsoft.com/office/drawing/2014/main" id="{80A917C0-8057-4F27-957A-AB23623DE39A}"/>
            </a:ext>
          </a:extLst>
        </xdr:cNvPr>
        <xdr:cNvSpPr txBox="1"/>
      </xdr:nvSpPr>
      <xdr:spPr>
        <a:xfrm>
          <a:off x="35820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81659</xdr:rowOff>
    </xdr:from>
    <xdr:ext cx="405111" cy="259045"/>
    <xdr:sp macro="" textlink="">
      <xdr:nvSpPr>
        <xdr:cNvPr id="117" name="n_2aveValue【福祉施設】&#10;有形固定資産減価償却率">
          <a:extLst>
            <a:ext uri="{FF2B5EF4-FFF2-40B4-BE49-F238E27FC236}">
              <a16:creationId xmlns:a16="http://schemas.microsoft.com/office/drawing/2014/main" id="{4EE6DD35-33E8-4D9A-955C-7041D7E8D739}"/>
            </a:ext>
          </a:extLst>
        </xdr:cNvPr>
        <xdr:cNvSpPr txBox="1"/>
      </xdr:nvSpPr>
      <xdr:spPr>
        <a:xfrm>
          <a:off x="2705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66964</xdr:rowOff>
    </xdr:from>
    <xdr:ext cx="405111" cy="259045"/>
    <xdr:sp macro="" textlink="">
      <xdr:nvSpPr>
        <xdr:cNvPr id="118" name="n_3aveValue【福祉施設】&#10;有形固定資産減価償却率">
          <a:extLst>
            <a:ext uri="{FF2B5EF4-FFF2-40B4-BE49-F238E27FC236}">
              <a16:creationId xmlns:a16="http://schemas.microsoft.com/office/drawing/2014/main" id="{203EF3CB-3BCD-479C-8EF6-94DFBFAF1D99}"/>
            </a:ext>
          </a:extLst>
        </xdr:cNvPr>
        <xdr:cNvSpPr txBox="1"/>
      </xdr:nvSpPr>
      <xdr:spPr>
        <a:xfrm>
          <a:off x="1816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94722</xdr:rowOff>
    </xdr:from>
    <xdr:ext cx="405111" cy="259045"/>
    <xdr:sp macro="" textlink="">
      <xdr:nvSpPr>
        <xdr:cNvPr id="119" name="n_4aveValue【福祉施設】&#10;有形固定資産減価償却率">
          <a:extLst>
            <a:ext uri="{FF2B5EF4-FFF2-40B4-BE49-F238E27FC236}">
              <a16:creationId xmlns:a16="http://schemas.microsoft.com/office/drawing/2014/main" id="{07950B5E-049B-4D26-9426-2D787F8B97A0}"/>
            </a:ext>
          </a:extLst>
        </xdr:cNvPr>
        <xdr:cNvSpPr txBox="1"/>
      </xdr:nvSpPr>
      <xdr:spPr>
        <a:xfrm>
          <a:off x="927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170741</xdr:rowOff>
    </xdr:from>
    <xdr:ext cx="405111" cy="259045"/>
    <xdr:sp macro="" textlink="">
      <xdr:nvSpPr>
        <xdr:cNvPr id="120" name="n_1mainValue【福祉施設】&#10;有形固定資産減価償却率">
          <a:extLst>
            <a:ext uri="{FF2B5EF4-FFF2-40B4-BE49-F238E27FC236}">
              <a16:creationId xmlns:a16="http://schemas.microsoft.com/office/drawing/2014/main" id="{35A9B672-3339-45E1-A9B6-22642AABDBAD}"/>
            </a:ext>
          </a:extLst>
        </xdr:cNvPr>
        <xdr:cNvSpPr txBox="1"/>
      </xdr:nvSpPr>
      <xdr:spPr>
        <a:xfrm>
          <a:off x="35820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138084</xdr:rowOff>
    </xdr:from>
    <xdr:ext cx="405111" cy="259045"/>
    <xdr:sp macro="" textlink="">
      <xdr:nvSpPr>
        <xdr:cNvPr id="121" name="n_2mainValue【福祉施設】&#10;有形固定資産減価償却率">
          <a:extLst>
            <a:ext uri="{FF2B5EF4-FFF2-40B4-BE49-F238E27FC236}">
              <a16:creationId xmlns:a16="http://schemas.microsoft.com/office/drawing/2014/main" id="{2763736B-93E4-42EB-A802-67527CC3F9BE}"/>
            </a:ext>
          </a:extLst>
        </xdr:cNvPr>
        <xdr:cNvSpPr txBox="1"/>
      </xdr:nvSpPr>
      <xdr:spPr>
        <a:xfrm>
          <a:off x="2705744" y="1316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105427</xdr:rowOff>
    </xdr:from>
    <xdr:ext cx="340478" cy="259045"/>
    <xdr:sp macro="" textlink="">
      <xdr:nvSpPr>
        <xdr:cNvPr id="122" name="n_3mainValue【福祉施設】&#10;有形固定資産減価償却率">
          <a:extLst>
            <a:ext uri="{FF2B5EF4-FFF2-40B4-BE49-F238E27FC236}">
              <a16:creationId xmlns:a16="http://schemas.microsoft.com/office/drawing/2014/main" id="{C499AFEE-2AC1-4D36-9C24-B97F61F82F63}"/>
            </a:ext>
          </a:extLst>
        </xdr:cNvPr>
        <xdr:cNvSpPr txBox="1"/>
      </xdr:nvSpPr>
      <xdr:spPr>
        <a:xfrm>
          <a:off x="1849061" y="1313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121756</xdr:rowOff>
    </xdr:from>
    <xdr:ext cx="340478" cy="259045"/>
    <xdr:sp macro="" textlink="">
      <xdr:nvSpPr>
        <xdr:cNvPr id="123" name="n_4mainValue【福祉施設】&#10;有形固定資産減価償却率">
          <a:extLst>
            <a:ext uri="{FF2B5EF4-FFF2-40B4-BE49-F238E27FC236}">
              <a16:creationId xmlns:a16="http://schemas.microsoft.com/office/drawing/2014/main" id="{4FECA049-180F-41D2-975F-4C65E46B6B82}"/>
            </a:ext>
          </a:extLst>
        </xdr:cNvPr>
        <xdr:cNvSpPr txBox="1"/>
      </xdr:nvSpPr>
      <xdr:spPr>
        <a:xfrm>
          <a:off x="960061" y="1315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a:extLst>
            <a:ext uri="{FF2B5EF4-FFF2-40B4-BE49-F238E27FC236}">
              <a16:creationId xmlns:a16="http://schemas.microsoft.com/office/drawing/2014/main" id="{72E4F2AD-7EA1-4DAE-962D-65660FB344B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a:extLst>
            <a:ext uri="{FF2B5EF4-FFF2-40B4-BE49-F238E27FC236}">
              <a16:creationId xmlns:a16="http://schemas.microsoft.com/office/drawing/2014/main" id="{119F98FD-DD08-48BF-8A55-EAC7A4E74F5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a:extLst>
            <a:ext uri="{FF2B5EF4-FFF2-40B4-BE49-F238E27FC236}">
              <a16:creationId xmlns:a16="http://schemas.microsoft.com/office/drawing/2014/main" id="{5119F873-F6F2-47F1-BC5B-15A3FC1492D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a:extLst>
            <a:ext uri="{FF2B5EF4-FFF2-40B4-BE49-F238E27FC236}">
              <a16:creationId xmlns:a16="http://schemas.microsoft.com/office/drawing/2014/main" id="{DDCF5E46-DD9F-4C0E-BB30-B50715C46F8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a:extLst>
            <a:ext uri="{FF2B5EF4-FFF2-40B4-BE49-F238E27FC236}">
              <a16:creationId xmlns:a16="http://schemas.microsoft.com/office/drawing/2014/main" id="{EF2F1568-7169-4741-903C-40D5AAC8323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a:extLst>
            <a:ext uri="{FF2B5EF4-FFF2-40B4-BE49-F238E27FC236}">
              <a16:creationId xmlns:a16="http://schemas.microsoft.com/office/drawing/2014/main" id="{1616D27A-CA7B-4122-9EC7-9A07CB3CCFC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a:extLst>
            <a:ext uri="{FF2B5EF4-FFF2-40B4-BE49-F238E27FC236}">
              <a16:creationId xmlns:a16="http://schemas.microsoft.com/office/drawing/2014/main" id="{5535BEE9-D8D4-42AE-BD7C-4672ED15BCF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a:extLst>
            <a:ext uri="{FF2B5EF4-FFF2-40B4-BE49-F238E27FC236}">
              <a16:creationId xmlns:a16="http://schemas.microsoft.com/office/drawing/2014/main" id="{12C3CD63-1DA9-4740-B4BA-7DB8586ED19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a:extLst>
            <a:ext uri="{FF2B5EF4-FFF2-40B4-BE49-F238E27FC236}">
              <a16:creationId xmlns:a16="http://schemas.microsoft.com/office/drawing/2014/main" id="{F1F1C89A-FD3E-4EB7-AEFF-8BC7C10F35D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a:extLst>
            <a:ext uri="{FF2B5EF4-FFF2-40B4-BE49-F238E27FC236}">
              <a16:creationId xmlns:a16="http://schemas.microsoft.com/office/drawing/2014/main" id="{83F7B928-AB70-4249-9787-29F0D090942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34" name="直線コネクタ 133">
          <a:extLst>
            <a:ext uri="{FF2B5EF4-FFF2-40B4-BE49-F238E27FC236}">
              <a16:creationId xmlns:a16="http://schemas.microsoft.com/office/drawing/2014/main" id="{F2D99440-497C-4F38-A108-F3E44546B5B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35" name="テキスト ボックス 134">
          <a:extLst>
            <a:ext uri="{FF2B5EF4-FFF2-40B4-BE49-F238E27FC236}">
              <a16:creationId xmlns:a16="http://schemas.microsoft.com/office/drawing/2014/main" id="{A3E0CC93-BB8C-42E9-A347-ACBC48B7AE6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6" name="直線コネクタ 135">
          <a:extLst>
            <a:ext uri="{FF2B5EF4-FFF2-40B4-BE49-F238E27FC236}">
              <a16:creationId xmlns:a16="http://schemas.microsoft.com/office/drawing/2014/main" id="{F351C374-CA48-4C6B-A061-8B733162E51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7" name="テキスト ボックス 136">
          <a:extLst>
            <a:ext uri="{FF2B5EF4-FFF2-40B4-BE49-F238E27FC236}">
              <a16:creationId xmlns:a16="http://schemas.microsoft.com/office/drawing/2014/main" id="{E5B7DEE7-2323-4263-AB43-E939F074763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8" name="直線コネクタ 137">
          <a:extLst>
            <a:ext uri="{FF2B5EF4-FFF2-40B4-BE49-F238E27FC236}">
              <a16:creationId xmlns:a16="http://schemas.microsoft.com/office/drawing/2014/main" id="{A9EB6CD0-DF50-48FE-BFBE-AE03FF72F26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9" name="テキスト ボックス 138">
          <a:extLst>
            <a:ext uri="{FF2B5EF4-FFF2-40B4-BE49-F238E27FC236}">
              <a16:creationId xmlns:a16="http://schemas.microsoft.com/office/drawing/2014/main" id="{08E69A04-F4AA-41B3-8F0E-BE6A5B5245E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40" name="直線コネクタ 139">
          <a:extLst>
            <a:ext uri="{FF2B5EF4-FFF2-40B4-BE49-F238E27FC236}">
              <a16:creationId xmlns:a16="http://schemas.microsoft.com/office/drawing/2014/main" id="{5CC794A7-7A9D-45FF-9676-8CC7B0FAA94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41" name="テキスト ボックス 140">
          <a:extLst>
            <a:ext uri="{FF2B5EF4-FFF2-40B4-BE49-F238E27FC236}">
              <a16:creationId xmlns:a16="http://schemas.microsoft.com/office/drawing/2014/main" id="{899C8C77-AD04-4B3B-BD06-25C026350BD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2" name="直線コネクタ 141">
          <a:extLst>
            <a:ext uri="{FF2B5EF4-FFF2-40B4-BE49-F238E27FC236}">
              <a16:creationId xmlns:a16="http://schemas.microsoft.com/office/drawing/2014/main" id="{7A24CF2F-4B20-4AAB-86FE-911E835103B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3" name="テキスト ボックス 142">
          <a:extLst>
            <a:ext uri="{FF2B5EF4-FFF2-40B4-BE49-F238E27FC236}">
              <a16:creationId xmlns:a16="http://schemas.microsoft.com/office/drawing/2014/main" id="{9A4CFE7A-371D-4DBF-8491-13DDE5CE5BA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4" name="【福祉施設】&#10;一人当たり面積グラフ枠">
          <a:extLst>
            <a:ext uri="{FF2B5EF4-FFF2-40B4-BE49-F238E27FC236}">
              <a16:creationId xmlns:a16="http://schemas.microsoft.com/office/drawing/2014/main" id="{59F95C60-DBB7-4724-AFDF-9929E3DBE83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145" name="直線コネクタ 144">
          <a:extLst>
            <a:ext uri="{FF2B5EF4-FFF2-40B4-BE49-F238E27FC236}">
              <a16:creationId xmlns:a16="http://schemas.microsoft.com/office/drawing/2014/main" id="{220963AC-3662-4147-B454-1E6F3BFEA28E}"/>
            </a:ext>
          </a:extLst>
        </xdr:cNvPr>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146" name="【福祉施設】&#10;一人当たり面積最小値テキスト">
          <a:extLst>
            <a:ext uri="{FF2B5EF4-FFF2-40B4-BE49-F238E27FC236}">
              <a16:creationId xmlns:a16="http://schemas.microsoft.com/office/drawing/2014/main" id="{12AE6314-94C4-41DE-A02B-8A7E71AC0FD6}"/>
            </a:ext>
          </a:extLst>
        </xdr:cNvPr>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147" name="直線コネクタ 146">
          <a:extLst>
            <a:ext uri="{FF2B5EF4-FFF2-40B4-BE49-F238E27FC236}">
              <a16:creationId xmlns:a16="http://schemas.microsoft.com/office/drawing/2014/main" id="{48AE3650-497C-4495-9982-1E3F8517921B}"/>
            </a:ext>
          </a:extLst>
        </xdr:cNvPr>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148" name="【福祉施設】&#10;一人当たり面積最大値テキスト">
          <a:extLst>
            <a:ext uri="{FF2B5EF4-FFF2-40B4-BE49-F238E27FC236}">
              <a16:creationId xmlns:a16="http://schemas.microsoft.com/office/drawing/2014/main" id="{C75795EA-155F-4961-A7EF-CD6030BD6E13}"/>
            </a:ext>
          </a:extLst>
        </xdr:cNvPr>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149" name="直線コネクタ 148">
          <a:extLst>
            <a:ext uri="{FF2B5EF4-FFF2-40B4-BE49-F238E27FC236}">
              <a16:creationId xmlns:a16="http://schemas.microsoft.com/office/drawing/2014/main" id="{8D2C3F9C-F046-4600-95C6-65011E2EC7B8}"/>
            </a:ext>
          </a:extLst>
        </xdr:cNvPr>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166082</xdr:rowOff>
    </xdr:from>
    <xdr:ext cx="469744" cy="259045"/>
    <xdr:sp macro="" textlink="">
      <xdr:nvSpPr>
        <xdr:cNvPr id="150" name="【福祉施設】&#10;一人当たり面積平均値テキスト">
          <a:extLst>
            <a:ext uri="{FF2B5EF4-FFF2-40B4-BE49-F238E27FC236}">
              <a16:creationId xmlns:a16="http://schemas.microsoft.com/office/drawing/2014/main" id="{0D161A07-D09F-46BA-8008-81D79C3A3ECF}"/>
            </a:ext>
          </a:extLst>
        </xdr:cNvPr>
        <xdr:cNvSpPr txBox="1"/>
      </xdr:nvSpPr>
      <xdr:spPr>
        <a:xfrm>
          <a:off x="10515600" y="14396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151" name="フローチャート: 判断 150">
          <a:extLst>
            <a:ext uri="{FF2B5EF4-FFF2-40B4-BE49-F238E27FC236}">
              <a16:creationId xmlns:a16="http://schemas.microsoft.com/office/drawing/2014/main" id="{36C8C00A-8FD6-4C7F-B89A-834F86E50C85}"/>
            </a:ext>
          </a:extLst>
        </xdr:cNvPr>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152" name="フローチャート: 判断 151">
          <a:extLst>
            <a:ext uri="{FF2B5EF4-FFF2-40B4-BE49-F238E27FC236}">
              <a16:creationId xmlns:a16="http://schemas.microsoft.com/office/drawing/2014/main" id="{2D17CDEC-A572-4689-9166-BC49CAB76E13}"/>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153" name="フローチャート: 判断 152">
          <a:extLst>
            <a:ext uri="{FF2B5EF4-FFF2-40B4-BE49-F238E27FC236}">
              <a16:creationId xmlns:a16="http://schemas.microsoft.com/office/drawing/2014/main" id="{75A4DC5D-35D6-45DB-8513-FC657ECDC289}"/>
            </a:ext>
          </a:extLst>
        </xdr:cNvPr>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154" name="フローチャート: 判断 153">
          <a:extLst>
            <a:ext uri="{FF2B5EF4-FFF2-40B4-BE49-F238E27FC236}">
              <a16:creationId xmlns:a16="http://schemas.microsoft.com/office/drawing/2014/main" id="{B259863D-0821-4A54-9B3B-87BAEB3ED1D7}"/>
            </a:ext>
          </a:extLst>
        </xdr:cNvPr>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155" name="フローチャート: 判断 154">
          <a:extLst>
            <a:ext uri="{FF2B5EF4-FFF2-40B4-BE49-F238E27FC236}">
              <a16:creationId xmlns:a16="http://schemas.microsoft.com/office/drawing/2014/main" id="{F27FE2BE-261F-489F-83DD-88633AC3080D}"/>
            </a:ext>
          </a:extLst>
        </xdr:cNvPr>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1E1C47F8-B9EF-4D15-BADB-2E300014865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A553E49A-B8A2-44F4-AD37-4E46227DBAE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EDCDF186-34F1-43D8-A181-CF6C78651F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1D083375-ABB1-4C82-96CF-0B7D16F8A66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091B878E-D9E8-4189-8EE9-7762F6F95B6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129947</xdr:rowOff>
    </xdr:from>
    <xdr:to>
      <xdr:col>55</xdr:col>
      <xdr:colOff>50800</xdr:colOff>
      <xdr:row>86</xdr:row>
      <xdr:rowOff>60097</xdr:rowOff>
    </xdr:to>
    <xdr:sp macro="" textlink="">
      <xdr:nvSpPr>
        <xdr:cNvPr id="161" name="楕円 160">
          <a:extLst>
            <a:ext uri="{FF2B5EF4-FFF2-40B4-BE49-F238E27FC236}">
              <a16:creationId xmlns:a16="http://schemas.microsoft.com/office/drawing/2014/main" id="{04878391-BBC3-4DC4-B624-62E4C03AC26E}"/>
            </a:ext>
          </a:extLst>
        </xdr:cNvPr>
        <xdr:cNvSpPr/>
      </xdr:nvSpPr>
      <xdr:spPr>
        <a:xfrm>
          <a:off x="10426700" y="14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44874</xdr:rowOff>
    </xdr:from>
    <xdr:ext cx="469744" cy="259045"/>
    <xdr:sp macro="" textlink="">
      <xdr:nvSpPr>
        <xdr:cNvPr id="162" name="【福祉施設】&#10;一人当たり面積該当値テキスト">
          <a:extLst>
            <a:ext uri="{FF2B5EF4-FFF2-40B4-BE49-F238E27FC236}">
              <a16:creationId xmlns:a16="http://schemas.microsoft.com/office/drawing/2014/main" id="{007BA5A4-C6BB-4FAF-985E-24DBF0316158}"/>
            </a:ext>
          </a:extLst>
        </xdr:cNvPr>
        <xdr:cNvSpPr txBox="1"/>
      </xdr:nvSpPr>
      <xdr:spPr>
        <a:xfrm>
          <a:off x="10515600" y="1461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130175</xdr:rowOff>
    </xdr:from>
    <xdr:to>
      <xdr:col>50</xdr:col>
      <xdr:colOff>165100</xdr:colOff>
      <xdr:row>86</xdr:row>
      <xdr:rowOff>60325</xdr:rowOff>
    </xdr:to>
    <xdr:sp macro="" textlink="">
      <xdr:nvSpPr>
        <xdr:cNvPr id="163" name="楕円 162">
          <a:extLst>
            <a:ext uri="{FF2B5EF4-FFF2-40B4-BE49-F238E27FC236}">
              <a16:creationId xmlns:a16="http://schemas.microsoft.com/office/drawing/2014/main" id="{C91460AE-2146-4019-AAFA-B3CFC1BB067A}"/>
            </a:ext>
          </a:extLst>
        </xdr:cNvPr>
        <xdr:cNvSpPr/>
      </xdr:nvSpPr>
      <xdr:spPr>
        <a:xfrm>
          <a:off x="9588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9297</xdr:rowOff>
    </xdr:from>
    <xdr:to>
      <xdr:col>55</xdr:col>
      <xdr:colOff>0</xdr:colOff>
      <xdr:row>86</xdr:row>
      <xdr:rowOff>9525</xdr:rowOff>
    </xdr:to>
    <xdr:cxnSp macro="">
      <xdr:nvCxnSpPr>
        <xdr:cNvPr id="164" name="直線コネクタ 163">
          <a:extLst>
            <a:ext uri="{FF2B5EF4-FFF2-40B4-BE49-F238E27FC236}">
              <a16:creationId xmlns:a16="http://schemas.microsoft.com/office/drawing/2014/main" id="{D862F793-4728-4723-AF1D-A85534B4D25A}"/>
            </a:ext>
          </a:extLst>
        </xdr:cNvPr>
        <xdr:cNvCxnSpPr/>
      </xdr:nvCxnSpPr>
      <xdr:spPr>
        <a:xfrm flipV="1">
          <a:off x="9639300" y="14753997"/>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130175</xdr:rowOff>
    </xdr:from>
    <xdr:to>
      <xdr:col>46</xdr:col>
      <xdr:colOff>38100</xdr:colOff>
      <xdr:row>86</xdr:row>
      <xdr:rowOff>60325</xdr:rowOff>
    </xdr:to>
    <xdr:sp macro="" textlink="">
      <xdr:nvSpPr>
        <xdr:cNvPr id="165" name="楕円 164">
          <a:extLst>
            <a:ext uri="{FF2B5EF4-FFF2-40B4-BE49-F238E27FC236}">
              <a16:creationId xmlns:a16="http://schemas.microsoft.com/office/drawing/2014/main" id="{7240EBD2-6BE1-4BD0-84BA-B446CABCADD2}"/>
            </a:ext>
          </a:extLst>
        </xdr:cNvPr>
        <xdr:cNvSpPr/>
      </xdr:nvSpPr>
      <xdr:spPr>
        <a:xfrm>
          <a:off x="8699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9525</xdr:rowOff>
    </xdr:from>
    <xdr:to>
      <xdr:col>50</xdr:col>
      <xdr:colOff>114300</xdr:colOff>
      <xdr:row>86</xdr:row>
      <xdr:rowOff>9525</xdr:rowOff>
    </xdr:to>
    <xdr:cxnSp macro="">
      <xdr:nvCxnSpPr>
        <xdr:cNvPr id="166" name="直線コネクタ 165">
          <a:extLst>
            <a:ext uri="{FF2B5EF4-FFF2-40B4-BE49-F238E27FC236}">
              <a16:creationId xmlns:a16="http://schemas.microsoft.com/office/drawing/2014/main" id="{3BA95C3B-6388-4AA2-9883-FD7D50B3F904}"/>
            </a:ext>
          </a:extLst>
        </xdr:cNvPr>
        <xdr:cNvCxnSpPr/>
      </xdr:nvCxnSpPr>
      <xdr:spPr>
        <a:xfrm>
          <a:off x="8750300" y="14754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130175</xdr:rowOff>
    </xdr:from>
    <xdr:to>
      <xdr:col>41</xdr:col>
      <xdr:colOff>101600</xdr:colOff>
      <xdr:row>86</xdr:row>
      <xdr:rowOff>60325</xdr:rowOff>
    </xdr:to>
    <xdr:sp macro="" textlink="">
      <xdr:nvSpPr>
        <xdr:cNvPr id="167" name="楕円 166">
          <a:extLst>
            <a:ext uri="{FF2B5EF4-FFF2-40B4-BE49-F238E27FC236}">
              <a16:creationId xmlns:a16="http://schemas.microsoft.com/office/drawing/2014/main" id="{D30DB029-B0C5-4698-963D-E42CD4D86B6E}"/>
            </a:ext>
          </a:extLst>
        </xdr:cNvPr>
        <xdr:cNvSpPr/>
      </xdr:nvSpPr>
      <xdr:spPr>
        <a:xfrm>
          <a:off x="7810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9525</xdr:rowOff>
    </xdr:from>
    <xdr:to>
      <xdr:col>45</xdr:col>
      <xdr:colOff>177800</xdr:colOff>
      <xdr:row>86</xdr:row>
      <xdr:rowOff>9525</xdr:rowOff>
    </xdr:to>
    <xdr:cxnSp macro="">
      <xdr:nvCxnSpPr>
        <xdr:cNvPr id="168" name="直線コネクタ 167">
          <a:extLst>
            <a:ext uri="{FF2B5EF4-FFF2-40B4-BE49-F238E27FC236}">
              <a16:creationId xmlns:a16="http://schemas.microsoft.com/office/drawing/2014/main" id="{4C765DDE-888D-4673-AEED-E928D3273C24}"/>
            </a:ext>
          </a:extLst>
        </xdr:cNvPr>
        <xdr:cNvCxnSpPr/>
      </xdr:nvCxnSpPr>
      <xdr:spPr>
        <a:xfrm>
          <a:off x="7861300" y="14754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129947</xdr:rowOff>
    </xdr:from>
    <xdr:to>
      <xdr:col>36</xdr:col>
      <xdr:colOff>165100</xdr:colOff>
      <xdr:row>86</xdr:row>
      <xdr:rowOff>60097</xdr:rowOff>
    </xdr:to>
    <xdr:sp macro="" textlink="">
      <xdr:nvSpPr>
        <xdr:cNvPr id="169" name="楕円 168">
          <a:extLst>
            <a:ext uri="{FF2B5EF4-FFF2-40B4-BE49-F238E27FC236}">
              <a16:creationId xmlns:a16="http://schemas.microsoft.com/office/drawing/2014/main" id="{4CF18312-7184-48A1-99CE-B29190090F90}"/>
            </a:ext>
          </a:extLst>
        </xdr:cNvPr>
        <xdr:cNvSpPr/>
      </xdr:nvSpPr>
      <xdr:spPr>
        <a:xfrm>
          <a:off x="6921500" y="14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9297</xdr:rowOff>
    </xdr:from>
    <xdr:to>
      <xdr:col>41</xdr:col>
      <xdr:colOff>50800</xdr:colOff>
      <xdr:row>86</xdr:row>
      <xdr:rowOff>9525</xdr:rowOff>
    </xdr:to>
    <xdr:cxnSp macro="">
      <xdr:nvCxnSpPr>
        <xdr:cNvPr id="170" name="直線コネクタ 169">
          <a:extLst>
            <a:ext uri="{FF2B5EF4-FFF2-40B4-BE49-F238E27FC236}">
              <a16:creationId xmlns:a16="http://schemas.microsoft.com/office/drawing/2014/main" id="{C4CDBC59-7EFD-45E8-9D26-A33893C8AEF3}"/>
            </a:ext>
          </a:extLst>
        </xdr:cNvPr>
        <xdr:cNvCxnSpPr/>
      </xdr:nvCxnSpPr>
      <xdr:spPr>
        <a:xfrm>
          <a:off x="6972300" y="1475399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171" name="n_1aveValue【福祉施設】&#10;一人当たり面積">
          <a:extLst>
            <a:ext uri="{FF2B5EF4-FFF2-40B4-BE49-F238E27FC236}">
              <a16:creationId xmlns:a16="http://schemas.microsoft.com/office/drawing/2014/main" id="{D7D7FE43-3B88-4B56-BAFB-7E0D572CEF48}"/>
            </a:ext>
          </a:extLst>
        </xdr:cNvPr>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77767</xdr:rowOff>
    </xdr:from>
    <xdr:ext cx="469744" cy="259045"/>
    <xdr:sp macro="" textlink="">
      <xdr:nvSpPr>
        <xdr:cNvPr id="172" name="n_2aveValue【福祉施設】&#10;一人当たり面積">
          <a:extLst>
            <a:ext uri="{FF2B5EF4-FFF2-40B4-BE49-F238E27FC236}">
              <a16:creationId xmlns:a16="http://schemas.microsoft.com/office/drawing/2014/main" id="{E95A2DEE-D888-432F-BA25-A0FA2CB03B83}"/>
            </a:ext>
          </a:extLst>
        </xdr:cNvPr>
        <xdr:cNvSpPr txBox="1"/>
      </xdr:nvSpPr>
      <xdr:spPr>
        <a:xfrm>
          <a:off x="8515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114343</xdr:rowOff>
    </xdr:from>
    <xdr:ext cx="469744" cy="259045"/>
    <xdr:sp macro="" textlink="">
      <xdr:nvSpPr>
        <xdr:cNvPr id="173" name="n_3aveValue【福祉施設】&#10;一人当たり面積">
          <a:extLst>
            <a:ext uri="{FF2B5EF4-FFF2-40B4-BE49-F238E27FC236}">
              <a16:creationId xmlns:a16="http://schemas.microsoft.com/office/drawing/2014/main" id="{77BA94B0-3721-4104-9E65-B9E0FFBC0CEA}"/>
            </a:ext>
          </a:extLst>
        </xdr:cNvPr>
        <xdr:cNvSpPr txBox="1"/>
      </xdr:nvSpPr>
      <xdr:spPr>
        <a:xfrm>
          <a:off x="7626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107942</xdr:rowOff>
    </xdr:from>
    <xdr:ext cx="469744" cy="259045"/>
    <xdr:sp macro="" textlink="">
      <xdr:nvSpPr>
        <xdr:cNvPr id="174" name="n_4aveValue【福祉施設】&#10;一人当たり面積">
          <a:extLst>
            <a:ext uri="{FF2B5EF4-FFF2-40B4-BE49-F238E27FC236}">
              <a16:creationId xmlns:a16="http://schemas.microsoft.com/office/drawing/2014/main" id="{2F2C2855-90C8-4B90-AEBE-EE4411BF9B7A}"/>
            </a:ext>
          </a:extLst>
        </xdr:cNvPr>
        <xdr:cNvSpPr txBox="1"/>
      </xdr:nvSpPr>
      <xdr:spPr>
        <a:xfrm>
          <a:off x="6737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51452</xdr:rowOff>
    </xdr:from>
    <xdr:ext cx="469744" cy="259045"/>
    <xdr:sp macro="" textlink="">
      <xdr:nvSpPr>
        <xdr:cNvPr id="175" name="n_1mainValue【福祉施設】&#10;一人当たり面積">
          <a:extLst>
            <a:ext uri="{FF2B5EF4-FFF2-40B4-BE49-F238E27FC236}">
              <a16:creationId xmlns:a16="http://schemas.microsoft.com/office/drawing/2014/main" id="{2C23F9C2-A482-4819-86E6-F6736421CADD}"/>
            </a:ext>
          </a:extLst>
        </xdr:cNvPr>
        <xdr:cNvSpPr txBox="1"/>
      </xdr:nvSpPr>
      <xdr:spPr>
        <a:xfrm>
          <a:off x="93917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51452</xdr:rowOff>
    </xdr:from>
    <xdr:ext cx="469744" cy="259045"/>
    <xdr:sp macro="" textlink="">
      <xdr:nvSpPr>
        <xdr:cNvPr id="176" name="n_2mainValue【福祉施設】&#10;一人当たり面積">
          <a:extLst>
            <a:ext uri="{FF2B5EF4-FFF2-40B4-BE49-F238E27FC236}">
              <a16:creationId xmlns:a16="http://schemas.microsoft.com/office/drawing/2014/main" id="{26A1D2D0-9CFE-498F-B9F0-5733200916E5}"/>
            </a:ext>
          </a:extLst>
        </xdr:cNvPr>
        <xdr:cNvSpPr txBox="1"/>
      </xdr:nvSpPr>
      <xdr:spPr>
        <a:xfrm>
          <a:off x="85154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51452</xdr:rowOff>
    </xdr:from>
    <xdr:ext cx="469744" cy="259045"/>
    <xdr:sp macro="" textlink="">
      <xdr:nvSpPr>
        <xdr:cNvPr id="177" name="n_3mainValue【福祉施設】&#10;一人当たり面積">
          <a:extLst>
            <a:ext uri="{FF2B5EF4-FFF2-40B4-BE49-F238E27FC236}">
              <a16:creationId xmlns:a16="http://schemas.microsoft.com/office/drawing/2014/main" id="{7342E089-CDEB-45EE-A3E1-5602D12E6452}"/>
            </a:ext>
          </a:extLst>
        </xdr:cNvPr>
        <xdr:cNvSpPr txBox="1"/>
      </xdr:nvSpPr>
      <xdr:spPr>
        <a:xfrm>
          <a:off x="76264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51224</xdr:rowOff>
    </xdr:from>
    <xdr:ext cx="469744" cy="259045"/>
    <xdr:sp macro="" textlink="">
      <xdr:nvSpPr>
        <xdr:cNvPr id="178" name="n_4mainValue【福祉施設】&#10;一人当たり面積">
          <a:extLst>
            <a:ext uri="{FF2B5EF4-FFF2-40B4-BE49-F238E27FC236}">
              <a16:creationId xmlns:a16="http://schemas.microsoft.com/office/drawing/2014/main" id="{8C58B699-A83A-4DF1-A939-E5EDF4958B8E}"/>
            </a:ext>
          </a:extLst>
        </xdr:cNvPr>
        <xdr:cNvSpPr txBox="1"/>
      </xdr:nvSpPr>
      <xdr:spPr>
        <a:xfrm>
          <a:off x="6737427" y="1479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04464511-3B6C-46E6-8DD4-8882015E28F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FDAC58F1-4C8A-49F4-90E6-688FB640E70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706C6B92-6459-4ACF-8CB9-1D7700B1DF2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6AF3DC0B-65E4-4401-A41F-9CAC40266AF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FB9E8B14-5313-4C97-89BE-74A4BCF11E8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0E4CAEEF-A2E9-4470-B81D-199048478CC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E924215C-67A3-4B77-990E-EA950DBDF32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A08454DE-605A-4E5A-9613-2C03996D0CF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a:extLst>
            <a:ext uri="{FF2B5EF4-FFF2-40B4-BE49-F238E27FC236}">
              <a16:creationId xmlns:a16="http://schemas.microsoft.com/office/drawing/2014/main" id="{5B5B8E4F-0ED0-4B6E-8D0C-3FE1A5F4369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a:extLst>
            <a:ext uri="{FF2B5EF4-FFF2-40B4-BE49-F238E27FC236}">
              <a16:creationId xmlns:a16="http://schemas.microsoft.com/office/drawing/2014/main" id="{A5F7FFDE-1368-40CC-AF47-3839CB6B35F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a:extLst>
            <a:ext uri="{FF2B5EF4-FFF2-40B4-BE49-F238E27FC236}">
              <a16:creationId xmlns:a16="http://schemas.microsoft.com/office/drawing/2014/main" id="{E04D36C7-ADB1-4290-ABF4-54FCF98FCF4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a:extLst>
            <a:ext uri="{FF2B5EF4-FFF2-40B4-BE49-F238E27FC236}">
              <a16:creationId xmlns:a16="http://schemas.microsoft.com/office/drawing/2014/main" id="{E3129127-AFB5-4E68-A57C-556F8168B4E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a:extLst>
            <a:ext uri="{FF2B5EF4-FFF2-40B4-BE49-F238E27FC236}">
              <a16:creationId xmlns:a16="http://schemas.microsoft.com/office/drawing/2014/main" id="{C575259A-5A9C-4138-AE45-F1D9A2F846C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a:extLst>
            <a:ext uri="{FF2B5EF4-FFF2-40B4-BE49-F238E27FC236}">
              <a16:creationId xmlns:a16="http://schemas.microsoft.com/office/drawing/2014/main" id="{779D1856-0435-4DE5-A97E-8DBC5B7422F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a:extLst>
            <a:ext uri="{FF2B5EF4-FFF2-40B4-BE49-F238E27FC236}">
              <a16:creationId xmlns:a16="http://schemas.microsoft.com/office/drawing/2014/main" id="{FD850835-6684-4151-AFE9-EF03CE2D5CC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a:extLst>
            <a:ext uri="{FF2B5EF4-FFF2-40B4-BE49-F238E27FC236}">
              <a16:creationId xmlns:a16="http://schemas.microsoft.com/office/drawing/2014/main" id="{EA4A441F-C354-4B95-801A-063927DDBB0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a:extLst>
            <a:ext uri="{FF2B5EF4-FFF2-40B4-BE49-F238E27FC236}">
              <a16:creationId xmlns:a16="http://schemas.microsoft.com/office/drawing/2014/main" id="{3C155F2E-D7A1-4485-B44F-44AA415B2E8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a:extLst>
            <a:ext uri="{FF2B5EF4-FFF2-40B4-BE49-F238E27FC236}">
              <a16:creationId xmlns:a16="http://schemas.microsoft.com/office/drawing/2014/main" id="{224B2883-BE83-4F65-974A-ACBD43695D6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a:extLst>
            <a:ext uri="{FF2B5EF4-FFF2-40B4-BE49-F238E27FC236}">
              <a16:creationId xmlns:a16="http://schemas.microsoft.com/office/drawing/2014/main" id="{45380C07-8B70-443B-9C23-F5355E048D5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a:extLst>
            <a:ext uri="{FF2B5EF4-FFF2-40B4-BE49-F238E27FC236}">
              <a16:creationId xmlns:a16="http://schemas.microsoft.com/office/drawing/2014/main" id="{1C857967-2739-4350-8830-D14CE03C8E6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a:extLst>
            <a:ext uri="{FF2B5EF4-FFF2-40B4-BE49-F238E27FC236}">
              <a16:creationId xmlns:a16="http://schemas.microsoft.com/office/drawing/2014/main" id="{B1A64EE0-39CF-4735-B6A9-CFC9C85CB44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a:extLst>
            <a:ext uri="{FF2B5EF4-FFF2-40B4-BE49-F238E27FC236}">
              <a16:creationId xmlns:a16="http://schemas.microsoft.com/office/drawing/2014/main" id="{8A0B2C75-97C5-4732-A80B-1DE3D8A937B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a:extLst>
            <a:ext uri="{FF2B5EF4-FFF2-40B4-BE49-F238E27FC236}">
              <a16:creationId xmlns:a16="http://schemas.microsoft.com/office/drawing/2014/main" id="{C50DF31D-C47A-454D-859E-5A55716EA52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a:extLst>
            <a:ext uri="{FF2B5EF4-FFF2-40B4-BE49-F238E27FC236}">
              <a16:creationId xmlns:a16="http://schemas.microsoft.com/office/drawing/2014/main" id="{8E50490A-86A0-4B1A-ADD9-9118A2952E7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3" name="テキスト ボックス 202">
          <a:extLst>
            <a:ext uri="{FF2B5EF4-FFF2-40B4-BE49-F238E27FC236}">
              <a16:creationId xmlns:a16="http://schemas.microsoft.com/office/drawing/2014/main" id="{9EE8B524-33D9-4F48-B14D-E9A144DA613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4" name="直線コネクタ 203">
          <a:extLst>
            <a:ext uri="{FF2B5EF4-FFF2-40B4-BE49-F238E27FC236}">
              <a16:creationId xmlns:a16="http://schemas.microsoft.com/office/drawing/2014/main" id="{78DA166D-6169-4F11-9807-5EB1C97C6EF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5" name="テキスト ボックス 204">
          <a:extLst>
            <a:ext uri="{FF2B5EF4-FFF2-40B4-BE49-F238E27FC236}">
              <a16:creationId xmlns:a16="http://schemas.microsoft.com/office/drawing/2014/main" id="{05FEAFB9-15A0-4FF1-A1B5-156A1BE6997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6" name="直線コネクタ 205">
          <a:extLst>
            <a:ext uri="{FF2B5EF4-FFF2-40B4-BE49-F238E27FC236}">
              <a16:creationId xmlns:a16="http://schemas.microsoft.com/office/drawing/2014/main" id="{0D320A31-ED6B-475B-B366-89404E64859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7" name="テキスト ボックス 206">
          <a:extLst>
            <a:ext uri="{FF2B5EF4-FFF2-40B4-BE49-F238E27FC236}">
              <a16:creationId xmlns:a16="http://schemas.microsoft.com/office/drawing/2014/main" id="{A0D2171A-73E3-4302-8AAB-09B022F3E6B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8" name="直線コネクタ 207">
          <a:extLst>
            <a:ext uri="{FF2B5EF4-FFF2-40B4-BE49-F238E27FC236}">
              <a16:creationId xmlns:a16="http://schemas.microsoft.com/office/drawing/2014/main" id="{B313EE2C-447A-4E19-94CA-130DB8DC6C8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9" name="テキスト ボックス 208">
          <a:extLst>
            <a:ext uri="{FF2B5EF4-FFF2-40B4-BE49-F238E27FC236}">
              <a16:creationId xmlns:a16="http://schemas.microsoft.com/office/drawing/2014/main" id="{C33375C8-BE50-498A-A067-BBFD6E02C8D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0" name="直線コネクタ 209">
          <a:extLst>
            <a:ext uri="{FF2B5EF4-FFF2-40B4-BE49-F238E27FC236}">
              <a16:creationId xmlns:a16="http://schemas.microsoft.com/office/drawing/2014/main" id="{F22A6BA5-57E6-4779-80BE-6D05A031FAF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1" name="テキスト ボックス 210">
          <a:extLst>
            <a:ext uri="{FF2B5EF4-FFF2-40B4-BE49-F238E27FC236}">
              <a16:creationId xmlns:a16="http://schemas.microsoft.com/office/drawing/2014/main" id="{1BCECAA3-F282-4B66-BF55-C5BD61362A8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2" name="直線コネクタ 211">
          <a:extLst>
            <a:ext uri="{FF2B5EF4-FFF2-40B4-BE49-F238E27FC236}">
              <a16:creationId xmlns:a16="http://schemas.microsoft.com/office/drawing/2014/main" id="{03E193C9-E309-4F12-9918-2E7840EDE72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3" name="テキスト ボックス 212">
          <a:extLst>
            <a:ext uri="{FF2B5EF4-FFF2-40B4-BE49-F238E27FC236}">
              <a16:creationId xmlns:a16="http://schemas.microsoft.com/office/drawing/2014/main" id="{ACECF457-881A-4A67-9A01-F3A3204751A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4" name="直線コネクタ 213">
          <a:extLst>
            <a:ext uri="{FF2B5EF4-FFF2-40B4-BE49-F238E27FC236}">
              <a16:creationId xmlns:a16="http://schemas.microsoft.com/office/drawing/2014/main" id="{90A83629-0E4D-44FF-83F1-B9E9BE38C23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5" name="テキスト ボックス 214">
          <a:extLst>
            <a:ext uri="{FF2B5EF4-FFF2-40B4-BE49-F238E27FC236}">
              <a16:creationId xmlns:a16="http://schemas.microsoft.com/office/drawing/2014/main" id="{B4175B98-AA56-42FE-A653-C6120BBD11F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6" name="直線コネクタ 215">
          <a:extLst>
            <a:ext uri="{FF2B5EF4-FFF2-40B4-BE49-F238E27FC236}">
              <a16:creationId xmlns:a16="http://schemas.microsoft.com/office/drawing/2014/main" id="{77961621-E73B-4C69-956F-C0D8ECCDD36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7" name="テキスト ボックス 216">
          <a:extLst>
            <a:ext uri="{FF2B5EF4-FFF2-40B4-BE49-F238E27FC236}">
              <a16:creationId xmlns:a16="http://schemas.microsoft.com/office/drawing/2014/main" id="{84E9CC62-BC28-440B-A082-18B68DD6839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28AD81A9-5B52-4A0C-9A46-96453A5B22B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a:extLst>
            <a:ext uri="{FF2B5EF4-FFF2-40B4-BE49-F238E27FC236}">
              <a16:creationId xmlns:a16="http://schemas.microsoft.com/office/drawing/2014/main" id="{D5F6A0B6-BE66-4018-9E21-5D032EAE3D9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220" name="直線コネクタ 219">
          <a:extLst>
            <a:ext uri="{FF2B5EF4-FFF2-40B4-BE49-F238E27FC236}">
              <a16:creationId xmlns:a16="http://schemas.microsoft.com/office/drawing/2014/main" id="{1D7D5507-F68E-4827-8ACA-F0907554AFC5}"/>
            </a:ext>
          </a:extLst>
        </xdr:cNvPr>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221" name="【一般廃棄物処理施設】&#10;有形固定資産減価償却率最小値テキスト">
          <a:extLst>
            <a:ext uri="{FF2B5EF4-FFF2-40B4-BE49-F238E27FC236}">
              <a16:creationId xmlns:a16="http://schemas.microsoft.com/office/drawing/2014/main" id="{A16B1E0B-B1D3-4857-B7C1-EC64740C58B8}"/>
            </a:ext>
          </a:extLst>
        </xdr:cNvPr>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222" name="直線コネクタ 221">
          <a:extLst>
            <a:ext uri="{FF2B5EF4-FFF2-40B4-BE49-F238E27FC236}">
              <a16:creationId xmlns:a16="http://schemas.microsoft.com/office/drawing/2014/main" id="{91D5EE26-1B3D-400A-8260-F55CBB2B79D7}"/>
            </a:ext>
          </a:extLst>
        </xdr:cNvPr>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223" name="【一般廃棄物処理施設】&#10;有形固定資産減価償却率最大値テキスト">
          <a:extLst>
            <a:ext uri="{FF2B5EF4-FFF2-40B4-BE49-F238E27FC236}">
              <a16:creationId xmlns:a16="http://schemas.microsoft.com/office/drawing/2014/main" id="{74A32C42-062C-4B90-9309-82973EC46248}"/>
            </a:ext>
          </a:extLst>
        </xdr:cNvPr>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224" name="直線コネクタ 223">
          <a:extLst>
            <a:ext uri="{FF2B5EF4-FFF2-40B4-BE49-F238E27FC236}">
              <a16:creationId xmlns:a16="http://schemas.microsoft.com/office/drawing/2014/main" id="{735D0467-09AD-400A-B334-FD9B10CB7783}"/>
            </a:ext>
          </a:extLst>
        </xdr:cNvPr>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103431</xdr:rowOff>
    </xdr:from>
    <xdr:ext cx="405111" cy="259045"/>
    <xdr:sp macro="" textlink="">
      <xdr:nvSpPr>
        <xdr:cNvPr id="225" name="【一般廃棄物処理施設】&#10;有形固定資産減価償却率平均値テキスト">
          <a:extLst>
            <a:ext uri="{FF2B5EF4-FFF2-40B4-BE49-F238E27FC236}">
              <a16:creationId xmlns:a16="http://schemas.microsoft.com/office/drawing/2014/main" id="{AE290022-7D71-401E-BE16-4674551BC565}"/>
            </a:ext>
          </a:extLst>
        </xdr:cNvPr>
        <xdr:cNvSpPr txBox="1"/>
      </xdr:nvSpPr>
      <xdr:spPr>
        <a:xfrm>
          <a:off x="16357600" y="627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226" name="フローチャート: 判断 225">
          <a:extLst>
            <a:ext uri="{FF2B5EF4-FFF2-40B4-BE49-F238E27FC236}">
              <a16:creationId xmlns:a16="http://schemas.microsoft.com/office/drawing/2014/main" id="{D57F64BE-6250-4A47-8736-A9D94697E3C9}"/>
            </a:ext>
          </a:extLst>
        </xdr:cNvPr>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227" name="フローチャート: 判断 226">
          <a:extLst>
            <a:ext uri="{FF2B5EF4-FFF2-40B4-BE49-F238E27FC236}">
              <a16:creationId xmlns:a16="http://schemas.microsoft.com/office/drawing/2014/main" id="{3C4AF74E-AFE5-440D-9E93-4E554153DC11}"/>
            </a:ext>
          </a:extLst>
        </xdr:cNvPr>
        <xdr:cNvSpPr/>
      </xdr:nvSpPr>
      <xdr:spPr>
        <a:xfrm>
          <a:off x="15430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228" name="フローチャート: 判断 227">
          <a:extLst>
            <a:ext uri="{FF2B5EF4-FFF2-40B4-BE49-F238E27FC236}">
              <a16:creationId xmlns:a16="http://schemas.microsoft.com/office/drawing/2014/main" id="{E95E121A-D4FC-461C-A6F2-342C2E066C7A}"/>
            </a:ext>
          </a:extLst>
        </xdr:cNvPr>
        <xdr:cNvSpPr/>
      </xdr:nvSpPr>
      <xdr:spPr>
        <a:xfrm>
          <a:off x="14541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229" name="フローチャート: 判断 228">
          <a:extLst>
            <a:ext uri="{FF2B5EF4-FFF2-40B4-BE49-F238E27FC236}">
              <a16:creationId xmlns:a16="http://schemas.microsoft.com/office/drawing/2014/main" id="{48537652-1FF7-41B6-8F55-C40E1D7B6623}"/>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230" name="フローチャート: 判断 229">
          <a:extLst>
            <a:ext uri="{FF2B5EF4-FFF2-40B4-BE49-F238E27FC236}">
              <a16:creationId xmlns:a16="http://schemas.microsoft.com/office/drawing/2014/main" id="{087ADD03-3A12-494A-AB3A-A18B328D7C83}"/>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D550ACA3-31C1-4771-8699-7E6C4E6A65A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680B9B75-2EF3-4358-92D8-826D09D10E1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4CEFD496-BA14-4AFA-B19C-FB221B7F69A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1DF46842-18E6-4DAA-AC82-46CAF3A1A82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B5709949-F229-4785-A485-BF77E412A85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236" name="楕円 235">
          <a:extLst>
            <a:ext uri="{FF2B5EF4-FFF2-40B4-BE49-F238E27FC236}">
              <a16:creationId xmlns:a16="http://schemas.microsoft.com/office/drawing/2014/main" id="{645D88A6-27C2-4B43-897F-CDFC703BFBEA}"/>
            </a:ext>
          </a:extLst>
        </xdr:cNvPr>
        <xdr:cNvSpPr/>
      </xdr:nvSpPr>
      <xdr:spPr>
        <a:xfrm>
          <a:off x="162687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77669</xdr:rowOff>
    </xdr:from>
    <xdr:ext cx="405111" cy="259045"/>
    <xdr:sp macro="" textlink="">
      <xdr:nvSpPr>
        <xdr:cNvPr id="237" name="【一般廃棄物処理施設】&#10;有形固定資産減価償却率該当値テキスト">
          <a:extLst>
            <a:ext uri="{FF2B5EF4-FFF2-40B4-BE49-F238E27FC236}">
              <a16:creationId xmlns:a16="http://schemas.microsoft.com/office/drawing/2014/main" id="{82F27C8B-B606-4EC6-A535-5DC63BF8A38A}"/>
            </a:ext>
          </a:extLst>
        </xdr:cNvPr>
        <xdr:cNvSpPr txBox="1"/>
      </xdr:nvSpPr>
      <xdr:spPr>
        <a:xfrm>
          <a:off x="16357600" y="607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10704</xdr:rowOff>
    </xdr:from>
    <xdr:to>
      <xdr:col>81</xdr:col>
      <xdr:colOff>101600</xdr:colOff>
      <xdr:row>36</xdr:row>
      <xdr:rowOff>112304</xdr:rowOff>
    </xdr:to>
    <xdr:sp macro="" textlink="">
      <xdr:nvSpPr>
        <xdr:cNvPr id="238" name="楕円 237">
          <a:extLst>
            <a:ext uri="{FF2B5EF4-FFF2-40B4-BE49-F238E27FC236}">
              <a16:creationId xmlns:a16="http://schemas.microsoft.com/office/drawing/2014/main" id="{247665CD-F785-4107-BB1E-0CBA68A90A93}"/>
            </a:ext>
          </a:extLst>
        </xdr:cNvPr>
        <xdr:cNvSpPr/>
      </xdr:nvSpPr>
      <xdr:spPr>
        <a:xfrm>
          <a:off x="15430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61504</xdr:rowOff>
    </xdr:from>
    <xdr:to>
      <xdr:col>85</xdr:col>
      <xdr:colOff>127000</xdr:colOff>
      <xdr:row>36</xdr:row>
      <xdr:rowOff>105592</xdr:rowOff>
    </xdr:to>
    <xdr:cxnSp macro="">
      <xdr:nvCxnSpPr>
        <xdr:cNvPr id="239" name="直線コネクタ 238">
          <a:extLst>
            <a:ext uri="{FF2B5EF4-FFF2-40B4-BE49-F238E27FC236}">
              <a16:creationId xmlns:a16="http://schemas.microsoft.com/office/drawing/2014/main" id="{59847629-A264-475F-9CC7-96903D37C43A}"/>
            </a:ext>
          </a:extLst>
        </xdr:cNvPr>
        <xdr:cNvCxnSpPr/>
      </xdr:nvCxnSpPr>
      <xdr:spPr>
        <a:xfrm>
          <a:off x="15481300" y="623370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138067</xdr:rowOff>
    </xdr:from>
    <xdr:to>
      <xdr:col>76</xdr:col>
      <xdr:colOff>165100</xdr:colOff>
      <xdr:row>36</xdr:row>
      <xdr:rowOff>68217</xdr:rowOff>
    </xdr:to>
    <xdr:sp macro="" textlink="">
      <xdr:nvSpPr>
        <xdr:cNvPr id="240" name="楕円 239">
          <a:extLst>
            <a:ext uri="{FF2B5EF4-FFF2-40B4-BE49-F238E27FC236}">
              <a16:creationId xmlns:a16="http://schemas.microsoft.com/office/drawing/2014/main" id="{14AE8268-900F-457E-B7BE-473279FA1A47}"/>
            </a:ext>
          </a:extLst>
        </xdr:cNvPr>
        <xdr:cNvSpPr/>
      </xdr:nvSpPr>
      <xdr:spPr>
        <a:xfrm>
          <a:off x="14541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17417</xdr:rowOff>
    </xdr:from>
    <xdr:to>
      <xdr:col>81</xdr:col>
      <xdr:colOff>50800</xdr:colOff>
      <xdr:row>36</xdr:row>
      <xdr:rowOff>61504</xdr:rowOff>
    </xdr:to>
    <xdr:cxnSp macro="">
      <xdr:nvCxnSpPr>
        <xdr:cNvPr id="241" name="直線コネクタ 240">
          <a:extLst>
            <a:ext uri="{FF2B5EF4-FFF2-40B4-BE49-F238E27FC236}">
              <a16:creationId xmlns:a16="http://schemas.microsoft.com/office/drawing/2014/main" id="{58A276D7-591D-456C-BB6D-733023278C1A}"/>
            </a:ext>
          </a:extLst>
        </xdr:cNvPr>
        <xdr:cNvCxnSpPr/>
      </xdr:nvCxnSpPr>
      <xdr:spPr>
        <a:xfrm>
          <a:off x="14592300" y="61896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93980</xdr:rowOff>
    </xdr:from>
    <xdr:to>
      <xdr:col>72</xdr:col>
      <xdr:colOff>38100</xdr:colOff>
      <xdr:row>36</xdr:row>
      <xdr:rowOff>24130</xdr:rowOff>
    </xdr:to>
    <xdr:sp macro="" textlink="">
      <xdr:nvSpPr>
        <xdr:cNvPr id="242" name="楕円 241">
          <a:extLst>
            <a:ext uri="{FF2B5EF4-FFF2-40B4-BE49-F238E27FC236}">
              <a16:creationId xmlns:a16="http://schemas.microsoft.com/office/drawing/2014/main" id="{7A14A58C-9FC7-44F4-9B49-FB84D7A31441}"/>
            </a:ext>
          </a:extLst>
        </xdr:cNvPr>
        <xdr:cNvSpPr/>
      </xdr:nvSpPr>
      <xdr:spPr>
        <a:xfrm>
          <a:off x="13652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144780</xdr:rowOff>
    </xdr:from>
    <xdr:to>
      <xdr:col>76</xdr:col>
      <xdr:colOff>114300</xdr:colOff>
      <xdr:row>36</xdr:row>
      <xdr:rowOff>17417</xdr:rowOff>
    </xdr:to>
    <xdr:cxnSp macro="">
      <xdr:nvCxnSpPr>
        <xdr:cNvPr id="243" name="直線コネクタ 242">
          <a:extLst>
            <a:ext uri="{FF2B5EF4-FFF2-40B4-BE49-F238E27FC236}">
              <a16:creationId xmlns:a16="http://schemas.microsoft.com/office/drawing/2014/main" id="{5868113F-DFEF-411E-BE5D-3520EA01E7DB}"/>
            </a:ext>
          </a:extLst>
        </xdr:cNvPr>
        <xdr:cNvCxnSpPr/>
      </xdr:nvCxnSpPr>
      <xdr:spPr>
        <a:xfrm>
          <a:off x="13703300" y="61455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141333</xdr:rowOff>
    </xdr:from>
    <xdr:to>
      <xdr:col>67</xdr:col>
      <xdr:colOff>101600</xdr:colOff>
      <xdr:row>38</xdr:row>
      <xdr:rowOff>71482</xdr:rowOff>
    </xdr:to>
    <xdr:sp macro="" textlink="">
      <xdr:nvSpPr>
        <xdr:cNvPr id="244" name="楕円 243">
          <a:extLst>
            <a:ext uri="{FF2B5EF4-FFF2-40B4-BE49-F238E27FC236}">
              <a16:creationId xmlns:a16="http://schemas.microsoft.com/office/drawing/2014/main" id="{2906923E-6552-4883-A2D2-7C6DD181A4A1}"/>
            </a:ext>
          </a:extLst>
        </xdr:cNvPr>
        <xdr:cNvSpPr/>
      </xdr:nvSpPr>
      <xdr:spPr>
        <a:xfrm>
          <a:off x="12763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144780</xdr:rowOff>
    </xdr:from>
    <xdr:to>
      <xdr:col>71</xdr:col>
      <xdr:colOff>177800</xdr:colOff>
      <xdr:row>38</xdr:row>
      <xdr:rowOff>20683</xdr:rowOff>
    </xdr:to>
    <xdr:cxnSp macro="">
      <xdr:nvCxnSpPr>
        <xdr:cNvPr id="245" name="直線コネクタ 244">
          <a:extLst>
            <a:ext uri="{FF2B5EF4-FFF2-40B4-BE49-F238E27FC236}">
              <a16:creationId xmlns:a16="http://schemas.microsoft.com/office/drawing/2014/main" id="{5A091582-E0C6-4B65-9EFB-2B828047944C}"/>
            </a:ext>
          </a:extLst>
        </xdr:cNvPr>
        <xdr:cNvCxnSpPr/>
      </xdr:nvCxnSpPr>
      <xdr:spPr>
        <a:xfrm flipV="1">
          <a:off x="12814300" y="6145530"/>
          <a:ext cx="889000" cy="39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90369</xdr:rowOff>
    </xdr:from>
    <xdr:ext cx="405111" cy="259045"/>
    <xdr:sp macro="" textlink="">
      <xdr:nvSpPr>
        <xdr:cNvPr id="246" name="n_1aveValue【一般廃棄物処理施設】&#10;有形固定資産減価償却率">
          <a:extLst>
            <a:ext uri="{FF2B5EF4-FFF2-40B4-BE49-F238E27FC236}">
              <a16:creationId xmlns:a16="http://schemas.microsoft.com/office/drawing/2014/main" id="{94E4B54B-9A69-42C8-83AA-7F5F8E484E7F}"/>
            </a:ext>
          </a:extLst>
        </xdr:cNvPr>
        <xdr:cNvSpPr txBox="1"/>
      </xdr:nvSpPr>
      <xdr:spPr>
        <a:xfrm>
          <a:off x="152660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36484</xdr:rowOff>
    </xdr:from>
    <xdr:ext cx="405111" cy="259045"/>
    <xdr:sp macro="" textlink="">
      <xdr:nvSpPr>
        <xdr:cNvPr id="247" name="n_2aveValue【一般廃棄物処理施設】&#10;有形固定資産減価償却率">
          <a:extLst>
            <a:ext uri="{FF2B5EF4-FFF2-40B4-BE49-F238E27FC236}">
              <a16:creationId xmlns:a16="http://schemas.microsoft.com/office/drawing/2014/main" id="{D244374A-8D01-48A6-9B9C-8929848DA953}"/>
            </a:ext>
          </a:extLst>
        </xdr:cNvPr>
        <xdr:cNvSpPr txBox="1"/>
      </xdr:nvSpPr>
      <xdr:spPr>
        <a:xfrm>
          <a:off x="14389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248" name="n_3aveValue【一般廃棄物処理施設】&#10;有形固定資産減価償却率">
          <a:extLst>
            <a:ext uri="{FF2B5EF4-FFF2-40B4-BE49-F238E27FC236}">
              <a16:creationId xmlns:a16="http://schemas.microsoft.com/office/drawing/2014/main" id="{DCA67960-B047-4B15-88E2-F644D8E5FC8E}"/>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249" name="n_4aveValue【一般廃棄物処理施設】&#10;有形固定資産減価償却率">
          <a:extLst>
            <a:ext uri="{FF2B5EF4-FFF2-40B4-BE49-F238E27FC236}">
              <a16:creationId xmlns:a16="http://schemas.microsoft.com/office/drawing/2014/main" id="{34E1CFEB-9E0A-4EFE-B969-C02BDE831D6B}"/>
            </a:ext>
          </a:extLst>
        </xdr:cNvPr>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128831</xdr:rowOff>
    </xdr:from>
    <xdr:ext cx="405111" cy="259045"/>
    <xdr:sp macro="" textlink="">
      <xdr:nvSpPr>
        <xdr:cNvPr id="250" name="n_1mainValue【一般廃棄物処理施設】&#10;有形固定資産減価償却率">
          <a:extLst>
            <a:ext uri="{FF2B5EF4-FFF2-40B4-BE49-F238E27FC236}">
              <a16:creationId xmlns:a16="http://schemas.microsoft.com/office/drawing/2014/main" id="{A822A99F-D2DA-4FF3-A9A1-34307914AA76}"/>
            </a:ext>
          </a:extLst>
        </xdr:cNvPr>
        <xdr:cNvSpPr txBox="1"/>
      </xdr:nvSpPr>
      <xdr:spPr>
        <a:xfrm>
          <a:off x="152660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84744</xdr:rowOff>
    </xdr:from>
    <xdr:ext cx="405111" cy="259045"/>
    <xdr:sp macro="" textlink="">
      <xdr:nvSpPr>
        <xdr:cNvPr id="251" name="n_2mainValue【一般廃棄物処理施設】&#10;有形固定資産減価償却率">
          <a:extLst>
            <a:ext uri="{FF2B5EF4-FFF2-40B4-BE49-F238E27FC236}">
              <a16:creationId xmlns:a16="http://schemas.microsoft.com/office/drawing/2014/main" id="{5A92A13A-8C0C-4042-B37A-509FB3728CEA}"/>
            </a:ext>
          </a:extLst>
        </xdr:cNvPr>
        <xdr:cNvSpPr txBox="1"/>
      </xdr:nvSpPr>
      <xdr:spPr>
        <a:xfrm>
          <a:off x="14389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40657</xdr:rowOff>
    </xdr:from>
    <xdr:ext cx="405111" cy="259045"/>
    <xdr:sp macro="" textlink="">
      <xdr:nvSpPr>
        <xdr:cNvPr id="252" name="n_3mainValue【一般廃棄物処理施設】&#10;有形固定資産減価償却率">
          <a:extLst>
            <a:ext uri="{FF2B5EF4-FFF2-40B4-BE49-F238E27FC236}">
              <a16:creationId xmlns:a16="http://schemas.microsoft.com/office/drawing/2014/main" id="{2720753C-01FD-4B7A-904E-E80EB316B811}"/>
            </a:ext>
          </a:extLst>
        </xdr:cNvPr>
        <xdr:cNvSpPr txBox="1"/>
      </xdr:nvSpPr>
      <xdr:spPr>
        <a:xfrm>
          <a:off x="13500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88010</xdr:rowOff>
    </xdr:from>
    <xdr:ext cx="405111" cy="259045"/>
    <xdr:sp macro="" textlink="">
      <xdr:nvSpPr>
        <xdr:cNvPr id="253" name="n_4mainValue【一般廃棄物処理施設】&#10;有形固定資産減価償却率">
          <a:extLst>
            <a:ext uri="{FF2B5EF4-FFF2-40B4-BE49-F238E27FC236}">
              <a16:creationId xmlns:a16="http://schemas.microsoft.com/office/drawing/2014/main" id="{D48D7B62-85A9-4F7F-9AEE-AA1074760500}"/>
            </a:ext>
          </a:extLst>
        </xdr:cNvPr>
        <xdr:cNvSpPr txBox="1"/>
      </xdr:nvSpPr>
      <xdr:spPr>
        <a:xfrm>
          <a:off x="12611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4" name="正方形/長方形 253">
          <a:extLst>
            <a:ext uri="{FF2B5EF4-FFF2-40B4-BE49-F238E27FC236}">
              <a16:creationId xmlns:a16="http://schemas.microsoft.com/office/drawing/2014/main" id="{AB9778F4-FF74-445E-938E-904F8157423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5" name="正方形/長方形 254">
          <a:extLst>
            <a:ext uri="{FF2B5EF4-FFF2-40B4-BE49-F238E27FC236}">
              <a16:creationId xmlns:a16="http://schemas.microsoft.com/office/drawing/2014/main" id="{BF85D666-836B-4E6A-AF46-867CC3AC4A5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6" name="正方形/長方形 255">
          <a:extLst>
            <a:ext uri="{FF2B5EF4-FFF2-40B4-BE49-F238E27FC236}">
              <a16:creationId xmlns:a16="http://schemas.microsoft.com/office/drawing/2014/main" id="{354FDE6A-59F5-43CB-859B-E340C3041D1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7" name="正方形/長方形 256">
          <a:extLst>
            <a:ext uri="{FF2B5EF4-FFF2-40B4-BE49-F238E27FC236}">
              <a16:creationId xmlns:a16="http://schemas.microsoft.com/office/drawing/2014/main" id="{7FD343B1-5F19-492E-8FAC-151498D585D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8" name="正方形/長方形 257">
          <a:extLst>
            <a:ext uri="{FF2B5EF4-FFF2-40B4-BE49-F238E27FC236}">
              <a16:creationId xmlns:a16="http://schemas.microsoft.com/office/drawing/2014/main" id="{D835CAFD-666F-4FBF-815A-9E490B7EDD8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9" name="正方形/長方形 258">
          <a:extLst>
            <a:ext uri="{FF2B5EF4-FFF2-40B4-BE49-F238E27FC236}">
              <a16:creationId xmlns:a16="http://schemas.microsoft.com/office/drawing/2014/main" id="{C76DE3AA-354B-4329-A390-D143AB4C67F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0" name="正方形/長方形 259">
          <a:extLst>
            <a:ext uri="{FF2B5EF4-FFF2-40B4-BE49-F238E27FC236}">
              <a16:creationId xmlns:a16="http://schemas.microsoft.com/office/drawing/2014/main" id="{CD312FC8-6569-4952-8778-79E463FDF05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1" name="正方形/長方形 260">
          <a:extLst>
            <a:ext uri="{FF2B5EF4-FFF2-40B4-BE49-F238E27FC236}">
              <a16:creationId xmlns:a16="http://schemas.microsoft.com/office/drawing/2014/main" id="{5819579F-24D2-4049-B673-2F497C64CFF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2" name="テキスト ボックス 261">
          <a:extLst>
            <a:ext uri="{FF2B5EF4-FFF2-40B4-BE49-F238E27FC236}">
              <a16:creationId xmlns:a16="http://schemas.microsoft.com/office/drawing/2014/main" id="{91F4D83E-F486-47AD-8655-88A40C4A21C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3" name="直線コネクタ 262">
          <a:extLst>
            <a:ext uri="{FF2B5EF4-FFF2-40B4-BE49-F238E27FC236}">
              <a16:creationId xmlns:a16="http://schemas.microsoft.com/office/drawing/2014/main" id="{5A5AF5D6-21D3-431B-AE6C-A0E41B3B42C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4" name="直線コネクタ 263">
          <a:extLst>
            <a:ext uri="{FF2B5EF4-FFF2-40B4-BE49-F238E27FC236}">
              <a16:creationId xmlns:a16="http://schemas.microsoft.com/office/drawing/2014/main" id="{0DA6D862-CB7D-47EB-9C48-8B6D6D7D7C0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5" name="テキスト ボックス 264">
          <a:extLst>
            <a:ext uri="{FF2B5EF4-FFF2-40B4-BE49-F238E27FC236}">
              <a16:creationId xmlns:a16="http://schemas.microsoft.com/office/drawing/2014/main" id="{254E5A75-787C-4431-9EA4-377F7FAF19D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6" name="直線コネクタ 265">
          <a:extLst>
            <a:ext uri="{FF2B5EF4-FFF2-40B4-BE49-F238E27FC236}">
              <a16:creationId xmlns:a16="http://schemas.microsoft.com/office/drawing/2014/main" id="{6BB04C84-81C2-4208-AC88-3D8C8AA59D3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267" name="テキスト ボックス 266">
          <a:extLst>
            <a:ext uri="{FF2B5EF4-FFF2-40B4-BE49-F238E27FC236}">
              <a16:creationId xmlns:a16="http://schemas.microsoft.com/office/drawing/2014/main" id="{14FB85E9-3172-4002-9DED-E94ED49A3E45}"/>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8" name="直線コネクタ 267">
          <a:extLst>
            <a:ext uri="{FF2B5EF4-FFF2-40B4-BE49-F238E27FC236}">
              <a16:creationId xmlns:a16="http://schemas.microsoft.com/office/drawing/2014/main" id="{675784D8-0B36-436B-A3C0-F6E48802269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269" name="テキスト ボックス 268">
          <a:extLst>
            <a:ext uri="{FF2B5EF4-FFF2-40B4-BE49-F238E27FC236}">
              <a16:creationId xmlns:a16="http://schemas.microsoft.com/office/drawing/2014/main" id="{9DC7F32F-B18F-492A-81BC-3335B60EB3C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0" name="直線コネクタ 269">
          <a:extLst>
            <a:ext uri="{FF2B5EF4-FFF2-40B4-BE49-F238E27FC236}">
              <a16:creationId xmlns:a16="http://schemas.microsoft.com/office/drawing/2014/main" id="{620F9BB4-5C4A-4082-8EB3-00BFEA26CED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271" name="テキスト ボックス 270">
          <a:extLst>
            <a:ext uri="{FF2B5EF4-FFF2-40B4-BE49-F238E27FC236}">
              <a16:creationId xmlns:a16="http://schemas.microsoft.com/office/drawing/2014/main" id="{250F77D9-F512-490D-9CFE-90B005AEFC29}"/>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2" name="直線コネクタ 271">
          <a:extLst>
            <a:ext uri="{FF2B5EF4-FFF2-40B4-BE49-F238E27FC236}">
              <a16:creationId xmlns:a16="http://schemas.microsoft.com/office/drawing/2014/main" id="{B0E490E9-C5D3-43DD-AA5F-0FFF2EFB7C1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3" name="テキスト ボックス 272">
          <a:extLst>
            <a:ext uri="{FF2B5EF4-FFF2-40B4-BE49-F238E27FC236}">
              <a16:creationId xmlns:a16="http://schemas.microsoft.com/office/drawing/2014/main" id="{FEB2A9A4-E883-49D2-AF31-501DDC3D1456}"/>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4" name="【一般廃棄物処理施設】&#10;一人当たり有形固定資産（償却資産）額グラフ枠">
          <a:extLst>
            <a:ext uri="{FF2B5EF4-FFF2-40B4-BE49-F238E27FC236}">
              <a16:creationId xmlns:a16="http://schemas.microsoft.com/office/drawing/2014/main" id="{3BD9B9DD-66D5-4CE6-ACC8-1BD05A77AC8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275" name="直線コネクタ 274">
          <a:extLst>
            <a:ext uri="{FF2B5EF4-FFF2-40B4-BE49-F238E27FC236}">
              <a16:creationId xmlns:a16="http://schemas.microsoft.com/office/drawing/2014/main" id="{9DAFAF75-1C7A-49D9-A3DF-26B37F398D8E}"/>
            </a:ext>
          </a:extLst>
        </xdr:cNvPr>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276" name="【一般廃棄物処理施設】&#10;一人当たり有形固定資産（償却資産）額最小値テキスト">
          <a:extLst>
            <a:ext uri="{FF2B5EF4-FFF2-40B4-BE49-F238E27FC236}">
              <a16:creationId xmlns:a16="http://schemas.microsoft.com/office/drawing/2014/main" id="{04B885F7-05CB-4FE2-A5A8-AC699857B74F}"/>
            </a:ext>
          </a:extLst>
        </xdr:cNvPr>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277" name="直線コネクタ 276">
          <a:extLst>
            <a:ext uri="{FF2B5EF4-FFF2-40B4-BE49-F238E27FC236}">
              <a16:creationId xmlns:a16="http://schemas.microsoft.com/office/drawing/2014/main" id="{3244DE8E-24A8-4131-A7D0-7B8BBA2A20C9}"/>
            </a:ext>
          </a:extLst>
        </xdr:cNvPr>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278" name="【一般廃棄物処理施設】&#10;一人当たり有形固定資産（償却資産）額最大値テキスト">
          <a:extLst>
            <a:ext uri="{FF2B5EF4-FFF2-40B4-BE49-F238E27FC236}">
              <a16:creationId xmlns:a16="http://schemas.microsoft.com/office/drawing/2014/main" id="{2C28655E-1128-483A-B291-16F106BE4007}"/>
            </a:ext>
          </a:extLst>
        </xdr:cNvPr>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279" name="直線コネクタ 278">
          <a:extLst>
            <a:ext uri="{FF2B5EF4-FFF2-40B4-BE49-F238E27FC236}">
              <a16:creationId xmlns:a16="http://schemas.microsoft.com/office/drawing/2014/main" id="{38999B76-5754-495E-AD1E-9749C14BA027}"/>
            </a:ext>
          </a:extLst>
        </xdr:cNvPr>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12892</xdr:rowOff>
    </xdr:from>
    <xdr:ext cx="599010" cy="259045"/>
    <xdr:sp macro="" textlink="">
      <xdr:nvSpPr>
        <xdr:cNvPr id="280" name="【一般廃棄物処理施設】&#10;一人当たり有形固定資産（償却資産）額平均値テキスト">
          <a:extLst>
            <a:ext uri="{FF2B5EF4-FFF2-40B4-BE49-F238E27FC236}">
              <a16:creationId xmlns:a16="http://schemas.microsoft.com/office/drawing/2014/main" id="{7E5B8CE1-7864-41C0-9941-8AAFA2EF88B7}"/>
            </a:ext>
          </a:extLst>
        </xdr:cNvPr>
        <xdr:cNvSpPr txBox="1"/>
      </xdr:nvSpPr>
      <xdr:spPr>
        <a:xfrm>
          <a:off x="22199600" y="6870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281" name="フローチャート: 判断 280">
          <a:extLst>
            <a:ext uri="{FF2B5EF4-FFF2-40B4-BE49-F238E27FC236}">
              <a16:creationId xmlns:a16="http://schemas.microsoft.com/office/drawing/2014/main" id="{92ED5147-04A7-4E13-96DF-ACF6A3019BE0}"/>
            </a:ext>
          </a:extLst>
        </xdr:cNvPr>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282" name="フローチャート: 判断 281">
          <a:extLst>
            <a:ext uri="{FF2B5EF4-FFF2-40B4-BE49-F238E27FC236}">
              <a16:creationId xmlns:a16="http://schemas.microsoft.com/office/drawing/2014/main" id="{B83856EF-54F3-4F0B-8E3F-CCFD26CA0D25}"/>
            </a:ext>
          </a:extLst>
        </xdr:cNvPr>
        <xdr:cNvSpPr/>
      </xdr:nvSpPr>
      <xdr:spPr>
        <a:xfrm>
          <a:off x="21272500" y="70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283" name="フローチャート: 判断 282">
          <a:extLst>
            <a:ext uri="{FF2B5EF4-FFF2-40B4-BE49-F238E27FC236}">
              <a16:creationId xmlns:a16="http://schemas.microsoft.com/office/drawing/2014/main" id="{A6A625A5-ED22-467D-B3D7-D498427FDE37}"/>
            </a:ext>
          </a:extLst>
        </xdr:cNvPr>
        <xdr:cNvSpPr/>
      </xdr:nvSpPr>
      <xdr:spPr>
        <a:xfrm>
          <a:off x="20383500" y="70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284" name="フローチャート: 判断 283">
          <a:extLst>
            <a:ext uri="{FF2B5EF4-FFF2-40B4-BE49-F238E27FC236}">
              <a16:creationId xmlns:a16="http://schemas.microsoft.com/office/drawing/2014/main" id="{EBA6DD7D-2D0F-458F-B4A2-E72A9E04419E}"/>
            </a:ext>
          </a:extLst>
        </xdr:cNvPr>
        <xdr:cNvSpPr/>
      </xdr:nvSpPr>
      <xdr:spPr>
        <a:xfrm>
          <a:off x="19494500" y="70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285" name="フローチャート: 判断 284">
          <a:extLst>
            <a:ext uri="{FF2B5EF4-FFF2-40B4-BE49-F238E27FC236}">
              <a16:creationId xmlns:a16="http://schemas.microsoft.com/office/drawing/2014/main" id="{83715BFE-47BC-48B8-8756-BDF91953573A}"/>
            </a:ext>
          </a:extLst>
        </xdr:cNvPr>
        <xdr:cNvSpPr/>
      </xdr:nvSpPr>
      <xdr:spPr>
        <a:xfrm>
          <a:off x="18605500" y="70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62AD4DFC-2ADC-48C2-A28B-36A6C77776A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D9E8ADF9-61CA-4AE2-8422-F3B565E4FDB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BC6BEC92-B2B3-42C1-8800-8FF323D2FF3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B18AA9AA-EEFD-48D9-9910-E559305E0AC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0C58B2CA-42E8-4C1A-8180-7DF14DB52D3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45253</xdr:rowOff>
    </xdr:from>
    <xdr:to>
      <xdr:col>116</xdr:col>
      <xdr:colOff>114300</xdr:colOff>
      <xdr:row>41</xdr:row>
      <xdr:rowOff>146853</xdr:rowOff>
    </xdr:to>
    <xdr:sp macro="" textlink="">
      <xdr:nvSpPr>
        <xdr:cNvPr id="291" name="楕円 290">
          <a:extLst>
            <a:ext uri="{FF2B5EF4-FFF2-40B4-BE49-F238E27FC236}">
              <a16:creationId xmlns:a16="http://schemas.microsoft.com/office/drawing/2014/main" id="{67779BFE-948E-4D88-830E-27FEA2785BB2}"/>
            </a:ext>
          </a:extLst>
        </xdr:cNvPr>
        <xdr:cNvSpPr/>
      </xdr:nvSpPr>
      <xdr:spPr>
        <a:xfrm>
          <a:off x="22110700" y="70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139892</xdr:rowOff>
    </xdr:from>
    <xdr:ext cx="534377" cy="259045"/>
    <xdr:sp macro="" textlink="">
      <xdr:nvSpPr>
        <xdr:cNvPr id="292" name="【一般廃棄物処理施設】&#10;一人当たり有形固定資産（償却資産）額該当値テキスト">
          <a:extLst>
            <a:ext uri="{FF2B5EF4-FFF2-40B4-BE49-F238E27FC236}">
              <a16:creationId xmlns:a16="http://schemas.microsoft.com/office/drawing/2014/main" id="{C0BDBC23-8108-42E0-BA9F-2788A4944ACB}"/>
            </a:ext>
          </a:extLst>
        </xdr:cNvPr>
        <xdr:cNvSpPr txBox="1"/>
      </xdr:nvSpPr>
      <xdr:spPr>
        <a:xfrm>
          <a:off x="22199600" y="699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45666</xdr:rowOff>
    </xdr:from>
    <xdr:to>
      <xdr:col>112</xdr:col>
      <xdr:colOff>38100</xdr:colOff>
      <xdr:row>41</xdr:row>
      <xdr:rowOff>147266</xdr:rowOff>
    </xdr:to>
    <xdr:sp macro="" textlink="">
      <xdr:nvSpPr>
        <xdr:cNvPr id="293" name="楕円 292">
          <a:extLst>
            <a:ext uri="{FF2B5EF4-FFF2-40B4-BE49-F238E27FC236}">
              <a16:creationId xmlns:a16="http://schemas.microsoft.com/office/drawing/2014/main" id="{79E7B15F-1FD9-421A-9BC6-B8F92DBD72B3}"/>
            </a:ext>
          </a:extLst>
        </xdr:cNvPr>
        <xdr:cNvSpPr/>
      </xdr:nvSpPr>
      <xdr:spPr>
        <a:xfrm>
          <a:off x="21272500" y="707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96053</xdr:rowOff>
    </xdr:from>
    <xdr:to>
      <xdr:col>116</xdr:col>
      <xdr:colOff>63500</xdr:colOff>
      <xdr:row>41</xdr:row>
      <xdr:rowOff>96466</xdr:rowOff>
    </xdr:to>
    <xdr:cxnSp macro="">
      <xdr:nvCxnSpPr>
        <xdr:cNvPr id="294" name="直線コネクタ 293">
          <a:extLst>
            <a:ext uri="{FF2B5EF4-FFF2-40B4-BE49-F238E27FC236}">
              <a16:creationId xmlns:a16="http://schemas.microsoft.com/office/drawing/2014/main" id="{C4D5BF59-E4DB-4682-9A23-C88464352F6C}"/>
            </a:ext>
          </a:extLst>
        </xdr:cNvPr>
        <xdr:cNvCxnSpPr/>
      </xdr:nvCxnSpPr>
      <xdr:spPr>
        <a:xfrm flipV="1">
          <a:off x="21323300" y="7125503"/>
          <a:ext cx="8382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19762</xdr:rowOff>
    </xdr:from>
    <xdr:to>
      <xdr:col>107</xdr:col>
      <xdr:colOff>101600</xdr:colOff>
      <xdr:row>41</xdr:row>
      <xdr:rowOff>121362</xdr:rowOff>
    </xdr:to>
    <xdr:sp macro="" textlink="">
      <xdr:nvSpPr>
        <xdr:cNvPr id="295" name="楕円 294">
          <a:extLst>
            <a:ext uri="{FF2B5EF4-FFF2-40B4-BE49-F238E27FC236}">
              <a16:creationId xmlns:a16="http://schemas.microsoft.com/office/drawing/2014/main" id="{5A0558CD-7CE6-4F00-994F-A1BD1A44084E}"/>
            </a:ext>
          </a:extLst>
        </xdr:cNvPr>
        <xdr:cNvSpPr/>
      </xdr:nvSpPr>
      <xdr:spPr>
        <a:xfrm>
          <a:off x="20383500" y="70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70562</xdr:rowOff>
    </xdr:from>
    <xdr:to>
      <xdr:col>111</xdr:col>
      <xdr:colOff>177800</xdr:colOff>
      <xdr:row>41</xdr:row>
      <xdr:rowOff>96466</xdr:rowOff>
    </xdr:to>
    <xdr:cxnSp macro="">
      <xdr:nvCxnSpPr>
        <xdr:cNvPr id="296" name="直線コネクタ 295">
          <a:extLst>
            <a:ext uri="{FF2B5EF4-FFF2-40B4-BE49-F238E27FC236}">
              <a16:creationId xmlns:a16="http://schemas.microsoft.com/office/drawing/2014/main" id="{50BD9A41-26FA-4C67-9ACA-2D03EA035252}"/>
            </a:ext>
          </a:extLst>
        </xdr:cNvPr>
        <xdr:cNvCxnSpPr/>
      </xdr:nvCxnSpPr>
      <xdr:spPr>
        <a:xfrm>
          <a:off x="20434300" y="7100012"/>
          <a:ext cx="889000" cy="2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19504</xdr:rowOff>
    </xdr:from>
    <xdr:to>
      <xdr:col>102</xdr:col>
      <xdr:colOff>165100</xdr:colOff>
      <xdr:row>41</xdr:row>
      <xdr:rowOff>121104</xdr:rowOff>
    </xdr:to>
    <xdr:sp macro="" textlink="">
      <xdr:nvSpPr>
        <xdr:cNvPr id="297" name="楕円 296">
          <a:extLst>
            <a:ext uri="{FF2B5EF4-FFF2-40B4-BE49-F238E27FC236}">
              <a16:creationId xmlns:a16="http://schemas.microsoft.com/office/drawing/2014/main" id="{018B2DA3-312D-465C-A070-328E34A1B8AD}"/>
            </a:ext>
          </a:extLst>
        </xdr:cNvPr>
        <xdr:cNvSpPr/>
      </xdr:nvSpPr>
      <xdr:spPr>
        <a:xfrm>
          <a:off x="19494500" y="70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70304</xdr:rowOff>
    </xdr:from>
    <xdr:to>
      <xdr:col>107</xdr:col>
      <xdr:colOff>50800</xdr:colOff>
      <xdr:row>41</xdr:row>
      <xdr:rowOff>70562</xdr:rowOff>
    </xdr:to>
    <xdr:cxnSp macro="">
      <xdr:nvCxnSpPr>
        <xdr:cNvPr id="298" name="直線コネクタ 297">
          <a:extLst>
            <a:ext uri="{FF2B5EF4-FFF2-40B4-BE49-F238E27FC236}">
              <a16:creationId xmlns:a16="http://schemas.microsoft.com/office/drawing/2014/main" id="{E20F464F-CF5E-4945-9184-52DC64F9D187}"/>
            </a:ext>
          </a:extLst>
        </xdr:cNvPr>
        <xdr:cNvCxnSpPr/>
      </xdr:nvCxnSpPr>
      <xdr:spPr>
        <a:xfrm>
          <a:off x="19545300" y="7099754"/>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142691</xdr:rowOff>
    </xdr:from>
    <xdr:to>
      <xdr:col>98</xdr:col>
      <xdr:colOff>38100</xdr:colOff>
      <xdr:row>41</xdr:row>
      <xdr:rowOff>72841</xdr:rowOff>
    </xdr:to>
    <xdr:sp macro="" textlink="">
      <xdr:nvSpPr>
        <xdr:cNvPr id="299" name="楕円 298">
          <a:extLst>
            <a:ext uri="{FF2B5EF4-FFF2-40B4-BE49-F238E27FC236}">
              <a16:creationId xmlns:a16="http://schemas.microsoft.com/office/drawing/2014/main" id="{7B9E2B87-6C40-477E-8302-B9C9DED52ED0}"/>
            </a:ext>
          </a:extLst>
        </xdr:cNvPr>
        <xdr:cNvSpPr/>
      </xdr:nvSpPr>
      <xdr:spPr>
        <a:xfrm>
          <a:off x="18605500" y="700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22041</xdr:rowOff>
    </xdr:from>
    <xdr:to>
      <xdr:col>102</xdr:col>
      <xdr:colOff>114300</xdr:colOff>
      <xdr:row>41</xdr:row>
      <xdr:rowOff>70304</xdr:rowOff>
    </xdr:to>
    <xdr:cxnSp macro="">
      <xdr:nvCxnSpPr>
        <xdr:cNvPr id="300" name="直線コネクタ 299">
          <a:extLst>
            <a:ext uri="{FF2B5EF4-FFF2-40B4-BE49-F238E27FC236}">
              <a16:creationId xmlns:a16="http://schemas.microsoft.com/office/drawing/2014/main" id="{F9CEDB94-846E-44BC-905E-6B717201AA58}"/>
            </a:ext>
          </a:extLst>
        </xdr:cNvPr>
        <xdr:cNvCxnSpPr/>
      </xdr:nvCxnSpPr>
      <xdr:spPr>
        <a:xfrm>
          <a:off x="18656300" y="7051491"/>
          <a:ext cx="889000" cy="4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112335</xdr:rowOff>
    </xdr:from>
    <xdr:ext cx="599010" cy="259045"/>
    <xdr:sp macro="" textlink="">
      <xdr:nvSpPr>
        <xdr:cNvPr id="301" name="n_1aveValue【一般廃棄物処理施設】&#10;一人当たり有形固定資産（償却資産）額">
          <a:extLst>
            <a:ext uri="{FF2B5EF4-FFF2-40B4-BE49-F238E27FC236}">
              <a16:creationId xmlns:a16="http://schemas.microsoft.com/office/drawing/2014/main" id="{C6129BE6-95C3-42F7-A338-EFF36E5BEE9B}"/>
            </a:ext>
          </a:extLst>
        </xdr:cNvPr>
        <xdr:cNvSpPr txBox="1"/>
      </xdr:nvSpPr>
      <xdr:spPr>
        <a:xfrm>
          <a:off x="21011095" y="679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113639</xdr:rowOff>
    </xdr:from>
    <xdr:ext cx="599010" cy="259045"/>
    <xdr:sp macro="" textlink="">
      <xdr:nvSpPr>
        <xdr:cNvPr id="302" name="n_2aveValue【一般廃棄物処理施設】&#10;一人当たり有形固定資産（償却資産）額">
          <a:extLst>
            <a:ext uri="{FF2B5EF4-FFF2-40B4-BE49-F238E27FC236}">
              <a16:creationId xmlns:a16="http://schemas.microsoft.com/office/drawing/2014/main" id="{275E52FD-7B88-4897-83DD-2D29CB133755}"/>
            </a:ext>
          </a:extLst>
        </xdr:cNvPr>
        <xdr:cNvSpPr txBox="1"/>
      </xdr:nvSpPr>
      <xdr:spPr>
        <a:xfrm>
          <a:off x="20134795" y="680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119052</xdr:rowOff>
    </xdr:from>
    <xdr:ext cx="599010" cy="259045"/>
    <xdr:sp macro="" textlink="">
      <xdr:nvSpPr>
        <xdr:cNvPr id="303" name="n_3aveValue【一般廃棄物処理施設】&#10;一人当たり有形固定資産（償却資産）額">
          <a:extLst>
            <a:ext uri="{FF2B5EF4-FFF2-40B4-BE49-F238E27FC236}">
              <a16:creationId xmlns:a16="http://schemas.microsoft.com/office/drawing/2014/main" id="{91F20466-6F3D-4F50-931A-7D19316268BF}"/>
            </a:ext>
          </a:extLst>
        </xdr:cNvPr>
        <xdr:cNvSpPr txBox="1"/>
      </xdr:nvSpPr>
      <xdr:spPr>
        <a:xfrm>
          <a:off x="19245795" y="714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88017</xdr:rowOff>
    </xdr:from>
    <xdr:ext cx="599010" cy="259045"/>
    <xdr:sp macro="" textlink="">
      <xdr:nvSpPr>
        <xdr:cNvPr id="304" name="n_4aveValue【一般廃棄物処理施設】&#10;一人当たり有形固定資産（償却資産）額">
          <a:extLst>
            <a:ext uri="{FF2B5EF4-FFF2-40B4-BE49-F238E27FC236}">
              <a16:creationId xmlns:a16="http://schemas.microsoft.com/office/drawing/2014/main" id="{CA8F0354-8905-480A-B49E-E1CFA1E6046A}"/>
            </a:ext>
          </a:extLst>
        </xdr:cNvPr>
        <xdr:cNvSpPr txBox="1"/>
      </xdr:nvSpPr>
      <xdr:spPr>
        <a:xfrm>
          <a:off x="18356795" y="711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138393</xdr:rowOff>
    </xdr:from>
    <xdr:ext cx="534377" cy="259045"/>
    <xdr:sp macro="" textlink="">
      <xdr:nvSpPr>
        <xdr:cNvPr id="305" name="n_1mainValue【一般廃棄物処理施設】&#10;一人当たり有形固定資産（償却資産）額">
          <a:extLst>
            <a:ext uri="{FF2B5EF4-FFF2-40B4-BE49-F238E27FC236}">
              <a16:creationId xmlns:a16="http://schemas.microsoft.com/office/drawing/2014/main" id="{3A5141AF-25D4-4602-85D2-E329D745D775}"/>
            </a:ext>
          </a:extLst>
        </xdr:cNvPr>
        <xdr:cNvSpPr txBox="1"/>
      </xdr:nvSpPr>
      <xdr:spPr>
        <a:xfrm>
          <a:off x="21043411" y="71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112489</xdr:rowOff>
    </xdr:from>
    <xdr:ext cx="599010" cy="259045"/>
    <xdr:sp macro="" textlink="">
      <xdr:nvSpPr>
        <xdr:cNvPr id="306" name="n_2mainValue【一般廃棄物処理施設】&#10;一人当たり有形固定資産（償却資産）額">
          <a:extLst>
            <a:ext uri="{FF2B5EF4-FFF2-40B4-BE49-F238E27FC236}">
              <a16:creationId xmlns:a16="http://schemas.microsoft.com/office/drawing/2014/main" id="{6EA9B83A-55E9-4700-91BB-17BA587D4023}"/>
            </a:ext>
          </a:extLst>
        </xdr:cNvPr>
        <xdr:cNvSpPr txBox="1"/>
      </xdr:nvSpPr>
      <xdr:spPr>
        <a:xfrm>
          <a:off x="20134795" y="714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137631</xdr:rowOff>
    </xdr:from>
    <xdr:ext cx="599010" cy="259045"/>
    <xdr:sp macro="" textlink="">
      <xdr:nvSpPr>
        <xdr:cNvPr id="307" name="n_3mainValue【一般廃棄物処理施設】&#10;一人当たり有形固定資産（償却資産）額">
          <a:extLst>
            <a:ext uri="{FF2B5EF4-FFF2-40B4-BE49-F238E27FC236}">
              <a16:creationId xmlns:a16="http://schemas.microsoft.com/office/drawing/2014/main" id="{E6EC636F-13C2-4889-86ED-6662B05145B9}"/>
            </a:ext>
          </a:extLst>
        </xdr:cNvPr>
        <xdr:cNvSpPr txBox="1"/>
      </xdr:nvSpPr>
      <xdr:spPr>
        <a:xfrm>
          <a:off x="19245795" y="682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89368</xdr:rowOff>
    </xdr:from>
    <xdr:ext cx="599010" cy="259045"/>
    <xdr:sp macro="" textlink="">
      <xdr:nvSpPr>
        <xdr:cNvPr id="308" name="n_4mainValue【一般廃棄物処理施設】&#10;一人当たり有形固定資産（償却資産）額">
          <a:extLst>
            <a:ext uri="{FF2B5EF4-FFF2-40B4-BE49-F238E27FC236}">
              <a16:creationId xmlns:a16="http://schemas.microsoft.com/office/drawing/2014/main" id="{D7267D19-129A-4969-9FAD-96CF64538798}"/>
            </a:ext>
          </a:extLst>
        </xdr:cNvPr>
        <xdr:cNvSpPr txBox="1"/>
      </xdr:nvSpPr>
      <xdr:spPr>
        <a:xfrm>
          <a:off x="18356795" y="677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a:extLst>
            <a:ext uri="{FF2B5EF4-FFF2-40B4-BE49-F238E27FC236}">
              <a16:creationId xmlns:a16="http://schemas.microsoft.com/office/drawing/2014/main" id="{324C307C-9C5D-4616-8816-5E2EEE874E2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a:extLst>
            <a:ext uri="{FF2B5EF4-FFF2-40B4-BE49-F238E27FC236}">
              <a16:creationId xmlns:a16="http://schemas.microsoft.com/office/drawing/2014/main" id="{3B21D7F6-2144-4BDD-9D6B-273167ACE99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a:extLst>
            <a:ext uri="{FF2B5EF4-FFF2-40B4-BE49-F238E27FC236}">
              <a16:creationId xmlns:a16="http://schemas.microsoft.com/office/drawing/2014/main" id="{5B2DDAF2-947F-4BEF-A0F9-FDA77DD3DE1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a:extLst>
            <a:ext uri="{FF2B5EF4-FFF2-40B4-BE49-F238E27FC236}">
              <a16:creationId xmlns:a16="http://schemas.microsoft.com/office/drawing/2014/main" id="{F6C30733-BC47-4751-8D53-3A2AF7B4AB8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a:extLst>
            <a:ext uri="{FF2B5EF4-FFF2-40B4-BE49-F238E27FC236}">
              <a16:creationId xmlns:a16="http://schemas.microsoft.com/office/drawing/2014/main" id="{1F32B96D-ECD0-42F0-A939-891A4873BFC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a:extLst>
            <a:ext uri="{FF2B5EF4-FFF2-40B4-BE49-F238E27FC236}">
              <a16:creationId xmlns:a16="http://schemas.microsoft.com/office/drawing/2014/main" id="{47B4DA2E-1DD5-458E-8480-BB726E2E945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a:extLst>
            <a:ext uri="{FF2B5EF4-FFF2-40B4-BE49-F238E27FC236}">
              <a16:creationId xmlns:a16="http://schemas.microsoft.com/office/drawing/2014/main" id="{0299F60E-93B9-49F0-99DA-0520E448B4D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a:extLst>
            <a:ext uri="{FF2B5EF4-FFF2-40B4-BE49-F238E27FC236}">
              <a16:creationId xmlns:a16="http://schemas.microsoft.com/office/drawing/2014/main" id="{FFC9B2B0-E0EF-4773-95E2-C1D050969D4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7" name="テキスト ボックス 316">
          <a:extLst>
            <a:ext uri="{FF2B5EF4-FFF2-40B4-BE49-F238E27FC236}">
              <a16:creationId xmlns:a16="http://schemas.microsoft.com/office/drawing/2014/main" id="{22BF135F-A829-466B-BE6C-12A4E3B3A71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8" name="直線コネクタ 317">
          <a:extLst>
            <a:ext uri="{FF2B5EF4-FFF2-40B4-BE49-F238E27FC236}">
              <a16:creationId xmlns:a16="http://schemas.microsoft.com/office/drawing/2014/main" id="{E07D2860-50B3-45ED-A7C3-7F0A63ABE4E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9" name="テキスト ボックス 318">
          <a:extLst>
            <a:ext uri="{FF2B5EF4-FFF2-40B4-BE49-F238E27FC236}">
              <a16:creationId xmlns:a16="http://schemas.microsoft.com/office/drawing/2014/main" id="{303AED0F-ECA1-498D-8D03-6EDB9B71609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0" name="直線コネクタ 319">
          <a:extLst>
            <a:ext uri="{FF2B5EF4-FFF2-40B4-BE49-F238E27FC236}">
              <a16:creationId xmlns:a16="http://schemas.microsoft.com/office/drawing/2014/main" id="{3744EF42-4637-43CA-B4B1-3CE227A5D3E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1" name="テキスト ボックス 320">
          <a:extLst>
            <a:ext uri="{FF2B5EF4-FFF2-40B4-BE49-F238E27FC236}">
              <a16:creationId xmlns:a16="http://schemas.microsoft.com/office/drawing/2014/main" id="{0D829D5A-7DEB-4F32-B7DC-3C8FB033595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2" name="直線コネクタ 321">
          <a:extLst>
            <a:ext uri="{FF2B5EF4-FFF2-40B4-BE49-F238E27FC236}">
              <a16:creationId xmlns:a16="http://schemas.microsoft.com/office/drawing/2014/main" id="{BADD021A-C4EA-4BE0-B9DE-317965CE491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3" name="テキスト ボックス 322">
          <a:extLst>
            <a:ext uri="{FF2B5EF4-FFF2-40B4-BE49-F238E27FC236}">
              <a16:creationId xmlns:a16="http://schemas.microsoft.com/office/drawing/2014/main" id="{9B99644D-772B-4FA6-BF61-0447C0764D8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4" name="直線コネクタ 323">
          <a:extLst>
            <a:ext uri="{FF2B5EF4-FFF2-40B4-BE49-F238E27FC236}">
              <a16:creationId xmlns:a16="http://schemas.microsoft.com/office/drawing/2014/main" id="{E2311C1C-1699-4D6C-B77F-68561FDE648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5" name="テキスト ボックス 324">
          <a:extLst>
            <a:ext uri="{FF2B5EF4-FFF2-40B4-BE49-F238E27FC236}">
              <a16:creationId xmlns:a16="http://schemas.microsoft.com/office/drawing/2014/main" id="{E8102909-72AA-4169-AA5F-FBAB3DD101F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6" name="直線コネクタ 325">
          <a:extLst>
            <a:ext uri="{FF2B5EF4-FFF2-40B4-BE49-F238E27FC236}">
              <a16:creationId xmlns:a16="http://schemas.microsoft.com/office/drawing/2014/main" id="{62F34933-6E47-44C5-93EC-B33079AC112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7" name="テキスト ボックス 326">
          <a:extLst>
            <a:ext uri="{FF2B5EF4-FFF2-40B4-BE49-F238E27FC236}">
              <a16:creationId xmlns:a16="http://schemas.microsoft.com/office/drawing/2014/main" id="{C4FAB2A7-2FA6-436F-9226-D6B06C15CD5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8" name="直線コネクタ 327">
          <a:extLst>
            <a:ext uri="{FF2B5EF4-FFF2-40B4-BE49-F238E27FC236}">
              <a16:creationId xmlns:a16="http://schemas.microsoft.com/office/drawing/2014/main" id="{D870715C-74D8-46A5-883E-9F1113B4F92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29" name="テキスト ボックス 328">
          <a:extLst>
            <a:ext uri="{FF2B5EF4-FFF2-40B4-BE49-F238E27FC236}">
              <a16:creationId xmlns:a16="http://schemas.microsoft.com/office/drawing/2014/main" id="{0CAD729C-9509-4B3A-97DE-61AF0B51159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0" name="直線コネクタ 329">
          <a:extLst>
            <a:ext uri="{FF2B5EF4-FFF2-40B4-BE49-F238E27FC236}">
              <a16:creationId xmlns:a16="http://schemas.microsoft.com/office/drawing/2014/main" id="{D6477ECD-021F-48CA-9E72-3E06DE0C4AA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1" name="【保健センター・保健所】&#10;有形固定資産減価償却率グラフ枠">
          <a:extLst>
            <a:ext uri="{FF2B5EF4-FFF2-40B4-BE49-F238E27FC236}">
              <a16:creationId xmlns:a16="http://schemas.microsoft.com/office/drawing/2014/main" id="{BFEA04C0-CABF-48EA-BE6C-F3FE0FC0CBC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332" name="直線コネクタ 331">
          <a:extLst>
            <a:ext uri="{FF2B5EF4-FFF2-40B4-BE49-F238E27FC236}">
              <a16:creationId xmlns:a16="http://schemas.microsoft.com/office/drawing/2014/main" id="{EACB9838-3ACF-4981-95B3-E5742C38393D}"/>
            </a:ext>
          </a:extLst>
        </xdr:cNvPr>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333" name="【保健センター・保健所】&#10;有形固定資産減価償却率最小値テキスト">
          <a:extLst>
            <a:ext uri="{FF2B5EF4-FFF2-40B4-BE49-F238E27FC236}">
              <a16:creationId xmlns:a16="http://schemas.microsoft.com/office/drawing/2014/main" id="{2F3B5B64-C91B-46E4-83A1-403C0446581F}"/>
            </a:ext>
          </a:extLst>
        </xdr:cNvPr>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334" name="直線コネクタ 333">
          <a:extLst>
            <a:ext uri="{FF2B5EF4-FFF2-40B4-BE49-F238E27FC236}">
              <a16:creationId xmlns:a16="http://schemas.microsoft.com/office/drawing/2014/main" id="{F467923A-58DE-4D84-88B4-CCE2D51E5ADE}"/>
            </a:ext>
          </a:extLst>
        </xdr:cNvPr>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335" name="【保健センター・保健所】&#10;有形固定資産減価償却率最大値テキスト">
          <a:extLst>
            <a:ext uri="{FF2B5EF4-FFF2-40B4-BE49-F238E27FC236}">
              <a16:creationId xmlns:a16="http://schemas.microsoft.com/office/drawing/2014/main" id="{DDF16C44-56CE-40CF-B958-698349F215B6}"/>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336" name="直線コネクタ 335">
          <a:extLst>
            <a:ext uri="{FF2B5EF4-FFF2-40B4-BE49-F238E27FC236}">
              <a16:creationId xmlns:a16="http://schemas.microsoft.com/office/drawing/2014/main" id="{D5697C01-A0A3-4FB0-B37D-8430A5851B58}"/>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337" name="【保健センター・保健所】&#10;有形固定資産減価償却率平均値テキスト">
          <a:extLst>
            <a:ext uri="{FF2B5EF4-FFF2-40B4-BE49-F238E27FC236}">
              <a16:creationId xmlns:a16="http://schemas.microsoft.com/office/drawing/2014/main" id="{FD069684-7DC1-43B2-A57D-AC628382E9CB}"/>
            </a:ext>
          </a:extLst>
        </xdr:cNvPr>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38" name="フローチャート: 判断 337">
          <a:extLst>
            <a:ext uri="{FF2B5EF4-FFF2-40B4-BE49-F238E27FC236}">
              <a16:creationId xmlns:a16="http://schemas.microsoft.com/office/drawing/2014/main" id="{74DDF539-A6D9-4D44-BF36-53DCE216346C}"/>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339" name="フローチャート: 判断 338">
          <a:extLst>
            <a:ext uri="{FF2B5EF4-FFF2-40B4-BE49-F238E27FC236}">
              <a16:creationId xmlns:a16="http://schemas.microsoft.com/office/drawing/2014/main" id="{6BD152DF-6256-404F-8C3D-8AF51DA0AE5C}"/>
            </a:ext>
          </a:extLst>
        </xdr:cNvPr>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340" name="フローチャート: 判断 339">
          <a:extLst>
            <a:ext uri="{FF2B5EF4-FFF2-40B4-BE49-F238E27FC236}">
              <a16:creationId xmlns:a16="http://schemas.microsoft.com/office/drawing/2014/main" id="{DD7170E4-9E30-4F1D-BF4B-46DEAC8576E2}"/>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341" name="フローチャート: 判断 340">
          <a:extLst>
            <a:ext uri="{FF2B5EF4-FFF2-40B4-BE49-F238E27FC236}">
              <a16:creationId xmlns:a16="http://schemas.microsoft.com/office/drawing/2014/main" id="{0153C129-8A01-4A52-9D8F-35A7F2D0E4CF}"/>
            </a:ext>
          </a:extLst>
        </xdr:cNvPr>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342" name="フローチャート: 判断 341">
          <a:extLst>
            <a:ext uri="{FF2B5EF4-FFF2-40B4-BE49-F238E27FC236}">
              <a16:creationId xmlns:a16="http://schemas.microsoft.com/office/drawing/2014/main" id="{FB63F31B-74E7-4B3D-AFE3-2AB86E0A89D7}"/>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41C92FC4-1068-4828-ABC0-C8993EE7F9D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37154050-82CE-4A4A-AEBC-5BDE1BB592A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33DED102-0DFD-4C12-9B13-EBF41EDAFDE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3D592B19-B5D1-4EC2-9B81-7A24FA54DDF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4705E332-2052-4080-BD69-88C786354F6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48260</xdr:rowOff>
    </xdr:from>
    <xdr:to>
      <xdr:col>85</xdr:col>
      <xdr:colOff>177800</xdr:colOff>
      <xdr:row>59</xdr:row>
      <xdr:rowOff>149860</xdr:rowOff>
    </xdr:to>
    <xdr:sp macro="" textlink="">
      <xdr:nvSpPr>
        <xdr:cNvPr id="348" name="楕円 347">
          <a:extLst>
            <a:ext uri="{FF2B5EF4-FFF2-40B4-BE49-F238E27FC236}">
              <a16:creationId xmlns:a16="http://schemas.microsoft.com/office/drawing/2014/main" id="{E3BCED51-659F-481E-AF69-9BAD0BF0F0D4}"/>
            </a:ext>
          </a:extLst>
        </xdr:cNvPr>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71137</xdr:rowOff>
    </xdr:from>
    <xdr:ext cx="405111" cy="259045"/>
    <xdr:sp macro="" textlink="">
      <xdr:nvSpPr>
        <xdr:cNvPr id="349" name="【保健センター・保健所】&#10;有形固定資産減価償却率該当値テキスト">
          <a:extLst>
            <a:ext uri="{FF2B5EF4-FFF2-40B4-BE49-F238E27FC236}">
              <a16:creationId xmlns:a16="http://schemas.microsoft.com/office/drawing/2014/main" id="{303497B7-A96A-41E9-BEE0-C708636C0EBC}"/>
            </a:ext>
          </a:extLst>
        </xdr:cNvPr>
        <xdr:cNvSpPr txBox="1"/>
      </xdr:nvSpPr>
      <xdr:spPr>
        <a:xfrm>
          <a:off x="16357600"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164465</xdr:rowOff>
    </xdr:from>
    <xdr:to>
      <xdr:col>81</xdr:col>
      <xdr:colOff>101600</xdr:colOff>
      <xdr:row>61</xdr:row>
      <xdr:rowOff>94615</xdr:rowOff>
    </xdr:to>
    <xdr:sp macro="" textlink="">
      <xdr:nvSpPr>
        <xdr:cNvPr id="350" name="楕円 349">
          <a:extLst>
            <a:ext uri="{FF2B5EF4-FFF2-40B4-BE49-F238E27FC236}">
              <a16:creationId xmlns:a16="http://schemas.microsoft.com/office/drawing/2014/main" id="{8EB14EC7-D5D3-4842-A017-EDAACDE82637}"/>
            </a:ext>
          </a:extLst>
        </xdr:cNvPr>
        <xdr:cNvSpPr/>
      </xdr:nvSpPr>
      <xdr:spPr>
        <a:xfrm>
          <a:off x="15430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99060</xdr:rowOff>
    </xdr:from>
    <xdr:to>
      <xdr:col>85</xdr:col>
      <xdr:colOff>127000</xdr:colOff>
      <xdr:row>61</xdr:row>
      <xdr:rowOff>43815</xdr:rowOff>
    </xdr:to>
    <xdr:cxnSp macro="">
      <xdr:nvCxnSpPr>
        <xdr:cNvPr id="351" name="直線コネクタ 350">
          <a:extLst>
            <a:ext uri="{FF2B5EF4-FFF2-40B4-BE49-F238E27FC236}">
              <a16:creationId xmlns:a16="http://schemas.microsoft.com/office/drawing/2014/main" id="{A6146636-1238-4B25-876A-D752BAC5E87D}"/>
            </a:ext>
          </a:extLst>
        </xdr:cNvPr>
        <xdr:cNvCxnSpPr/>
      </xdr:nvCxnSpPr>
      <xdr:spPr>
        <a:xfrm flipV="1">
          <a:off x="15481300" y="10214610"/>
          <a:ext cx="8382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126365</xdr:rowOff>
    </xdr:from>
    <xdr:to>
      <xdr:col>76</xdr:col>
      <xdr:colOff>165100</xdr:colOff>
      <xdr:row>61</xdr:row>
      <xdr:rowOff>56515</xdr:rowOff>
    </xdr:to>
    <xdr:sp macro="" textlink="">
      <xdr:nvSpPr>
        <xdr:cNvPr id="352" name="楕円 351">
          <a:extLst>
            <a:ext uri="{FF2B5EF4-FFF2-40B4-BE49-F238E27FC236}">
              <a16:creationId xmlns:a16="http://schemas.microsoft.com/office/drawing/2014/main" id="{C0F14961-5ACF-43F5-A39F-717120FFE978}"/>
            </a:ext>
          </a:extLst>
        </xdr:cNvPr>
        <xdr:cNvSpPr/>
      </xdr:nvSpPr>
      <xdr:spPr>
        <a:xfrm>
          <a:off x="14541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xdr:rowOff>
    </xdr:from>
    <xdr:to>
      <xdr:col>81</xdr:col>
      <xdr:colOff>50800</xdr:colOff>
      <xdr:row>61</xdr:row>
      <xdr:rowOff>43815</xdr:rowOff>
    </xdr:to>
    <xdr:cxnSp macro="">
      <xdr:nvCxnSpPr>
        <xdr:cNvPr id="353" name="直線コネクタ 352">
          <a:extLst>
            <a:ext uri="{FF2B5EF4-FFF2-40B4-BE49-F238E27FC236}">
              <a16:creationId xmlns:a16="http://schemas.microsoft.com/office/drawing/2014/main" id="{D7A9CBF0-8F34-47CD-960C-A9E481983F0B}"/>
            </a:ext>
          </a:extLst>
        </xdr:cNvPr>
        <xdr:cNvCxnSpPr/>
      </xdr:nvCxnSpPr>
      <xdr:spPr>
        <a:xfrm>
          <a:off x="14592300" y="104641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88265</xdr:rowOff>
    </xdr:from>
    <xdr:to>
      <xdr:col>72</xdr:col>
      <xdr:colOff>38100</xdr:colOff>
      <xdr:row>61</xdr:row>
      <xdr:rowOff>18415</xdr:rowOff>
    </xdr:to>
    <xdr:sp macro="" textlink="">
      <xdr:nvSpPr>
        <xdr:cNvPr id="354" name="楕円 353">
          <a:extLst>
            <a:ext uri="{FF2B5EF4-FFF2-40B4-BE49-F238E27FC236}">
              <a16:creationId xmlns:a16="http://schemas.microsoft.com/office/drawing/2014/main" id="{DBEBE873-FFD5-44BE-AAA6-BCF9AA8DA6AB}"/>
            </a:ext>
          </a:extLst>
        </xdr:cNvPr>
        <xdr:cNvSpPr/>
      </xdr:nvSpPr>
      <xdr:spPr>
        <a:xfrm>
          <a:off x="13652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139065</xdr:rowOff>
    </xdr:from>
    <xdr:to>
      <xdr:col>76</xdr:col>
      <xdr:colOff>114300</xdr:colOff>
      <xdr:row>61</xdr:row>
      <xdr:rowOff>5715</xdr:rowOff>
    </xdr:to>
    <xdr:cxnSp macro="">
      <xdr:nvCxnSpPr>
        <xdr:cNvPr id="355" name="直線コネクタ 354">
          <a:extLst>
            <a:ext uri="{FF2B5EF4-FFF2-40B4-BE49-F238E27FC236}">
              <a16:creationId xmlns:a16="http://schemas.microsoft.com/office/drawing/2014/main" id="{3F7338EE-7BC2-4C7C-BA99-F6343F606C07}"/>
            </a:ext>
          </a:extLst>
        </xdr:cNvPr>
        <xdr:cNvCxnSpPr/>
      </xdr:nvCxnSpPr>
      <xdr:spPr>
        <a:xfrm>
          <a:off x="13703300" y="104260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124460</xdr:rowOff>
    </xdr:from>
    <xdr:to>
      <xdr:col>67</xdr:col>
      <xdr:colOff>101600</xdr:colOff>
      <xdr:row>62</xdr:row>
      <xdr:rowOff>54610</xdr:rowOff>
    </xdr:to>
    <xdr:sp macro="" textlink="">
      <xdr:nvSpPr>
        <xdr:cNvPr id="356" name="楕円 355">
          <a:extLst>
            <a:ext uri="{FF2B5EF4-FFF2-40B4-BE49-F238E27FC236}">
              <a16:creationId xmlns:a16="http://schemas.microsoft.com/office/drawing/2014/main" id="{B1561C92-1EE7-4EF6-8AE8-6E0F9961F164}"/>
            </a:ext>
          </a:extLst>
        </xdr:cNvPr>
        <xdr:cNvSpPr/>
      </xdr:nvSpPr>
      <xdr:spPr>
        <a:xfrm>
          <a:off x="12763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139065</xdr:rowOff>
    </xdr:from>
    <xdr:to>
      <xdr:col>71</xdr:col>
      <xdr:colOff>177800</xdr:colOff>
      <xdr:row>62</xdr:row>
      <xdr:rowOff>3810</xdr:rowOff>
    </xdr:to>
    <xdr:cxnSp macro="">
      <xdr:nvCxnSpPr>
        <xdr:cNvPr id="357" name="直線コネクタ 356">
          <a:extLst>
            <a:ext uri="{FF2B5EF4-FFF2-40B4-BE49-F238E27FC236}">
              <a16:creationId xmlns:a16="http://schemas.microsoft.com/office/drawing/2014/main" id="{55221BE8-2BD3-4047-8DBD-EA76BCBE7B5E}"/>
            </a:ext>
          </a:extLst>
        </xdr:cNvPr>
        <xdr:cNvCxnSpPr/>
      </xdr:nvCxnSpPr>
      <xdr:spPr>
        <a:xfrm flipV="1">
          <a:off x="12814300" y="10426065"/>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116222</xdr:rowOff>
    </xdr:from>
    <xdr:ext cx="405111" cy="259045"/>
    <xdr:sp macro="" textlink="">
      <xdr:nvSpPr>
        <xdr:cNvPr id="358" name="n_1aveValue【保健センター・保健所】&#10;有形固定資産減価償却率">
          <a:extLst>
            <a:ext uri="{FF2B5EF4-FFF2-40B4-BE49-F238E27FC236}">
              <a16:creationId xmlns:a16="http://schemas.microsoft.com/office/drawing/2014/main" id="{6027457C-A127-4944-B8EC-F591F358F4EF}"/>
            </a:ext>
          </a:extLst>
        </xdr:cNvPr>
        <xdr:cNvSpPr txBox="1"/>
      </xdr:nvSpPr>
      <xdr:spPr>
        <a:xfrm>
          <a:off x="152660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359" name="n_2aveValue【保健センター・保健所】&#10;有形固定資産減価償却率">
          <a:extLst>
            <a:ext uri="{FF2B5EF4-FFF2-40B4-BE49-F238E27FC236}">
              <a16:creationId xmlns:a16="http://schemas.microsoft.com/office/drawing/2014/main" id="{C0AF7971-BB1D-4DA9-8083-99F37FE3FB7A}"/>
            </a:ext>
          </a:extLst>
        </xdr:cNvPr>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116222</xdr:rowOff>
    </xdr:from>
    <xdr:ext cx="405111" cy="259045"/>
    <xdr:sp macro="" textlink="">
      <xdr:nvSpPr>
        <xdr:cNvPr id="360" name="n_3aveValue【保健センター・保健所】&#10;有形固定資産減価償却率">
          <a:extLst>
            <a:ext uri="{FF2B5EF4-FFF2-40B4-BE49-F238E27FC236}">
              <a16:creationId xmlns:a16="http://schemas.microsoft.com/office/drawing/2014/main" id="{6187179E-9DF4-4387-94DB-2F293ECB1496}"/>
            </a:ext>
          </a:extLst>
        </xdr:cNvPr>
        <xdr:cNvSpPr txBox="1"/>
      </xdr:nvSpPr>
      <xdr:spPr>
        <a:xfrm>
          <a:off x="13500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361" name="n_4aveValue【保健センター・保健所】&#10;有形固定資産減価償却率">
          <a:extLst>
            <a:ext uri="{FF2B5EF4-FFF2-40B4-BE49-F238E27FC236}">
              <a16:creationId xmlns:a16="http://schemas.microsoft.com/office/drawing/2014/main" id="{136479CE-3A79-41F8-BBA5-F3BD1FCAC97D}"/>
            </a:ext>
          </a:extLst>
        </xdr:cNvPr>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111142</xdr:rowOff>
    </xdr:from>
    <xdr:ext cx="405111" cy="259045"/>
    <xdr:sp macro="" textlink="">
      <xdr:nvSpPr>
        <xdr:cNvPr id="362" name="n_1mainValue【保健センター・保健所】&#10;有形固定資産減価償却率">
          <a:extLst>
            <a:ext uri="{FF2B5EF4-FFF2-40B4-BE49-F238E27FC236}">
              <a16:creationId xmlns:a16="http://schemas.microsoft.com/office/drawing/2014/main" id="{D1C692A3-06CE-4766-820C-FB68283D766F}"/>
            </a:ext>
          </a:extLst>
        </xdr:cNvPr>
        <xdr:cNvSpPr txBox="1"/>
      </xdr:nvSpPr>
      <xdr:spPr>
        <a:xfrm>
          <a:off x="152660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73042</xdr:rowOff>
    </xdr:from>
    <xdr:ext cx="405111" cy="259045"/>
    <xdr:sp macro="" textlink="">
      <xdr:nvSpPr>
        <xdr:cNvPr id="363" name="n_2mainValue【保健センター・保健所】&#10;有形固定資産減価償却率">
          <a:extLst>
            <a:ext uri="{FF2B5EF4-FFF2-40B4-BE49-F238E27FC236}">
              <a16:creationId xmlns:a16="http://schemas.microsoft.com/office/drawing/2014/main" id="{93FD5356-0EA1-42E0-8F33-E5F7C5600DD3}"/>
            </a:ext>
          </a:extLst>
        </xdr:cNvPr>
        <xdr:cNvSpPr txBox="1"/>
      </xdr:nvSpPr>
      <xdr:spPr>
        <a:xfrm>
          <a:off x="143897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34942</xdr:rowOff>
    </xdr:from>
    <xdr:ext cx="405111" cy="259045"/>
    <xdr:sp macro="" textlink="">
      <xdr:nvSpPr>
        <xdr:cNvPr id="364" name="n_3mainValue【保健センター・保健所】&#10;有形固定資産減価償却率">
          <a:extLst>
            <a:ext uri="{FF2B5EF4-FFF2-40B4-BE49-F238E27FC236}">
              <a16:creationId xmlns:a16="http://schemas.microsoft.com/office/drawing/2014/main" id="{11C792CF-DFD8-4148-B9F8-7CB2FF306026}"/>
            </a:ext>
          </a:extLst>
        </xdr:cNvPr>
        <xdr:cNvSpPr txBox="1"/>
      </xdr:nvSpPr>
      <xdr:spPr>
        <a:xfrm>
          <a:off x="13500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45737</xdr:rowOff>
    </xdr:from>
    <xdr:ext cx="405111" cy="259045"/>
    <xdr:sp macro="" textlink="">
      <xdr:nvSpPr>
        <xdr:cNvPr id="365" name="n_4mainValue【保健センター・保健所】&#10;有形固定資産減価償却率">
          <a:extLst>
            <a:ext uri="{FF2B5EF4-FFF2-40B4-BE49-F238E27FC236}">
              <a16:creationId xmlns:a16="http://schemas.microsoft.com/office/drawing/2014/main" id="{D9F70DC8-0661-4B4A-86EA-4E8E207B718A}"/>
            </a:ext>
          </a:extLst>
        </xdr:cNvPr>
        <xdr:cNvSpPr txBox="1"/>
      </xdr:nvSpPr>
      <xdr:spPr>
        <a:xfrm>
          <a:off x="12611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6" name="正方形/長方形 365">
          <a:extLst>
            <a:ext uri="{FF2B5EF4-FFF2-40B4-BE49-F238E27FC236}">
              <a16:creationId xmlns:a16="http://schemas.microsoft.com/office/drawing/2014/main" id="{9E2F3F24-7640-4DEB-9F3C-861DD062485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7" name="正方形/長方形 366">
          <a:extLst>
            <a:ext uri="{FF2B5EF4-FFF2-40B4-BE49-F238E27FC236}">
              <a16:creationId xmlns:a16="http://schemas.microsoft.com/office/drawing/2014/main" id="{B4679929-92EB-4574-B24D-A20BDA91600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8" name="正方形/長方形 367">
          <a:extLst>
            <a:ext uri="{FF2B5EF4-FFF2-40B4-BE49-F238E27FC236}">
              <a16:creationId xmlns:a16="http://schemas.microsoft.com/office/drawing/2014/main" id="{9189658C-AF3B-40F5-A602-793F73781C0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9" name="正方形/長方形 368">
          <a:extLst>
            <a:ext uri="{FF2B5EF4-FFF2-40B4-BE49-F238E27FC236}">
              <a16:creationId xmlns:a16="http://schemas.microsoft.com/office/drawing/2014/main" id="{C2B80DCF-E91B-4573-9CEC-DCDAA669309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0" name="正方形/長方形 369">
          <a:extLst>
            <a:ext uri="{FF2B5EF4-FFF2-40B4-BE49-F238E27FC236}">
              <a16:creationId xmlns:a16="http://schemas.microsoft.com/office/drawing/2014/main" id="{573026AD-B9CA-47D1-84C3-01CDDDB43AE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1" name="正方形/長方形 370">
          <a:extLst>
            <a:ext uri="{FF2B5EF4-FFF2-40B4-BE49-F238E27FC236}">
              <a16:creationId xmlns:a16="http://schemas.microsoft.com/office/drawing/2014/main" id="{C3081E0C-F5D1-42D4-B8EA-65CDB5A0FE0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2" name="正方形/長方形 371">
          <a:extLst>
            <a:ext uri="{FF2B5EF4-FFF2-40B4-BE49-F238E27FC236}">
              <a16:creationId xmlns:a16="http://schemas.microsoft.com/office/drawing/2014/main" id="{DD25513A-B0C5-4C08-90DD-DECF70CEA64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3" name="正方形/長方形 372">
          <a:extLst>
            <a:ext uri="{FF2B5EF4-FFF2-40B4-BE49-F238E27FC236}">
              <a16:creationId xmlns:a16="http://schemas.microsoft.com/office/drawing/2014/main" id="{FB2219F0-D02D-49B0-BD9A-B5E923D37FF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4" name="テキスト ボックス 373">
          <a:extLst>
            <a:ext uri="{FF2B5EF4-FFF2-40B4-BE49-F238E27FC236}">
              <a16:creationId xmlns:a16="http://schemas.microsoft.com/office/drawing/2014/main" id="{A383443D-13C6-4C40-9F54-7FA33C7CFD0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5" name="直線コネクタ 374">
          <a:extLst>
            <a:ext uri="{FF2B5EF4-FFF2-40B4-BE49-F238E27FC236}">
              <a16:creationId xmlns:a16="http://schemas.microsoft.com/office/drawing/2014/main" id="{3263B309-38CC-4620-AB65-ACFA9527D76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6" name="直線コネクタ 375">
          <a:extLst>
            <a:ext uri="{FF2B5EF4-FFF2-40B4-BE49-F238E27FC236}">
              <a16:creationId xmlns:a16="http://schemas.microsoft.com/office/drawing/2014/main" id="{5163DF64-423D-4DAF-A44B-DED298586ED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7" name="テキスト ボックス 376">
          <a:extLst>
            <a:ext uri="{FF2B5EF4-FFF2-40B4-BE49-F238E27FC236}">
              <a16:creationId xmlns:a16="http://schemas.microsoft.com/office/drawing/2014/main" id="{426DBCDF-7257-4675-BD53-537960F10F5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8" name="直線コネクタ 377">
          <a:extLst>
            <a:ext uri="{FF2B5EF4-FFF2-40B4-BE49-F238E27FC236}">
              <a16:creationId xmlns:a16="http://schemas.microsoft.com/office/drawing/2014/main" id="{FC2E71E1-DBB9-4BB3-A6D4-6F45848216F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9" name="テキスト ボックス 378">
          <a:extLst>
            <a:ext uri="{FF2B5EF4-FFF2-40B4-BE49-F238E27FC236}">
              <a16:creationId xmlns:a16="http://schemas.microsoft.com/office/drawing/2014/main" id="{143ED753-A6F6-4A06-A372-75052E262D9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0" name="直線コネクタ 379">
          <a:extLst>
            <a:ext uri="{FF2B5EF4-FFF2-40B4-BE49-F238E27FC236}">
              <a16:creationId xmlns:a16="http://schemas.microsoft.com/office/drawing/2014/main" id="{2E9BC3D6-5BEB-41B5-9DDF-7276116A15A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1" name="テキスト ボックス 380">
          <a:extLst>
            <a:ext uri="{FF2B5EF4-FFF2-40B4-BE49-F238E27FC236}">
              <a16:creationId xmlns:a16="http://schemas.microsoft.com/office/drawing/2014/main" id="{1CC86A20-3EBE-4F39-B864-16938BB16C4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2" name="直線コネクタ 381">
          <a:extLst>
            <a:ext uri="{FF2B5EF4-FFF2-40B4-BE49-F238E27FC236}">
              <a16:creationId xmlns:a16="http://schemas.microsoft.com/office/drawing/2014/main" id="{F78FA218-80BA-4D97-8677-E4449E8E457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3" name="テキスト ボックス 382">
          <a:extLst>
            <a:ext uri="{FF2B5EF4-FFF2-40B4-BE49-F238E27FC236}">
              <a16:creationId xmlns:a16="http://schemas.microsoft.com/office/drawing/2014/main" id="{9A3663F3-7BD2-4F82-8F6D-CA8CBF29D66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4" name="直線コネクタ 383">
          <a:extLst>
            <a:ext uri="{FF2B5EF4-FFF2-40B4-BE49-F238E27FC236}">
              <a16:creationId xmlns:a16="http://schemas.microsoft.com/office/drawing/2014/main" id="{EDC63970-AB85-4024-82AE-2C71DFFE3A4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5" name="テキスト ボックス 384">
          <a:extLst>
            <a:ext uri="{FF2B5EF4-FFF2-40B4-BE49-F238E27FC236}">
              <a16:creationId xmlns:a16="http://schemas.microsoft.com/office/drawing/2014/main" id="{59925FA5-40DC-4100-9F08-A9DC909501A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6" name="直線コネクタ 385">
          <a:extLst>
            <a:ext uri="{FF2B5EF4-FFF2-40B4-BE49-F238E27FC236}">
              <a16:creationId xmlns:a16="http://schemas.microsoft.com/office/drawing/2014/main" id="{AEC1026B-D432-465F-A847-A3A2001A8EB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7" name="テキスト ボックス 386">
          <a:extLst>
            <a:ext uri="{FF2B5EF4-FFF2-40B4-BE49-F238E27FC236}">
              <a16:creationId xmlns:a16="http://schemas.microsoft.com/office/drawing/2014/main" id="{C61379AC-7A09-4DD6-871A-2EAEC896463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8" name="【保健センター・保健所】&#10;一人当たり面積グラフ枠">
          <a:extLst>
            <a:ext uri="{FF2B5EF4-FFF2-40B4-BE49-F238E27FC236}">
              <a16:creationId xmlns:a16="http://schemas.microsoft.com/office/drawing/2014/main" id="{A2ADF571-23AD-40DA-9CB2-9036A6DA8D6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389" name="直線コネクタ 388">
          <a:extLst>
            <a:ext uri="{FF2B5EF4-FFF2-40B4-BE49-F238E27FC236}">
              <a16:creationId xmlns:a16="http://schemas.microsoft.com/office/drawing/2014/main" id="{4B54EB03-B247-4349-93BA-E0674ACBBCF9}"/>
            </a:ext>
          </a:extLst>
        </xdr:cNvPr>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390" name="【保健センター・保健所】&#10;一人当たり面積最小値テキスト">
          <a:extLst>
            <a:ext uri="{FF2B5EF4-FFF2-40B4-BE49-F238E27FC236}">
              <a16:creationId xmlns:a16="http://schemas.microsoft.com/office/drawing/2014/main" id="{1592332A-47D1-4A26-AD94-FF32BBEDCAC5}"/>
            </a:ext>
          </a:extLst>
        </xdr:cNvPr>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391" name="直線コネクタ 390">
          <a:extLst>
            <a:ext uri="{FF2B5EF4-FFF2-40B4-BE49-F238E27FC236}">
              <a16:creationId xmlns:a16="http://schemas.microsoft.com/office/drawing/2014/main" id="{33D4BB45-11CD-46E0-ADC8-D0BA9C3800EB}"/>
            </a:ext>
          </a:extLst>
        </xdr:cNvPr>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392" name="【保健センター・保健所】&#10;一人当たり面積最大値テキスト">
          <a:extLst>
            <a:ext uri="{FF2B5EF4-FFF2-40B4-BE49-F238E27FC236}">
              <a16:creationId xmlns:a16="http://schemas.microsoft.com/office/drawing/2014/main" id="{223C5906-3B86-42F1-B757-C134158512F1}"/>
            </a:ext>
          </a:extLst>
        </xdr:cNvPr>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393" name="直線コネクタ 392">
          <a:extLst>
            <a:ext uri="{FF2B5EF4-FFF2-40B4-BE49-F238E27FC236}">
              <a16:creationId xmlns:a16="http://schemas.microsoft.com/office/drawing/2014/main" id="{BBC74461-608E-4027-94D0-1A2D5E6F6E16}"/>
            </a:ext>
          </a:extLst>
        </xdr:cNvPr>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26941</xdr:rowOff>
    </xdr:from>
    <xdr:ext cx="469744" cy="259045"/>
    <xdr:sp macro="" textlink="">
      <xdr:nvSpPr>
        <xdr:cNvPr id="394" name="【保健センター・保健所】&#10;一人当たり面積平均値テキスト">
          <a:extLst>
            <a:ext uri="{FF2B5EF4-FFF2-40B4-BE49-F238E27FC236}">
              <a16:creationId xmlns:a16="http://schemas.microsoft.com/office/drawing/2014/main" id="{5D8FB5E8-D614-4F3A-A967-BC8E4A2D31C5}"/>
            </a:ext>
          </a:extLst>
        </xdr:cNvPr>
        <xdr:cNvSpPr txBox="1"/>
      </xdr:nvSpPr>
      <xdr:spPr>
        <a:xfrm>
          <a:off x="22199600" y="1065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395" name="フローチャート: 判断 394">
          <a:extLst>
            <a:ext uri="{FF2B5EF4-FFF2-40B4-BE49-F238E27FC236}">
              <a16:creationId xmlns:a16="http://schemas.microsoft.com/office/drawing/2014/main" id="{0C16AFAF-A417-4314-8A9D-E74AE31B529F}"/>
            </a:ext>
          </a:extLst>
        </xdr:cNvPr>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396" name="フローチャート: 判断 395">
          <a:extLst>
            <a:ext uri="{FF2B5EF4-FFF2-40B4-BE49-F238E27FC236}">
              <a16:creationId xmlns:a16="http://schemas.microsoft.com/office/drawing/2014/main" id="{5396D4F6-6D02-4E6A-A2AF-30920205803F}"/>
            </a:ext>
          </a:extLst>
        </xdr:cNvPr>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397" name="フローチャート: 判断 396">
          <a:extLst>
            <a:ext uri="{FF2B5EF4-FFF2-40B4-BE49-F238E27FC236}">
              <a16:creationId xmlns:a16="http://schemas.microsoft.com/office/drawing/2014/main" id="{8DD8A7CD-9E57-4E2F-A18F-BCCA295B70CE}"/>
            </a:ext>
          </a:extLst>
        </xdr:cNvPr>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398" name="フローチャート: 判断 397">
          <a:extLst>
            <a:ext uri="{FF2B5EF4-FFF2-40B4-BE49-F238E27FC236}">
              <a16:creationId xmlns:a16="http://schemas.microsoft.com/office/drawing/2014/main" id="{CDDE4FB4-60F2-4A37-9963-3D38DD94E678}"/>
            </a:ext>
          </a:extLst>
        </xdr:cNvPr>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399" name="フローチャート: 判断 398">
          <a:extLst>
            <a:ext uri="{FF2B5EF4-FFF2-40B4-BE49-F238E27FC236}">
              <a16:creationId xmlns:a16="http://schemas.microsoft.com/office/drawing/2014/main" id="{12940665-7293-4375-BA1A-D40110857629}"/>
            </a:ext>
          </a:extLst>
        </xdr:cNvPr>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7EB0BF3C-FFBE-478A-B222-4032C490B3F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FD8546F9-B176-44DE-842B-B7FF299C8AC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52E11C8D-0A9C-4B84-9E47-8F3091EDACB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3092B71C-8B41-40ED-974D-50738F32C39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B1543B29-883B-44B7-827F-0F5EB9A437B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50546</xdr:rowOff>
    </xdr:from>
    <xdr:to>
      <xdr:col>116</xdr:col>
      <xdr:colOff>114300</xdr:colOff>
      <xdr:row>63</xdr:row>
      <xdr:rowOff>152146</xdr:rowOff>
    </xdr:to>
    <xdr:sp macro="" textlink="">
      <xdr:nvSpPr>
        <xdr:cNvPr id="405" name="楕円 404">
          <a:extLst>
            <a:ext uri="{FF2B5EF4-FFF2-40B4-BE49-F238E27FC236}">
              <a16:creationId xmlns:a16="http://schemas.microsoft.com/office/drawing/2014/main" id="{6356B19E-20EB-485C-9567-985B95D9F117}"/>
            </a:ext>
          </a:extLst>
        </xdr:cNvPr>
        <xdr:cNvSpPr/>
      </xdr:nvSpPr>
      <xdr:spPr>
        <a:xfrm>
          <a:off x="22110700" y="1085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153941</xdr:rowOff>
    </xdr:from>
    <xdr:ext cx="469744" cy="259045"/>
    <xdr:sp macro="" textlink="">
      <xdr:nvSpPr>
        <xdr:cNvPr id="406" name="【保健センター・保健所】&#10;一人当たり面積該当値テキスト">
          <a:extLst>
            <a:ext uri="{FF2B5EF4-FFF2-40B4-BE49-F238E27FC236}">
              <a16:creationId xmlns:a16="http://schemas.microsoft.com/office/drawing/2014/main" id="{9D9E91D4-4439-4AF0-9330-988385C2E452}"/>
            </a:ext>
          </a:extLst>
        </xdr:cNvPr>
        <xdr:cNvSpPr txBox="1"/>
      </xdr:nvSpPr>
      <xdr:spPr>
        <a:xfrm>
          <a:off x="22199600"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407" name="楕円 406">
          <a:extLst>
            <a:ext uri="{FF2B5EF4-FFF2-40B4-BE49-F238E27FC236}">
              <a16:creationId xmlns:a16="http://schemas.microsoft.com/office/drawing/2014/main" id="{760F6D80-91ED-4617-8ABA-2B61694BD986}"/>
            </a:ext>
          </a:extLst>
        </xdr:cNvPr>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101346</xdr:rowOff>
    </xdr:from>
    <xdr:to>
      <xdr:col>116</xdr:col>
      <xdr:colOff>63500</xdr:colOff>
      <xdr:row>63</xdr:row>
      <xdr:rowOff>102870</xdr:rowOff>
    </xdr:to>
    <xdr:cxnSp macro="">
      <xdr:nvCxnSpPr>
        <xdr:cNvPr id="408" name="直線コネクタ 407">
          <a:extLst>
            <a:ext uri="{FF2B5EF4-FFF2-40B4-BE49-F238E27FC236}">
              <a16:creationId xmlns:a16="http://schemas.microsoft.com/office/drawing/2014/main" id="{172374A7-B868-4593-ADC6-613DFBD3F036}"/>
            </a:ext>
          </a:extLst>
        </xdr:cNvPr>
        <xdr:cNvCxnSpPr/>
      </xdr:nvCxnSpPr>
      <xdr:spPr>
        <a:xfrm flipV="1">
          <a:off x="21323300" y="1090269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409" name="楕円 408">
          <a:extLst>
            <a:ext uri="{FF2B5EF4-FFF2-40B4-BE49-F238E27FC236}">
              <a16:creationId xmlns:a16="http://schemas.microsoft.com/office/drawing/2014/main" id="{C9A34DF4-27B1-4561-81D0-BD850D8B3765}"/>
            </a:ext>
          </a:extLst>
        </xdr:cNvPr>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102870</xdr:rowOff>
    </xdr:to>
    <xdr:cxnSp macro="">
      <xdr:nvCxnSpPr>
        <xdr:cNvPr id="410" name="直線コネクタ 409">
          <a:extLst>
            <a:ext uri="{FF2B5EF4-FFF2-40B4-BE49-F238E27FC236}">
              <a16:creationId xmlns:a16="http://schemas.microsoft.com/office/drawing/2014/main" id="{DE592941-6F30-42FD-B218-4997BA87885B}"/>
            </a:ext>
          </a:extLst>
        </xdr:cNvPr>
        <xdr:cNvCxnSpPr/>
      </xdr:nvCxnSpPr>
      <xdr:spPr>
        <a:xfrm>
          <a:off x="20434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51308</xdr:rowOff>
    </xdr:from>
    <xdr:to>
      <xdr:col>102</xdr:col>
      <xdr:colOff>165100</xdr:colOff>
      <xdr:row>63</xdr:row>
      <xdr:rowOff>152908</xdr:rowOff>
    </xdr:to>
    <xdr:sp macro="" textlink="">
      <xdr:nvSpPr>
        <xdr:cNvPr id="411" name="楕円 410">
          <a:extLst>
            <a:ext uri="{FF2B5EF4-FFF2-40B4-BE49-F238E27FC236}">
              <a16:creationId xmlns:a16="http://schemas.microsoft.com/office/drawing/2014/main" id="{FC9A2B8C-10A3-4A00-85B0-B4A827D2DE4E}"/>
            </a:ext>
          </a:extLst>
        </xdr:cNvPr>
        <xdr:cNvSpPr/>
      </xdr:nvSpPr>
      <xdr:spPr>
        <a:xfrm>
          <a:off x="19494500" y="1085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102108</xdr:rowOff>
    </xdr:from>
    <xdr:to>
      <xdr:col>107</xdr:col>
      <xdr:colOff>50800</xdr:colOff>
      <xdr:row>63</xdr:row>
      <xdr:rowOff>102870</xdr:rowOff>
    </xdr:to>
    <xdr:cxnSp macro="">
      <xdr:nvCxnSpPr>
        <xdr:cNvPr id="412" name="直線コネクタ 411">
          <a:extLst>
            <a:ext uri="{FF2B5EF4-FFF2-40B4-BE49-F238E27FC236}">
              <a16:creationId xmlns:a16="http://schemas.microsoft.com/office/drawing/2014/main" id="{7E7FCE19-BE05-49D5-BF19-D7558AFBF738}"/>
            </a:ext>
          </a:extLst>
        </xdr:cNvPr>
        <xdr:cNvCxnSpPr/>
      </xdr:nvCxnSpPr>
      <xdr:spPr>
        <a:xfrm>
          <a:off x="19545300" y="109034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160655</xdr:rowOff>
    </xdr:from>
    <xdr:to>
      <xdr:col>98</xdr:col>
      <xdr:colOff>38100</xdr:colOff>
      <xdr:row>63</xdr:row>
      <xdr:rowOff>90805</xdr:rowOff>
    </xdr:to>
    <xdr:sp macro="" textlink="">
      <xdr:nvSpPr>
        <xdr:cNvPr id="413" name="楕円 412">
          <a:extLst>
            <a:ext uri="{FF2B5EF4-FFF2-40B4-BE49-F238E27FC236}">
              <a16:creationId xmlns:a16="http://schemas.microsoft.com/office/drawing/2014/main" id="{D0B6A2FA-4585-4643-9A3C-81564101AB8F}"/>
            </a:ext>
          </a:extLst>
        </xdr:cNvPr>
        <xdr:cNvSpPr/>
      </xdr:nvSpPr>
      <xdr:spPr>
        <a:xfrm>
          <a:off x="18605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40005</xdr:rowOff>
    </xdr:from>
    <xdr:to>
      <xdr:col>102</xdr:col>
      <xdr:colOff>114300</xdr:colOff>
      <xdr:row>63</xdr:row>
      <xdr:rowOff>102108</xdr:rowOff>
    </xdr:to>
    <xdr:cxnSp macro="">
      <xdr:nvCxnSpPr>
        <xdr:cNvPr id="414" name="直線コネクタ 413">
          <a:extLst>
            <a:ext uri="{FF2B5EF4-FFF2-40B4-BE49-F238E27FC236}">
              <a16:creationId xmlns:a16="http://schemas.microsoft.com/office/drawing/2014/main" id="{FE973049-25FE-42C4-9AC6-E59777C7E33D}"/>
            </a:ext>
          </a:extLst>
        </xdr:cNvPr>
        <xdr:cNvCxnSpPr/>
      </xdr:nvCxnSpPr>
      <xdr:spPr>
        <a:xfrm>
          <a:off x="18656300" y="10841355"/>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118762</xdr:rowOff>
    </xdr:from>
    <xdr:ext cx="469744" cy="259045"/>
    <xdr:sp macro="" textlink="">
      <xdr:nvSpPr>
        <xdr:cNvPr id="415" name="n_1aveValue【保健センター・保健所】&#10;一人当たり面積">
          <a:extLst>
            <a:ext uri="{FF2B5EF4-FFF2-40B4-BE49-F238E27FC236}">
              <a16:creationId xmlns:a16="http://schemas.microsoft.com/office/drawing/2014/main" id="{3F558681-4F9C-41C1-881F-A87C943CED62}"/>
            </a:ext>
          </a:extLst>
        </xdr:cNvPr>
        <xdr:cNvSpPr txBox="1"/>
      </xdr:nvSpPr>
      <xdr:spPr>
        <a:xfrm>
          <a:off x="21075727" y="105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116476</xdr:rowOff>
    </xdr:from>
    <xdr:ext cx="469744" cy="259045"/>
    <xdr:sp macro="" textlink="">
      <xdr:nvSpPr>
        <xdr:cNvPr id="416" name="n_2aveValue【保健センター・保健所】&#10;一人当たり面積">
          <a:extLst>
            <a:ext uri="{FF2B5EF4-FFF2-40B4-BE49-F238E27FC236}">
              <a16:creationId xmlns:a16="http://schemas.microsoft.com/office/drawing/2014/main" id="{184ED075-B81C-452F-8F80-15DE09CB90D4}"/>
            </a:ext>
          </a:extLst>
        </xdr:cNvPr>
        <xdr:cNvSpPr txBox="1"/>
      </xdr:nvSpPr>
      <xdr:spPr>
        <a:xfrm>
          <a:off x="201994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121048</xdr:rowOff>
    </xdr:from>
    <xdr:ext cx="469744" cy="259045"/>
    <xdr:sp macro="" textlink="">
      <xdr:nvSpPr>
        <xdr:cNvPr id="417" name="n_3aveValue【保健センター・保健所】&#10;一人当たり面積">
          <a:extLst>
            <a:ext uri="{FF2B5EF4-FFF2-40B4-BE49-F238E27FC236}">
              <a16:creationId xmlns:a16="http://schemas.microsoft.com/office/drawing/2014/main" id="{28D4423E-1868-4F86-ACC7-A28523D2DD1C}"/>
            </a:ext>
          </a:extLst>
        </xdr:cNvPr>
        <xdr:cNvSpPr txBox="1"/>
      </xdr:nvSpPr>
      <xdr:spPr>
        <a:xfrm>
          <a:off x="19310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109364</xdr:rowOff>
    </xdr:from>
    <xdr:ext cx="469744" cy="259045"/>
    <xdr:sp macro="" textlink="">
      <xdr:nvSpPr>
        <xdr:cNvPr id="418" name="n_4aveValue【保健センター・保健所】&#10;一人当たり面積">
          <a:extLst>
            <a:ext uri="{FF2B5EF4-FFF2-40B4-BE49-F238E27FC236}">
              <a16:creationId xmlns:a16="http://schemas.microsoft.com/office/drawing/2014/main" id="{FBC3B3F9-FAE3-4239-9714-4B1993BE4290}"/>
            </a:ext>
          </a:extLst>
        </xdr:cNvPr>
        <xdr:cNvSpPr txBox="1"/>
      </xdr:nvSpPr>
      <xdr:spPr>
        <a:xfrm>
          <a:off x="18421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419" name="n_1mainValue【保健センター・保健所】&#10;一人当たり面積">
          <a:extLst>
            <a:ext uri="{FF2B5EF4-FFF2-40B4-BE49-F238E27FC236}">
              <a16:creationId xmlns:a16="http://schemas.microsoft.com/office/drawing/2014/main" id="{974DD785-32F5-4F06-B523-FF84D383CBB5}"/>
            </a:ext>
          </a:extLst>
        </xdr:cNvPr>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420" name="n_2mainValue【保健センター・保健所】&#10;一人当たり面積">
          <a:extLst>
            <a:ext uri="{FF2B5EF4-FFF2-40B4-BE49-F238E27FC236}">
              <a16:creationId xmlns:a16="http://schemas.microsoft.com/office/drawing/2014/main" id="{175ECE8A-1190-4040-88E2-1DAB3A69C3E8}"/>
            </a:ext>
          </a:extLst>
        </xdr:cNvPr>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144035</xdr:rowOff>
    </xdr:from>
    <xdr:ext cx="469744" cy="259045"/>
    <xdr:sp macro="" textlink="">
      <xdr:nvSpPr>
        <xdr:cNvPr id="421" name="n_3mainValue【保健センター・保健所】&#10;一人当たり面積">
          <a:extLst>
            <a:ext uri="{FF2B5EF4-FFF2-40B4-BE49-F238E27FC236}">
              <a16:creationId xmlns:a16="http://schemas.microsoft.com/office/drawing/2014/main" id="{C834C9EA-DEAA-4E4A-9A12-43F1C9D637FC}"/>
            </a:ext>
          </a:extLst>
        </xdr:cNvPr>
        <xdr:cNvSpPr txBox="1"/>
      </xdr:nvSpPr>
      <xdr:spPr>
        <a:xfrm>
          <a:off x="19310427" y="1094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107332</xdr:rowOff>
    </xdr:from>
    <xdr:ext cx="469744" cy="259045"/>
    <xdr:sp macro="" textlink="">
      <xdr:nvSpPr>
        <xdr:cNvPr id="422" name="n_4mainValue【保健センター・保健所】&#10;一人当たり面積">
          <a:extLst>
            <a:ext uri="{FF2B5EF4-FFF2-40B4-BE49-F238E27FC236}">
              <a16:creationId xmlns:a16="http://schemas.microsoft.com/office/drawing/2014/main" id="{CD677CAD-2385-47BA-AF89-6FA5BAE9D2B5}"/>
            </a:ext>
          </a:extLst>
        </xdr:cNvPr>
        <xdr:cNvSpPr txBox="1"/>
      </xdr:nvSpPr>
      <xdr:spPr>
        <a:xfrm>
          <a:off x="18421427" y="1056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a16="http://schemas.microsoft.com/office/drawing/2014/main" id="{D083B767-AA47-429F-B506-E9D0C574BBB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a16="http://schemas.microsoft.com/office/drawing/2014/main" id="{84693A6B-47AE-468C-A5B6-15FB5A0A165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a16="http://schemas.microsoft.com/office/drawing/2014/main" id="{F1449F86-63DC-48B8-B537-25DF429337B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a16="http://schemas.microsoft.com/office/drawing/2014/main" id="{5B5F45AE-E88D-43DC-8E18-6D125A084EE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a16="http://schemas.microsoft.com/office/drawing/2014/main" id="{F71FA54C-ACD5-4503-BA83-D3F0714B431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a16="http://schemas.microsoft.com/office/drawing/2014/main" id="{4D7122E2-802D-4DCF-B20E-272786D40BD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a16="http://schemas.microsoft.com/office/drawing/2014/main" id="{582C54FC-9282-4FCF-92C4-2DDDE6D9A2B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a16="http://schemas.microsoft.com/office/drawing/2014/main" id="{D9F1F2C4-8B3A-45C1-96F4-4A5A0C71712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1" name="正方形/長方形 430">
          <a:extLst>
            <a:ext uri="{FF2B5EF4-FFF2-40B4-BE49-F238E27FC236}">
              <a16:creationId xmlns:a16="http://schemas.microsoft.com/office/drawing/2014/main" id="{26CBBC68-742C-46ED-ABB4-E08D15F214A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2" name="正方形/長方形 431">
          <a:extLst>
            <a:ext uri="{FF2B5EF4-FFF2-40B4-BE49-F238E27FC236}">
              <a16:creationId xmlns:a16="http://schemas.microsoft.com/office/drawing/2014/main" id="{B49B8DC8-B286-4DAF-BABE-76D52932FF3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3" name="正方形/長方形 432">
          <a:extLst>
            <a:ext uri="{FF2B5EF4-FFF2-40B4-BE49-F238E27FC236}">
              <a16:creationId xmlns:a16="http://schemas.microsoft.com/office/drawing/2014/main" id="{815CC3FC-A145-4BF0-9A1F-E904C366E45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4" name="正方形/長方形 433">
          <a:extLst>
            <a:ext uri="{FF2B5EF4-FFF2-40B4-BE49-F238E27FC236}">
              <a16:creationId xmlns:a16="http://schemas.microsoft.com/office/drawing/2014/main" id="{03C4390F-9700-41A1-A4F0-EDC6EBE36F8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5" name="正方形/長方形 434">
          <a:extLst>
            <a:ext uri="{FF2B5EF4-FFF2-40B4-BE49-F238E27FC236}">
              <a16:creationId xmlns:a16="http://schemas.microsoft.com/office/drawing/2014/main" id="{8EEDB199-8BA4-4F87-AE0C-1A346617375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6" name="正方形/長方形 435">
          <a:extLst>
            <a:ext uri="{FF2B5EF4-FFF2-40B4-BE49-F238E27FC236}">
              <a16:creationId xmlns:a16="http://schemas.microsoft.com/office/drawing/2014/main" id="{60A1B017-4429-4E28-A50B-34E877997F1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7" name="正方形/長方形 436">
          <a:extLst>
            <a:ext uri="{FF2B5EF4-FFF2-40B4-BE49-F238E27FC236}">
              <a16:creationId xmlns:a16="http://schemas.microsoft.com/office/drawing/2014/main" id="{8685CAD3-2376-4A37-A7BC-C9AE918788F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8" name="正方形/長方形 437">
          <a:extLst>
            <a:ext uri="{FF2B5EF4-FFF2-40B4-BE49-F238E27FC236}">
              <a16:creationId xmlns:a16="http://schemas.microsoft.com/office/drawing/2014/main" id="{C6186C9C-7C61-4D29-B96D-DCBB38B115D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9" name="正方形/長方形 438">
          <a:extLst>
            <a:ext uri="{FF2B5EF4-FFF2-40B4-BE49-F238E27FC236}">
              <a16:creationId xmlns:a16="http://schemas.microsoft.com/office/drawing/2014/main" id="{4EFF6B2A-7751-4949-86D3-C8C635866A6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0" name="正方形/長方形 439">
          <a:extLst>
            <a:ext uri="{FF2B5EF4-FFF2-40B4-BE49-F238E27FC236}">
              <a16:creationId xmlns:a16="http://schemas.microsoft.com/office/drawing/2014/main" id="{2DC2512B-5459-4F38-B696-56F54843874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1" name="正方形/長方形 440">
          <a:extLst>
            <a:ext uri="{FF2B5EF4-FFF2-40B4-BE49-F238E27FC236}">
              <a16:creationId xmlns:a16="http://schemas.microsoft.com/office/drawing/2014/main" id="{036E0924-3C80-40F9-87EB-A54EC558D3D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2" name="正方形/長方形 441">
          <a:extLst>
            <a:ext uri="{FF2B5EF4-FFF2-40B4-BE49-F238E27FC236}">
              <a16:creationId xmlns:a16="http://schemas.microsoft.com/office/drawing/2014/main" id="{D7EBD75A-F839-42DB-BE59-FAD8FDC0C7E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3" name="正方形/長方形 442">
          <a:extLst>
            <a:ext uri="{FF2B5EF4-FFF2-40B4-BE49-F238E27FC236}">
              <a16:creationId xmlns:a16="http://schemas.microsoft.com/office/drawing/2014/main" id="{1891F673-7F82-4FB2-817E-C17D39E607C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4" name="正方形/長方形 443">
          <a:extLst>
            <a:ext uri="{FF2B5EF4-FFF2-40B4-BE49-F238E27FC236}">
              <a16:creationId xmlns:a16="http://schemas.microsoft.com/office/drawing/2014/main" id="{37E588AA-1B89-4B61-AEA9-F499F970FA6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5" name="正方形/長方形 444">
          <a:extLst>
            <a:ext uri="{FF2B5EF4-FFF2-40B4-BE49-F238E27FC236}">
              <a16:creationId xmlns:a16="http://schemas.microsoft.com/office/drawing/2014/main" id="{9055B7B8-EBFB-4BFA-8774-CC9511D7F46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6" name="正方形/長方形 445">
          <a:extLst>
            <a:ext uri="{FF2B5EF4-FFF2-40B4-BE49-F238E27FC236}">
              <a16:creationId xmlns:a16="http://schemas.microsoft.com/office/drawing/2014/main" id="{7AF6974E-B80B-4B6B-B701-82F53E3BF23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7" name="テキスト ボックス 446">
          <a:extLst>
            <a:ext uri="{FF2B5EF4-FFF2-40B4-BE49-F238E27FC236}">
              <a16:creationId xmlns:a16="http://schemas.microsoft.com/office/drawing/2014/main" id="{5857E665-DA68-4C09-824E-E515D073F1A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8" name="直線コネクタ 447">
          <a:extLst>
            <a:ext uri="{FF2B5EF4-FFF2-40B4-BE49-F238E27FC236}">
              <a16:creationId xmlns:a16="http://schemas.microsoft.com/office/drawing/2014/main" id="{B3DE7395-B78F-4EFA-89E5-B3BC70E4DF0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9" name="テキスト ボックス 448">
          <a:extLst>
            <a:ext uri="{FF2B5EF4-FFF2-40B4-BE49-F238E27FC236}">
              <a16:creationId xmlns:a16="http://schemas.microsoft.com/office/drawing/2014/main" id="{CC9AE9F2-FF8C-4FB5-B3F3-4378041A2EF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0" name="直線コネクタ 449">
          <a:extLst>
            <a:ext uri="{FF2B5EF4-FFF2-40B4-BE49-F238E27FC236}">
              <a16:creationId xmlns:a16="http://schemas.microsoft.com/office/drawing/2014/main" id="{72E5D9DA-4792-4397-9919-F00E2FCFA08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3E0128BD-2203-4E22-8217-7CB258C4CDA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2" name="直線コネクタ 451">
          <a:extLst>
            <a:ext uri="{FF2B5EF4-FFF2-40B4-BE49-F238E27FC236}">
              <a16:creationId xmlns:a16="http://schemas.microsoft.com/office/drawing/2014/main" id="{DC445104-163B-4481-8BEF-D76F6F73261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3" name="テキスト ボックス 452">
          <a:extLst>
            <a:ext uri="{FF2B5EF4-FFF2-40B4-BE49-F238E27FC236}">
              <a16:creationId xmlns:a16="http://schemas.microsoft.com/office/drawing/2014/main" id="{AC35BFF3-357C-42E7-8E55-8C82EEA36C4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4" name="直線コネクタ 453">
          <a:extLst>
            <a:ext uri="{FF2B5EF4-FFF2-40B4-BE49-F238E27FC236}">
              <a16:creationId xmlns:a16="http://schemas.microsoft.com/office/drawing/2014/main" id="{DBA38740-9F56-4A06-8995-FA1CD327CC3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5" name="テキスト ボックス 454">
          <a:extLst>
            <a:ext uri="{FF2B5EF4-FFF2-40B4-BE49-F238E27FC236}">
              <a16:creationId xmlns:a16="http://schemas.microsoft.com/office/drawing/2014/main" id="{ABF8C869-5112-4664-93A6-5EA7827D2EF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6" name="直線コネクタ 455">
          <a:extLst>
            <a:ext uri="{FF2B5EF4-FFF2-40B4-BE49-F238E27FC236}">
              <a16:creationId xmlns:a16="http://schemas.microsoft.com/office/drawing/2014/main" id="{214A76E8-FE99-4810-B4D5-C84DE070B4F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7" name="テキスト ボックス 456">
          <a:extLst>
            <a:ext uri="{FF2B5EF4-FFF2-40B4-BE49-F238E27FC236}">
              <a16:creationId xmlns:a16="http://schemas.microsoft.com/office/drawing/2014/main" id="{056445F6-0961-478B-9591-E98D69DAF38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8" name="直線コネクタ 457">
          <a:extLst>
            <a:ext uri="{FF2B5EF4-FFF2-40B4-BE49-F238E27FC236}">
              <a16:creationId xmlns:a16="http://schemas.microsoft.com/office/drawing/2014/main" id="{3BB6FAC5-8C62-4C0A-8199-563EE851B29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59" name="テキスト ボックス 458">
          <a:extLst>
            <a:ext uri="{FF2B5EF4-FFF2-40B4-BE49-F238E27FC236}">
              <a16:creationId xmlns:a16="http://schemas.microsoft.com/office/drawing/2014/main" id="{F92A8966-5872-4A37-AFB0-E1E0904237E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0" name="直線コネクタ 459">
          <a:extLst>
            <a:ext uri="{FF2B5EF4-FFF2-40B4-BE49-F238E27FC236}">
              <a16:creationId xmlns:a16="http://schemas.microsoft.com/office/drawing/2014/main" id="{B126E956-A3AD-4FA4-AF43-DCD67F415E5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61" name="テキスト ボックス 460">
          <a:extLst>
            <a:ext uri="{FF2B5EF4-FFF2-40B4-BE49-F238E27FC236}">
              <a16:creationId xmlns:a16="http://schemas.microsoft.com/office/drawing/2014/main" id="{EE1F44D8-6C50-49D2-A5EE-AF26A212AF0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2" name="【庁舎】&#10;有形固定資産減価償却率グラフ枠">
          <a:extLst>
            <a:ext uri="{FF2B5EF4-FFF2-40B4-BE49-F238E27FC236}">
              <a16:creationId xmlns:a16="http://schemas.microsoft.com/office/drawing/2014/main" id="{E2C8FE84-6B09-44DF-8AD3-579F85B4800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463" name="直線コネクタ 462">
          <a:extLst>
            <a:ext uri="{FF2B5EF4-FFF2-40B4-BE49-F238E27FC236}">
              <a16:creationId xmlns:a16="http://schemas.microsoft.com/office/drawing/2014/main" id="{8872B46C-B6F3-407F-965C-6699AA875EBF}"/>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464" name="【庁舎】&#10;有形固定資産減価償却率最小値テキスト">
          <a:extLst>
            <a:ext uri="{FF2B5EF4-FFF2-40B4-BE49-F238E27FC236}">
              <a16:creationId xmlns:a16="http://schemas.microsoft.com/office/drawing/2014/main" id="{D0A7C3B1-AF7F-4D37-B563-B788BA9FA89E}"/>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65" name="直線コネクタ 464">
          <a:extLst>
            <a:ext uri="{FF2B5EF4-FFF2-40B4-BE49-F238E27FC236}">
              <a16:creationId xmlns:a16="http://schemas.microsoft.com/office/drawing/2014/main" id="{9079ABE0-7DBE-4FFB-AD06-A1C18D8DFFE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466" name="【庁舎】&#10;有形固定資産減価償却率最大値テキスト">
          <a:extLst>
            <a:ext uri="{FF2B5EF4-FFF2-40B4-BE49-F238E27FC236}">
              <a16:creationId xmlns:a16="http://schemas.microsoft.com/office/drawing/2014/main" id="{94110EC9-B3AE-412B-9694-A8AA56FF561D}"/>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467" name="直線コネクタ 466">
          <a:extLst>
            <a:ext uri="{FF2B5EF4-FFF2-40B4-BE49-F238E27FC236}">
              <a16:creationId xmlns:a16="http://schemas.microsoft.com/office/drawing/2014/main" id="{01889F9C-B229-4FF6-9706-134A147B5F3D}"/>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468" name="【庁舎】&#10;有形固定資産減価償却率平均値テキスト">
          <a:extLst>
            <a:ext uri="{FF2B5EF4-FFF2-40B4-BE49-F238E27FC236}">
              <a16:creationId xmlns:a16="http://schemas.microsoft.com/office/drawing/2014/main" id="{0137FA08-D4C8-4CED-8E66-0894F2695130}"/>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469" name="フローチャート: 判断 468">
          <a:extLst>
            <a:ext uri="{FF2B5EF4-FFF2-40B4-BE49-F238E27FC236}">
              <a16:creationId xmlns:a16="http://schemas.microsoft.com/office/drawing/2014/main" id="{2DA80B79-1F93-4642-9AD4-230B93F608B1}"/>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470" name="フローチャート: 判断 469">
          <a:extLst>
            <a:ext uri="{FF2B5EF4-FFF2-40B4-BE49-F238E27FC236}">
              <a16:creationId xmlns:a16="http://schemas.microsoft.com/office/drawing/2014/main" id="{03B044F9-AB00-4C45-9076-6929AFF0D62F}"/>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471" name="フローチャート: 判断 470">
          <a:extLst>
            <a:ext uri="{FF2B5EF4-FFF2-40B4-BE49-F238E27FC236}">
              <a16:creationId xmlns:a16="http://schemas.microsoft.com/office/drawing/2014/main" id="{A4CDEAB2-B82F-49B8-8D0E-11701BCDA6FA}"/>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472" name="フローチャート: 判断 471">
          <a:extLst>
            <a:ext uri="{FF2B5EF4-FFF2-40B4-BE49-F238E27FC236}">
              <a16:creationId xmlns:a16="http://schemas.microsoft.com/office/drawing/2014/main" id="{76587D34-A5A7-4B72-A88B-BEB950CADD16}"/>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473" name="フローチャート: 判断 472">
          <a:extLst>
            <a:ext uri="{FF2B5EF4-FFF2-40B4-BE49-F238E27FC236}">
              <a16:creationId xmlns:a16="http://schemas.microsoft.com/office/drawing/2014/main" id="{68093C8E-5761-43ED-A79A-9CF6E04C220E}"/>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323B416-BDC3-41B9-8C2E-98A8BA5017B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D6AC5FC-6E09-4DA3-9BF0-304380A9755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D7E14542-EA6C-4CAF-B02E-B303D4622F5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7673FC8B-9019-42E4-B143-11CA6C512B7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BD671D4B-DA80-44BA-9860-9849B1B5D65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479" name="楕円 478">
          <a:extLst>
            <a:ext uri="{FF2B5EF4-FFF2-40B4-BE49-F238E27FC236}">
              <a16:creationId xmlns:a16="http://schemas.microsoft.com/office/drawing/2014/main" id="{EF4E5FF7-13E2-4D13-9ED0-95173BE5527D}"/>
            </a:ext>
          </a:extLst>
        </xdr:cNvPr>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480" name="【庁舎】&#10;有形固定資産減価償却率該当値テキスト">
          <a:extLst>
            <a:ext uri="{FF2B5EF4-FFF2-40B4-BE49-F238E27FC236}">
              <a16:creationId xmlns:a16="http://schemas.microsoft.com/office/drawing/2014/main" id="{C60D8E13-8FCE-4E9B-B8E8-68E69934C642}"/>
            </a:ext>
          </a:extLst>
        </xdr:cNvPr>
        <xdr:cNvSpPr txBox="1"/>
      </xdr:nvSpPr>
      <xdr:spPr>
        <a:xfrm>
          <a:off x="16357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481" name="楕円 480">
          <a:extLst>
            <a:ext uri="{FF2B5EF4-FFF2-40B4-BE49-F238E27FC236}">
              <a16:creationId xmlns:a16="http://schemas.microsoft.com/office/drawing/2014/main" id="{E1526882-68C0-4033-928E-9D72ED3D5734}"/>
            </a:ext>
          </a:extLst>
        </xdr:cNvPr>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152400</xdr:rowOff>
    </xdr:from>
    <xdr:to>
      <xdr:col>85</xdr:col>
      <xdr:colOff>127000</xdr:colOff>
      <xdr:row>108</xdr:row>
      <xdr:rowOff>152400</xdr:rowOff>
    </xdr:to>
    <xdr:cxnSp macro="">
      <xdr:nvCxnSpPr>
        <xdr:cNvPr id="482" name="直線コネクタ 481">
          <a:extLst>
            <a:ext uri="{FF2B5EF4-FFF2-40B4-BE49-F238E27FC236}">
              <a16:creationId xmlns:a16="http://schemas.microsoft.com/office/drawing/2014/main" id="{A95E3BFD-5B05-415A-A7FA-798A034D5CC4}"/>
            </a:ext>
          </a:extLst>
        </xdr:cNvPr>
        <xdr:cNvCxnSpPr/>
      </xdr:nvCxnSpPr>
      <xdr:spPr>
        <a:xfrm>
          <a:off x="15481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63500</xdr:rowOff>
    </xdr:from>
    <xdr:to>
      <xdr:col>76</xdr:col>
      <xdr:colOff>165100</xdr:colOff>
      <xdr:row>108</xdr:row>
      <xdr:rowOff>165100</xdr:rowOff>
    </xdr:to>
    <xdr:sp macro="" textlink="">
      <xdr:nvSpPr>
        <xdr:cNvPr id="483" name="楕円 482">
          <a:extLst>
            <a:ext uri="{FF2B5EF4-FFF2-40B4-BE49-F238E27FC236}">
              <a16:creationId xmlns:a16="http://schemas.microsoft.com/office/drawing/2014/main" id="{447B29F1-0333-4C43-A932-A2CA3B58B0FA}"/>
            </a:ext>
          </a:extLst>
        </xdr:cNvPr>
        <xdr:cNvSpPr/>
      </xdr:nvSpPr>
      <xdr:spPr>
        <a:xfrm>
          <a:off x="14541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114300</xdr:rowOff>
    </xdr:from>
    <xdr:to>
      <xdr:col>81</xdr:col>
      <xdr:colOff>50800</xdr:colOff>
      <xdr:row>108</xdr:row>
      <xdr:rowOff>152400</xdr:rowOff>
    </xdr:to>
    <xdr:cxnSp macro="">
      <xdr:nvCxnSpPr>
        <xdr:cNvPr id="484" name="直線コネクタ 483">
          <a:extLst>
            <a:ext uri="{FF2B5EF4-FFF2-40B4-BE49-F238E27FC236}">
              <a16:creationId xmlns:a16="http://schemas.microsoft.com/office/drawing/2014/main" id="{7593AC81-3145-4E72-8779-807EA326EF73}"/>
            </a:ext>
          </a:extLst>
        </xdr:cNvPr>
        <xdr:cNvCxnSpPr/>
      </xdr:nvCxnSpPr>
      <xdr:spPr>
        <a:xfrm>
          <a:off x="14592300" y="1863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25400</xdr:rowOff>
    </xdr:from>
    <xdr:to>
      <xdr:col>72</xdr:col>
      <xdr:colOff>38100</xdr:colOff>
      <xdr:row>108</xdr:row>
      <xdr:rowOff>127000</xdr:rowOff>
    </xdr:to>
    <xdr:sp macro="" textlink="">
      <xdr:nvSpPr>
        <xdr:cNvPr id="485" name="楕円 484">
          <a:extLst>
            <a:ext uri="{FF2B5EF4-FFF2-40B4-BE49-F238E27FC236}">
              <a16:creationId xmlns:a16="http://schemas.microsoft.com/office/drawing/2014/main" id="{E2D5CE94-F3DF-4F34-8C7C-FD7FA6BB60C7}"/>
            </a:ext>
          </a:extLst>
        </xdr:cNvPr>
        <xdr:cNvSpPr/>
      </xdr:nvSpPr>
      <xdr:spPr>
        <a:xfrm>
          <a:off x="1365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76200</xdr:rowOff>
    </xdr:from>
    <xdr:to>
      <xdr:col>76</xdr:col>
      <xdr:colOff>114300</xdr:colOff>
      <xdr:row>108</xdr:row>
      <xdr:rowOff>114300</xdr:rowOff>
    </xdr:to>
    <xdr:cxnSp macro="">
      <xdr:nvCxnSpPr>
        <xdr:cNvPr id="486" name="直線コネクタ 485">
          <a:extLst>
            <a:ext uri="{FF2B5EF4-FFF2-40B4-BE49-F238E27FC236}">
              <a16:creationId xmlns:a16="http://schemas.microsoft.com/office/drawing/2014/main" id="{63D2792F-D511-4D25-A83F-D1FB8DF9EDCE}"/>
            </a:ext>
          </a:extLst>
        </xdr:cNvPr>
        <xdr:cNvCxnSpPr/>
      </xdr:nvCxnSpPr>
      <xdr:spPr>
        <a:xfrm>
          <a:off x="13703300" y="1859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99695</xdr:rowOff>
    </xdr:from>
    <xdr:to>
      <xdr:col>67</xdr:col>
      <xdr:colOff>101600</xdr:colOff>
      <xdr:row>106</xdr:row>
      <xdr:rowOff>29845</xdr:rowOff>
    </xdr:to>
    <xdr:sp macro="" textlink="">
      <xdr:nvSpPr>
        <xdr:cNvPr id="487" name="楕円 486">
          <a:extLst>
            <a:ext uri="{FF2B5EF4-FFF2-40B4-BE49-F238E27FC236}">
              <a16:creationId xmlns:a16="http://schemas.microsoft.com/office/drawing/2014/main" id="{E8F7C507-F94D-4100-899F-B05765E2408F}"/>
            </a:ext>
          </a:extLst>
        </xdr:cNvPr>
        <xdr:cNvSpPr/>
      </xdr:nvSpPr>
      <xdr:spPr>
        <a:xfrm>
          <a:off x="12763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150495</xdr:rowOff>
    </xdr:from>
    <xdr:to>
      <xdr:col>71</xdr:col>
      <xdr:colOff>177800</xdr:colOff>
      <xdr:row>108</xdr:row>
      <xdr:rowOff>76200</xdr:rowOff>
    </xdr:to>
    <xdr:cxnSp macro="">
      <xdr:nvCxnSpPr>
        <xdr:cNvPr id="488" name="直線コネクタ 487">
          <a:extLst>
            <a:ext uri="{FF2B5EF4-FFF2-40B4-BE49-F238E27FC236}">
              <a16:creationId xmlns:a16="http://schemas.microsoft.com/office/drawing/2014/main" id="{AD9177C2-0974-4E26-A410-D4F703EAE237}"/>
            </a:ext>
          </a:extLst>
        </xdr:cNvPr>
        <xdr:cNvCxnSpPr/>
      </xdr:nvCxnSpPr>
      <xdr:spPr>
        <a:xfrm>
          <a:off x="12814300" y="18152745"/>
          <a:ext cx="889000" cy="4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489" name="n_1aveValue【庁舎】&#10;有形固定資産減価償却率">
          <a:extLst>
            <a:ext uri="{FF2B5EF4-FFF2-40B4-BE49-F238E27FC236}">
              <a16:creationId xmlns:a16="http://schemas.microsoft.com/office/drawing/2014/main" id="{412640C2-2B82-466E-B99C-238D4D82E45B}"/>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490" name="n_2aveValue【庁舎】&#10;有形固定資産減価償却率">
          <a:extLst>
            <a:ext uri="{FF2B5EF4-FFF2-40B4-BE49-F238E27FC236}">
              <a16:creationId xmlns:a16="http://schemas.microsoft.com/office/drawing/2014/main" id="{B6D9EF05-0441-4890-B3F6-7628946CF196}"/>
            </a:ext>
          </a:extLst>
        </xdr:cNvPr>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491" name="n_3aveValue【庁舎】&#10;有形固定資産減価償却率">
          <a:extLst>
            <a:ext uri="{FF2B5EF4-FFF2-40B4-BE49-F238E27FC236}">
              <a16:creationId xmlns:a16="http://schemas.microsoft.com/office/drawing/2014/main" id="{8AF38476-EBFE-4660-B09F-72209D036149}"/>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492" name="n_4aveValue【庁舎】&#10;有形固定資産減価償却率">
          <a:extLst>
            <a:ext uri="{FF2B5EF4-FFF2-40B4-BE49-F238E27FC236}">
              <a16:creationId xmlns:a16="http://schemas.microsoft.com/office/drawing/2014/main" id="{DD40D666-8053-49D6-85ED-D6C695C3E1E4}"/>
            </a:ext>
          </a:extLst>
        </xdr:cNvPr>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493" name="n_1mainValue【庁舎】&#10;有形固定資産減価償却率">
          <a:extLst>
            <a:ext uri="{FF2B5EF4-FFF2-40B4-BE49-F238E27FC236}">
              <a16:creationId xmlns:a16="http://schemas.microsoft.com/office/drawing/2014/main" id="{7537F2A6-23CB-4563-AEBF-219EFD8CA9AE}"/>
            </a:ext>
          </a:extLst>
        </xdr:cNvPr>
        <xdr:cNvSpPr txBox="1"/>
      </xdr:nvSpPr>
      <xdr:spPr>
        <a:xfrm>
          <a:off x="15233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156227</xdr:rowOff>
    </xdr:from>
    <xdr:ext cx="405111" cy="259045"/>
    <xdr:sp macro="" textlink="">
      <xdr:nvSpPr>
        <xdr:cNvPr id="494" name="n_2mainValue【庁舎】&#10;有形固定資産減価償却率">
          <a:extLst>
            <a:ext uri="{FF2B5EF4-FFF2-40B4-BE49-F238E27FC236}">
              <a16:creationId xmlns:a16="http://schemas.microsoft.com/office/drawing/2014/main" id="{3843E394-E852-4FE9-AA7E-8FABE520C1C0}"/>
            </a:ext>
          </a:extLst>
        </xdr:cNvPr>
        <xdr:cNvSpPr txBox="1"/>
      </xdr:nvSpPr>
      <xdr:spPr>
        <a:xfrm>
          <a:off x="14389744"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118127</xdr:rowOff>
    </xdr:from>
    <xdr:ext cx="405111" cy="259045"/>
    <xdr:sp macro="" textlink="">
      <xdr:nvSpPr>
        <xdr:cNvPr id="495" name="n_3mainValue【庁舎】&#10;有形固定資産減価償却率">
          <a:extLst>
            <a:ext uri="{FF2B5EF4-FFF2-40B4-BE49-F238E27FC236}">
              <a16:creationId xmlns:a16="http://schemas.microsoft.com/office/drawing/2014/main" id="{AF87D3B0-EA8C-4EAA-B071-7EF384BEFDD3}"/>
            </a:ext>
          </a:extLst>
        </xdr:cNvPr>
        <xdr:cNvSpPr txBox="1"/>
      </xdr:nvSpPr>
      <xdr:spPr>
        <a:xfrm>
          <a:off x="13500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20972</xdr:rowOff>
    </xdr:from>
    <xdr:ext cx="405111" cy="259045"/>
    <xdr:sp macro="" textlink="">
      <xdr:nvSpPr>
        <xdr:cNvPr id="496" name="n_4mainValue【庁舎】&#10;有形固定資産減価償却率">
          <a:extLst>
            <a:ext uri="{FF2B5EF4-FFF2-40B4-BE49-F238E27FC236}">
              <a16:creationId xmlns:a16="http://schemas.microsoft.com/office/drawing/2014/main" id="{40B00250-275E-477B-8FD6-FC611379B5DB}"/>
            </a:ext>
          </a:extLst>
        </xdr:cNvPr>
        <xdr:cNvSpPr txBox="1"/>
      </xdr:nvSpPr>
      <xdr:spPr>
        <a:xfrm>
          <a:off x="126117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a:extLst>
            <a:ext uri="{FF2B5EF4-FFF2-40B4-BE49-F238E27FC236}">
              <a16:creationId xmlns:a16="http://schemas.microsoft.com/office/drawing/2014/main" id="{D34CF407-0448-4E34-82EE-38A9654A672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a:extLst>
            <a:ext uri="{FF2B5EF4-FFF2-40B4-BE49-F238E27FC236}">
              <a16:creationId xmlns:a16="http://schemas.microsoft.com/office/drawing/2014/main" id="{92E6EDFB-D345-4829-8BA6-87410E3C921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a:extLst>
            <a:ext uri="{FF2B5EF4-FFF2-40B4-BE49-F238E27FC236}">
              <a16:creationId xmlns:a16="http://schemas.microsoft.com/office/drawing/2014/main" id="{57762A5F-608F-40F7-810C-4AE792252D1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a:extLst>
            <a:ext uri="{FF2B5EF4-FFF2-40B4-BE49-F238E27FC236}">
              <a16:creationId xmlns:a16="http://schemas.microsoft.com/office/drawing/2014/main" id="{CCE2BA43-CD3D-44F1-8DD9-7DF3F7532B8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a:extLst>
            <a:ext uri="{FF2B5EF4-FFF2-40B4-BE49-F238E27FC236}">
              <a16:creationId xmlns:a16="http://schemas.microsoft.com/office/drawing/2014/main" id="{F2C2EA6B-5E88-46F9-BAA9-16D24844E58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a:extLst>
            <a:ext uri="{FF2B5EF4-FFF2-40B4-BE49-F238E27FC236}">
              <a16:creationId xmlns:a16="http://schemas.microsoft.com/office/drawing/2014/main" id="{6704F30D-B1D1-4808-8456-C99E203248A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a:extLst>
            <a:ext uri="{FF2B5EF4-FFF2-40B4-BE49-F238E27FC236}">
              <a16:creationId xmlns:a16="http://schemas.microsoft.com/office/drawing/2014/main" id="{C0167546-8580-44B0-B9BF-6F6D56AC318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a:extLst>
            <a:ext uri="{FF2B5EF4-FFF2-40B4-BE49-F238E27FC236}">
              <a16:creationId xmlns:a16="http://schemas.microsoft.com/office/drawing/2014/main" id="{7FD031E1-0B0E-46C2-800F-A5933BF539C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a:extLst>
            <a:ext uri="{FF2B5EF4-FFF2-40B4-BE49-F238E27FC236}">
              <a16:creationId xmlns:a16="http://schemas.microsoft.com/office/drawing/2014/main" id="{6C778E61-AB76-4FBB-AA67-7D456B705DF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a:extLst>
            <a:ext uri="{FF2B5EF4-FFF2-40B4-BE49-F238E27FC236}">
              <a16:creationId xmlns:a16="http://schemas.microsoft.com/office/drawing/2014/main" id="{334DFC98-2305-40D5-82BF-6388D7E94A2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07" name="直線コネクタ 506">
          <a:extLst>
            <a:ext uri="{FF2B5EF4-FFF2-40B4-BE49-F238E27FC236}">
              <a16:creationId xmlns:a16="http://schemas.microsoft.com/office/drawing/2014/main" id="{28913B84-A31B-4B5F-8021-D7D07DEA378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08" name="テキスト ボックス 507">
          <a:extLst>
            <a:ext uri="{FF2B5EF4-FFF2-40B4-BE49-F238E27FC236}">
              <a16:creationId xmlns:a16="http://schemas.microsoft.com/office/drawing/2014/main" id="{92E728E1-1DA5-4F9F-AADB-BD4BEFFAA49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09" name="直線コネクタ 508">
          <a:extLst>
            <a:ext uri="{FF2B5EF4-FFF2-40B4-BE49-F238E27FC236}">
              <a16:creationId xmlns:a16="http://schemas.microsoft.com/office/drawing/2014/main" id="{77C406B5-CD83-4568-B5E9-D3C3A0AF60D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0" name="テキスト ボックス 509">
          <a:extLst>
            <a:ext uri="{FF2B5EF4-FFF2-40B4-BE49-F238E27FC236}">
              <a16:creationId xmlns:a16="http://schemas.microsoft.com/office/drawing/2014/main" id="{E67865DA-6808-4B45-90B9-DBEF8C6F91C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1" name="直線コネクタ 510">
          <a:extLst>
            <a:ext uri="{FF2B5EF4-FFF2-40B4-BE49-F238E27FC236}">
              <a16:creationId xmlns:a16="http://schemas.microsoft.com/office/drawing/2014/main" id="{CCC2868C-F0E5-43CE-8797-07B0E83EB97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2" name="テキスト ボックス 511">
          <a:extLst>
            <a:ext uri="{FF2B5EF4-FFF2-40B4-BE49-F238E27FC236}">
              <a16:creationId xmlns:a16="http://schemas.microsoft.com/office/drawing/2014/main" id="{420E4E13-7392-4540-8F40-2E483210391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3" name="直線コネクタ 512">
          <a:extLst>
            <a:ext uri="{FF2B5EF4-FFF2-40B4-BE49-F238E27FC236}">
              <a16:creationId xmlns:a16="http://schemas.microsoft.com/office/drawing/2014/main" id="{5A39B34B-1E36-4BF2-938B-EF1D5353F32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4" name="テキスト ボックス 513">
          <a:extLst>
            <a:ext uri="{FF2B5EF4-FFF2-40B4-BE49-F238E27FC236}">
              <a16:creationId xmlns:a16="http://schemas.microsoft.com/office/drawing/2014/main" id="{22F9C543-9E6D-40FB-98F6-381F8A172CE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5" name="直線コネクタ 514">
          <a:extLst>
            <a:ext uri="{FF2B5EF4-FFF2-40B4-BE49-F238E27FC236}">
              <a16:creationId xmlns:a16="http://schemas.microsoft.com/office/drawing/2014/main" id="{CF95FCEE-3845-4F10-A1ED-58BD20CF569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6" name="テキスト ボックス 515">
          <a:extLst>
            <a:ext uri="{FF2B5EF4-FFF2-40B4-BE49-F238E27FC236}">
              <a16:creationId xmlns:a16="http://schemas.microsoft.com/office/drawing/2014/main" id="{DDFCEE50-7EE8-4097-BD8F-0422B81F0A3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7" name="【庁舎】&#10;一人当たり面積グラフ枠">
          <a:extLst>
            <a:ext uri="{FF2B5EF4-FFF2-40B4-BE49-F238E27FC236}">
              <a16:creationId xmlns:a16="http://schemas.microsoft.com/office/drawing/2014/main" id="{1737FBB7-D4A0-43F3-84A6-982B9964582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518" name="直線コネクタ 517">
          <a:extLst>
            <a:ext uri="{FF2B5EF4-FFF2-40B4-BE49-F238E27FC236}">
              <a16:creationId xmlns:a16="http://schemas.microsoft.com/office/drawing/2014/main" id="{AEE53776-D960-4573-8D5E-B635099AD0DD}"/>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519" name="【庁舎】&#10;一人当たり面積最小値テキスト">
          <a:extLst>
            <a:ext uri="{FF2B5EF4-FFF2-40B4-BE49-F238E27FC236}">
              <a16:creationId xmlns:a16="http://schemas.microsoft.com/office/drawing/2014/main" id="{D2D01EBF-BB70-4523-95B1-17F2C0E6AF93}"/>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520" name="直線コネクタ 519">
          <a:extLst>
            <a:ext uri="{FF2B5EF4-FFF2-40B4-BE49-F238E27FC236}">
              <a16:creationId xmlns:a16="http://schemas.microsoft.com/office/drawing/2014/main" id="{877C4EE1-85DB-40B8-9BD1-1EB095B71AF9}"/>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521" name="【庁舎】&#10;一人当たり面積最大値テキスト">
          <a:extLst>
            <a:ext uri="{FF2B5EF4-FFF2-40B4-BE49-F238E27FC236}">
              <a16:creationId xmlns:a16="http://schemas.microsoft.com/office/drawing/2014/main" id="{EBD3509D-9FC6-463D-998D-CEA0469013AE}"/>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522" name="直線コネクタ 521">
          <a:extLst>
            <a:ext uri="{FF2B5EF4-FFF2-40B4-BE49-F238E27FC236}">
              <a16:creationId xmlns:a16="http://schemas.microsoft.com/office/drawing/2014/main" id="{F39F27DC-105D-49ED-B9F2-5AE326ABAABA}"/>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6214</xdr:rowOff>
    </xdr:from>
    <xdr:ext cx="469744" cy="259045"/>
    <xdr:sp macro="" textlink="">
      <xdr:nvSpPr>
        <xdr:cNvPr id="523" name="【庁舎】&#10;一人当たり面積平均値テキスト">
          <a:extLst>
            <a:ext uri="{FF2B5EF4-FFF2-40B4-BE49-F238E27FC236}">
              <a16:creationId xmlns:a16="http://schemas.microsoft.com/office/drawing/2014/main" id="{DBC36059-077C-4410-AE59-DBFA25E18557}"/>
            </a:ext>
          </a:extLst>
        </xdr:cNvPr>
        <xdr:cNvSpPr txBox="1"/>
      </xdr:nvSpPr>
      <xdr:spPr>
        <a:xfrm>
          <a:off x="22199600" y="1800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524" name="フローチャート: 判断 523">
          <a:extLst>
            <a:ext uri="{FF2B5EF4-FFF2-40B4-BE49-F238E27FC236}">
              <a16:creationId xmlns:a16="http://schemas.microsoft.com/office/drawing/2014/main" id="{2BEBB695-0D47-4F8A-A7B0-A29315EBAE74}"/>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525" name="フローチャート: 判断 524">
          <a:extLst>
            <a:ext uri="{FF2B5EF4-FFF2-40B4-BE49-F238E27FC236}">
              <a16:creationId xmlns:a16="http://schemas.microsoft.com/office/drawing/2014/main" id="{D4B1C558-B330-469A-9946-7C73CA790489}"/>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526" name="フローチャート: 判断 525">
          <a:extLst>
            <a:ext uri="{FF2B5EF4-FFF2-40B4-BE49-F238E27FC236}">
              <a16:creationId xmlns:a16="http://schemas.microsoft.com/office/drawing/2014/main" id="{3F668F28-9B76-44B3-8121-92DD1F5DC67F}"/>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527" name="フローチャート: 判断 526">
          <a:extLst>
            <a:ext uri="{FF2B5EF4-FFF2-40B4-BE49-F238E27FC236}">
              <a16:creationId xmlns:a16="http://schemas.microsoft.com/office/drawing/2014/main" id="{12A955DB-65CA-43C9-A2A2-913C010C8EA9}"/>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528" name="フローチャート: 判断 527">
          <a:extLst>
            <a:ext uri="{FF2B5EF4-FFF2-40B4-BE49-F238E27FC236}">
              <a16:creationId xmlns:a16="http://schemas.microsoft.com/office/drawing/2014/main" id="{9E8D92C6-1C91-400C-80CF-795A9B73AB2D}"/>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778F66EC-4DD9-479F-8A79-76694F2B7CF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B4ACAB65-DE3A-48F2-AFBF-89165F99478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43E24A5B-EF41-4DE0-A531-E4FEC6ADCBE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1A01C04D-6707-412D-AA13-92BFBD6E71E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5FC47EE7-6569-442E-9F85-296527F85EE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151588</xdr:rowOff>
    </xdr:from>
    <xdr:to>
      <xdr:col>116</xdr:col>
      <xdr:colOff>114300</xdr:colOff>
      <xdr:row>107</xdr:row>
      <xdr:rowOff>81738</xdr:rowOff>
    </xdr:to>
    <xdr:sp macro="" textlink="">
      <xdr:nvSpPr>
        <xdr:cNvPr id="534" name="楕円 533">
          <a:extLst>
            <a:ext uri="{FF2B5EF4-FFF2-40B4-BE49-F238E27FC236}">
              <a16:creationId xmlns:a16="http://schemas.microsoft.com/office/drawing/2014/main" id="{4916B0E3-6EB8-4AD4-AC8D-773ECBD68CF8}"/>
            </a:ext>
          </a:extLst>
        </xdr:cNvPr>
        <xdr:cNvSpPr/>
      </xdr:nvSpPr>
      <xdr:spPr>
        <a:xfrm>
          <a:off x="22110700" y="183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66515</xdr:rowOff>
    </xdr:from>
    <xdr:ext cx="469744" cy="259045"/>
    <xdr:sp macro="" textlink="">
      <xdr:nvSpPr>
        <xdr:cNvPr id="535" name="【庁舎】&#10;一人当たり面積該当値テキスト">
          <a:extLst>
            <a:ext uri="{FF2B5EF4-FFF2-40B4-BE49-F238E27FC236}">
              <a16:creationId xmlns:a16="http://schemas.microsoft.com/office/drawing/2014/main" id="{960BE4DE-FE48-4B03-A453-F3C6DF7E3027}"/>
            </a:ext>
          </a:extLst>
        </xdr:cNvPr>
        <xdr:cNvSpPr txBox="1"/>
      </xdr:nvSpPr>
      <xdr:spPr>
        <a:xfrm>
          <a:off x="22199600" y="1824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153873</xdr:rowOff>
    </xdr:from>
    <xdr:to>
      <xdr:col>112</xdr:col>
      <xdr:colOff>38100</xdr:colOff>
      <xdr:row>107</xdr:row>
      <xdr:rowOff>84023</xdr:rowOff>
    </xdr:to>
    <xdr:sp macro="" textlink="">
      <xdr:nvSpPr>
        <xdr:cNvPr id="536" name="楕円 535">
          <a:extLst>
            <a:ext uri="{FF2B5EF4-FFF2-40B4-BE49-F238E27FC236}">
              <a16:creationId xmlns:a16="http://schemas.microsoft.com/office/drawing/2014/main" id="{C1B403AF-5ED4-429B-9367-2F3B9A35D610}"/>
            </a:ext>
          </a:extLst>
        </xdr:cNvPr>
        <xdr:cNvSpPr/>
      </xdr:nvSpPr>
      <xdr:spPr>
        <a:xfrm>
          <a:off x="21272500" y="1832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30938</xdr:rowOff>
    </xdr:from>
    <xdr:to>
      <xdr:col>116</xdr:col>
      <xdr:colOff>63500</xdr:colOff>
      <xdr:row>107</xdr:row>
      <xdr:rowOff>33223</xdr:rowOff>
    </xdr:to>
    <xdr:cxnSp macro="">
      <xdr:nvCxnSpPr>
        <xdr:cNvPr id="537" name="直線コネクタ 536">
          <a:extLst>
            <a:ext uri="{FF2B5EF4-FFF2-40B4-BE49-F238E27FC236}">
              <a16:creationId xmlns:a16="http://schemas.microsoft.com/office/drawing/2014/main" id="{C3623746-7245-4DB6-8745-9D72B1FEE179}"/>
            </a:ext>
          </a:extLst>
        </xdr:cNvPr>
        <xdr:cNvCxnSpPr/>
      </xdr:nvCxnSpPr>
      <xdr:spPr>
        <a:xfrm flipV="1">
          <a:off x="21323300" y="1837608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153873</xdr:rowOff>
    </xdr:from>
    <xdr:to>
      <xdr:col>107</xdr:col>
      <xdr:colOff>101600</xdr:colOff>
      <xdr:row>107</xdr:row>
      <xdr:rowOff>84023</xdr:rowOff>
    </xdr:to>
    <xdr:sp macro="" textlink="">
      <xdr:nvSpPr>
        <xdr:cNvPr id="538" name="楕円 537">
          <a:extLst>
            <a:ext uri="{FF2B5EF4-FFF2-40B4-BE49-F238E27FC236}">
              <a16:creationId xmlns:a16="http://schemas.microsoft.com/office/drawing/2014/main" id="{236F2CF0-6C0E-4D95-A0A4-7D6F8ADE0FE8}"/>
            </a:ext>
          </a:extLst>
        </xdr:cNvPr>
        <xdr:cNvSpPr/>
      </xdr:nvSpPr>
      <xdr:spPr>
        <a:xfrm>
          <a:off x="20383500" y="1832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33223</xdr:rowOff>
    </xdr:from>
    <xdr:to>
      <xdr:col>111</xdr:col>
      <xdr:colOff>177800</xdr:colOff>
      <xdr:row>107</xdr:row>
      <xdr:rowOff>33223</xdr:rowOff>
    </xdr:to>
    <xdr:cxnSp macro="">
      <xdr:nvCxnSpPr>
        <xdr:cNvPr id="539" name="直線コネクタ 538">
          <a:extLst>
            <a:ext uri="{FF2B5EF4-FFF2-40B4-BE49-F238E27FC236}">
              <a16:creationId xmlns:a16="http://schemas.microsoft.com/office/drawing/2014/main" id="{46F64284-FF88-40BF-8E16-1EBD8BA702C0}"/>
            </a:ext>
          </a:extLst>
        </xdr:cNvPr>
        <xdr:cNvCxnSpPr/>
      </xdr:nvCxnSpPr>
      <xdr:spPr>
        <a:xfrm>
          <a:off x="20434300" y="183783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153415</xdr:rowOff>
    </xdr:from>
    <xdr:to>
      <xdr:col>102</xdr:col>
      <xdr:colOff>165100</xdr:colOff>
      <xdr:row>107</xdr:row>
      <xdr:rowOff>83565</xdr:rowOff>
    </xdr:to>
    <xdr:sp macro="" textlink="">
      <xdr:nvSpPr>
        <xdr:cNvPr id="540" name="楕円 539">
          <a:extLst>
            <a:ext uri="{FF2B5EF4-FFF2-40B4-BE49-F238E27FC236}">
              <a16:creationId xmlns:a16="http://schemas.microsoft.com/office/drawing/2014/main" id="{8D1FCBDB-1670-45CB-B979-826B44A31F7F}"/>
            </a:ext>
          </a:extLst>
        </xdr:cNvPr>
        <xdr:cNvSpPr/>
      </xdr:nvSpPr>
      <xdr:spPr>
        <a:xfrm>
          <a:off x="19494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32765</xdr:rowOff>
    </xdr:from>
    <xdr:to>
      <xdr:col>107</xdr:col>
      <xdr:colOff>50800</xdr:colOff>
      <xdr:row>107</xdr:row>
      <xdr:rowOff>33223</xdr:rowOff>
    </xdr:to>
    <xdr:cxnSp macro="">
      <xdr:nvCxnSpPr>
        <xdr:cNvPr id="541" name="直線コネクタ 540">
          <a:extLst>
            <a:ext uri="{FF2B5EF4-FFF2-40B4-BE49-F238E27FC236}">
              <a16:creationId xmlns:a16="http://schemas.microsoft.com/office/drawing/2014/main" id="{086FBFBC-E11D-4A74-8694-29755A248C3B}"/>
            </a:ext>
          </a:extLst>
        </xdr:cNvPr>
        <xdr:cNvCxnSpPr/>
      </xdr:nvCxnSpPr>
      <xdr:spPr>
        <a:xfrm>
          <a:off x="19545300" y="1837791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152502</xdr:rowOff>
    </xdr:from>
    <xdr:to>
      <xdr:col>98</xdr:col>
      <xdr:colOff>38100</xdr:colOff>
      <xdr:row>107</xdr:row>
      <xdr:rowOff>82652</xdr:rowOff>
    </xdr:to>
    <xdr:sp macro="" textlink="">
      <xdr:nvSpPr>
        <xdr:cNvPr id="542" name="楕円 541">
          <a:extLst>
            <a:ext uri="{FF2B5EF4-FFF2-40B4-BE49-F238E27FC236}">
              <a16:creationId xmlns:a16="http://schemas.microsoft.com/office/drawing/2014/main" id="{0385EB12-3F88-4645-96B8-BF12C7B9FBDA}"/>
            </a:ext>
          </a:extLst>
        </xdr:cNvPr>
        <xdr:cNvSpPr/>
      </xdr:nvSpPr>
      <xdr:spPr>
        <a:xfrm>
          <a:off x="18605500" y="1832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31852</xdr:rowOff>
    </xdr:from>
    <xdr:to>
      <xdr:col>102</xdr:col>
      <xdr:colOff>114300</xdr:colOff>
      <xdr:row>107</xdr:row>
      <xdr:rowOff>32765</xdr:rowOff>
    </xdr:to>
    <xdr:cxnSp macro="">
      <xdr:nvCxnSpPr>
        <xdr:cNvPr id="543" name="直線コネクタ 542">
          <a:extLst>
            <a:ext uri="{FF2B5EF4-FFF2-40B4-BE49-F238E27FC236}">
              <a16:creationId xmlns:a16="http://schemas.microsoft.com/office/drawing/2014/main" id="{12659EE7-F5A0-4B63-9C71-C382F9AA17C6}"/>
            </a:ext>
          </a:extLst>
        </xdr:cNvPr>
        <xdr:cNvCxnSpPr/>
      </xdr:nvCxnSpPr>
      <xdr:spPr>
        <a:xfrm>
          <a:off x="18656300" y="18377002"/>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130725</xdr:rowOff>
    </xdr:from>
    <xdr:ext cx="469744" cy="259045"/>
    <xdr:sp macro="" textlink="">
      <xdr:nvSpPr>
        <xdr:cNvPr id="544" name="n_1aveValue【庁舎】&#10;一人当たり面積">
          <a:extLst>
            <a:ext uri="{FF2B5EF4-FFF2-40B4-BE49-F238E27FC236}">
              <a16:creationId xmlns:a16="http://schemas.microsoft.com/office/drawing/2014/main" id="{8786DF1B-E23A-4581-A13B-E62729CB0A28}"/>
            </a:ext>
          </a:extLst>
        </xdr:cNvPr>
        <xdr:cNvSpPr txBox="1"/>
      </xdr:nvSpPr>
      <xdr:spPr>
        <a:xfrm>
          <a:off x="21075727" y="179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114724</xdr:rowOff>
    </xdr:from>
    <xdr:ext cx="469744" cy="259045"/>
    <xdr:sp macro="" textlink="">
      <xdr:nvSpPr>
        <xdr:cNvPr id="545" name="n_2aveValue【庁舎】&#10;一人当たり面積">
          <a:extLst>
            <a:ext uri="{FF2B5EF4-FFF2-40B4-BE49-F238E27FC236}">
              <a16:creationId xmlns:a16="http://schemas.microsoft.com/office/drawing/2014/main" id="{44AE8120-BD5F-47CC-9E44-EFAC0DFE18B1}"/>
            </a:ext>
          </a:extLst>
        </xdr:cNvPr>
        <xdr:cNvSpPr txBox="1"/>
      </xdr:nvSpPr>
      <xdr:spPr>
        <a:xfrm>
          <a:off x="20199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546" name="n_3aveValue【庁舎】&#10;一人当たり面積">
          <a:extLst>
            <a:ext uri="{FF2B5EF4-FFF2-40B4-BE49-F238E27FC236}">
              <a16:creationId xmlns:a16="http://schemas.microsoft.com/office/drawing/2014/main" id="{AD30D453-3F6A-4570-8634-43D2B667EA33}"/>
            </a:ext>
          </a:extLst>
        </xdr:cNvPr>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547" name="n_4aveValue【庁舎】&#10;一人当たり面積">
          <a:extLst>
            <a:ext uri="{FF2B5EF4-FFF2-40B4-BE49-F238E27FC236}">
              <a16:creationId xmlns:a16="http://schemas.microsoft.com/office/drawing/2014/main" id="{584FD3D0-20E6-44A4-8777-2F968AE67768}"/>
            </a:ext>
          </a:extLst>
        </xdr:cNvPr>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75150</xdr:rowOff>
    </xdr:from>
    <xdr:ext cx="469744" cy="259045"/>
    <xdr:sp macro="" textlink="">
      <xdr:nvSpPr>
        <xdr:cNvPr id="548" name="n_1mainValue【庁舎】&#10;一人当たり面積">
          <a:extLst>
            <a:ext uri="{FF2B5EF4-FFF2-40B4-BE49-F238E27FC236}">
              <a16:creationId xmlns:a16="http://schemas.microsoft.com/office/drawing/2014/main" id="{D369F072-C1C4-41B5-ADD0-B80550DAC247}"/>
            </a:ext>
          </a:extLst>
        </xdr:cNvPr>
        <xdr:cNvSpPr txBox="1"/>
      </xdr:nvSpPr>
      <xdr:spPr>
        <a:xfrm>
          <a:off x="21075727" y="184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75150</xdr:rowOff>
    </xdr:from>
    <xdr:ext cx="469744" cy="259045"/>
    <xdr:sp macro="" textlink="">
      <xdr:nvSpPr>
        <xdr:cNvPr id="549" name="n_2mainValue【庁舎】&#10;一人当たり面積">
          <a:extLst>
            <a:ext uri="{FF2B5EF4-FFF2-40B4-BE49-F238E27FC236}">
              <a16:creationId xmlns:a16="http://schemas.microsoft.com/office/drawing/2014/main" id="{7358CDCB-08EF-48B7-B759-141B0FF8E5D2}"/>
            </a:ext>
          </a:extLst>
        </xdr:cNvPr>
        <xdr:cNvSpPr txBox="1"/>
      </xdr:nvSpPr>
      <xdr:spPr>
        <a:xfrm>
          <a:off x="20199427" y="184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74692</xdr:rowOff>
    </xdr:from>
    <xdr:ext cx="469744" cy="259045"/>
    <xdr:sp macro="" textlink="">
      <xdr:nvSpPr>
        <xdr:cNvPr id="550" name="n_3mainValue【庁舎】&#10;一人当たり面積">
          <a:extLst>
            <a:ext uri="{FF2B5EF4-FFF2-40B4-BE49-F238E27FC236}">
              <a16:creationId xmlns:a16="http://schemas.microsoft.com/office/drawing/2014/main" id="{518CD3A9-4ED3-40E3-8A44-8C6C9E61479E}"/>
            </a:ext>
          </a:extLst>
        </xdr:cNvPr>
        <xdr:cNvSpPr txBox="1"/>
      </xdr:nvSpPr>
      <xdr:spPr>
        <a:xfrm>
          <a:off x="19310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73779</xdr:rowOff>
    </xdr:from>
    <xdr:ext cx="469744" cy="259045"/>
    <xdr:sp macro="" textlink="">
      <xdr:nvSpPr>
        <xdr:cNvPr id="551" name="n_4mainValue【庁舎】&#10;一人当たり面積">
          <a:extLst>
            <a:ext uri="{FF2B5EF4-FFF2-40B4-BE49-F238E27FC236}">
              <a16:creationId xmlns:a16="http://schemas.microsoft.com/office/drawing/2014/main" id="{50FE1914-7981-402C-9D4E-7D0EFF5FCEAA}"/>
            </a:ext>
          </a:extLst>
        </xdr:cNvPr>
        <xdr:cNvSpPr txBox="1"/>
      </xdr:nvSpPr>
      <xdr:spPr>
        <a:xfrm>
          <a:off x="18421427" y="1841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2" name="正方形/長方形 551">
          <a:extLst>
            <a:ext uri="{FF2B5EF4-FFF2-40B4-BE49-F238E27FC236}">
              <a16:creationId xmlns:a16="http://schemas.microsoft.com/office/drawing/2014/main" id="{42E86F82-84B1-42CA-96A1-46F19229933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3" name="正方形/長方形 552">
          <a:extLst>
            <a:ext uri="{FF2B5EF4-FFF2-40B4-BE49-F238E27FC236}">
              <a16:creationId xmlns:a16="http://schemas.microsoft.com/office/drawing/2014/main" id="{8F1042E1-8CE8-44E0-A39B-6F88D01E2B4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4" name="テキスト ボックス 553">
          <a:extLst>
            <a:ext uri="{FF2B5EF4-FFF2-40B4-BE49-F238E27FC236}">
              <a16:creationId xmlns:a16="http://schemas.microsoft.com/office/drawing/2014/main" id="{23A09A66-2834-4103-BFC0-9F95EB431F5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庁舎の減価償却率が</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％になっておりそれが継続している状態である。新庁舎建設の計画が進行中ではあるが完成するまでの間の老朽化対策が急務となっている。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
1,680
28.90
5,120,102
4,764,744
283,645
1,690,648
2,565,500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生産年齢の人口減少、高齢化の影響の為、主要産業である第一次産業の生産の低迷していることまた観光業に関しても事業者の高齢化および後継者不足などにより依然として不安定な状況である。</a:t>
          </a:r>
          <a:endParaRPr lang="ja-JP" altLang="ja-JP" sz="1400">
            <a:effectLst/>
          </a:endParaRPr>
        </a:p>
        <a:p>
          <a:r>
            <a:rPr kumimoji="1" lang="ja-JP" altLang="ja-JP" sz="1100">
              <a:solidFill>
                <a:schemeClr val="dk1"/>
              </a:solidFill>
              <a:effectLst/>
              <a:latin typeface="+mn-lt"/>
              <a:ea typeface="+mn-ea"/>
              <a:cs typeface="+mn-cs"/>
            </a:rPr>
            <a:t>現在、移住定住促進に力を入れて事業を実施しており従事者の確保に努めている</a:t>
          </a:r>
          <a:r>
            <a:rPr kumimoji="1" lang="ja-JP" altLang="en-US" sz="1100">
              <a:solidFill>
                <a:schemeClr val="dk1"/>
              </a:solidFill>
              <a:effectLst/>
              <a:latin typeface="+mn-lt"/>
              <a:ea typeface="+mn-ea"/>
              <a:cs typeface="+mn-cs"/>
            </a:rPr>
            <a:t>が、住居不足が推進上の課題となっている。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125413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9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125413</xdr:rowOff>
    </xdr:from>
    <xdr:to>
      <xdr:col>19</xdr:col>
      <xdr:colOff>133350</xdr:colOff>
      <xdr:row>43</xdr:row>
      <xdr:rowOff>131445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4977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131445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137478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141940</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4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74613</xdr:rowOff>
    </xdr:from>
    <xdr:to>
      <xdr:col>19</xdr:col>
      <xdr:colOff>184150</xdr:colOff>
      <xdr:row>44</xdr:row>
      <xdr:rowOff>4763</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160990</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80645</xdr:rowOff>
    </xdr:from>
    <xdr:to>
      <xdr:col>15</xdr:col>
      <xdr:colOff>133350</xdr:colOff>
      <xdr:row>44</xdr:row>
      <xdr:rowOff>10795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167022</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80645</xdr:rowOff>
    </xdr:from>
    <xdr:to>
      <xdr:col>11</xdr:col>
      <xdr:colOff>82550</xdr:colOff>
      <xdr:row>44</xdr:row>
      <xdr:rowOff>10795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167022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からほぼ横ばいの比率になってる。今後、新庁舎の建設等大型の公共事業が予定されているため注意が必要な状況である。依然として自主財源が少ない状況なため産業の活性化等の取組を実施し自主財源の増加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8128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79500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160274</xdr:rowOff>
    </xdr:from>
    <xdr:to>
      <xdr:col>19</xdr:col>
      <xdr:colOff>133350</xdr:colOff>
      <xdr:row>62</xdr:row>
      <xdr:rowOff>165100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7901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117094</xdr:rowOff>
    </xdr:from>
    <xdr:to>
      <xdr:col>15</xdr:col>
      <xdr:colOff>82550</xdr:colOff>
      <xdr:row>62</xdr:row>
      <xdr:rowOff>160274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404094"/>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20574</xdr:rowOff>
    </xdr:from>
    <xdr:to>
      <xdr:col>11</xdr:col>
      <xdr:colOff>31750</xdr:colOff>
      <xdr:row>60</xdr:row>
      <xdr:rowOff>117094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3075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100855</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3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109474</xdr:rowOff>
    </xdr:from>
    <xdr:to>
      <xdr:col>15</xdr:col>
      <xdr:colOff>133350</xdr:colOff>
      <xdr:row>63</xdr:row>
      <xdr:rowOff>39624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24401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66294</xdr:rowOff>
    </xdr:from>
    <xdr:to>
      <xdr:col>11</xdr:col>
      <xdr:colOff>82550</xdr:colOff>
      <xdr:row>60</xdr:row>
      <xdr:rowOff>167894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6621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141224</xdr:rowOff>
    </xdr:from>
    <xdr:to>
      <xdr:col>7</xdr:col>
      <xdr:colOff>31750</xdr:colOff>
      <xdr:row>60</xdr:row>
      <xdr:rowOff>71374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81551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人件費、物件費及び維持補修費の合計額の人口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が類似団体平均を上回っているのは、小規模離島という事情から住民サービスの大部分を町単独で実施していることが大きい。民間で実施可能な部分の指定管理を進めているが類似団体の平均値に近づけることは以前難しい状態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37116</xdr:rowOff>
    </xdr:from>
    <xdr:to>
      <xdr:col>23</xdr:col>
      <xdr:colOff>133350</xdr:colOff>
      <xdr:row>84</xdr:row>
      <xdr:rowOff>106677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438916"/>
          <a:ext cx="838200" cy="6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170052</xdr:rowOff>
    </xdr:from>
    <xdr:to>
      <xdr:col>19</xdr:col>
      <xdr:colOff>133350</xdr:colOff>
      <xdr:row>84</xdr:row>
      <xdr:rowOff>37116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400402"/>
          <a:ext cx="889000" cy="3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39134</xdr:rowOff>
    </xdr:from>
    <xdr:to>
      <xdr:col>15</xdr:col>
      <xdr:colOff>82550</xdr:colOff>
      <xdr:row>83</xdr:row>
      <xdr:rowOff>170052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269484"/>
          <a:ext cx="889000" cy="1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143942</xdr:rowOff>
    </xdr:from>
    <xdr:to>
      <xdr:col>11</xdr:col>
      <xdr:colOff>31750</xdr:colOff>
      <xdr:row>83</xdr:row>
      <xdr:rowOff>39134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4202842"/>
          <a:ext cx="889000" cy="6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55877</xdr:rowOff>
    </xdr:from>
    <xdr:to>
      <xdr:col>23</xdr:col>
      <xdr:colOff>184150</xdr:colOff>
      <xdr:row>84</xdr:row>
      <xdr:rowOff>157477</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445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27954</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442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157766</xdr:rowOff>
    </xdr:from>
    <xdr:to>
      <xdr:col>19</xdr:col>
      <xdr:colOff>184150</xdr:colOff>
      <xdr:row>84</xdr:row>
      <xdr:rowOff>87916</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43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72693</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474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119252</xdr:rowOff>
    </xdr:from>
    <xdr:to>
      <xdr:col>15</xdr:col>
      <xdr:colOff>133350</xdr:colOff>
      <xdr:row>84</xdr:row>
      <xdr:rowOff>49402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434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34179</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43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159784</xdr:rowOff>
    </xdr:from>
    <xdr:to>
      <xdr:col>11</xdr:col>
      <xdr:colOff>82550</xdr:colOff>
      <xdr:row>83</xdr:row>
      <xdr:rowOff>89934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42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74711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30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93142</xdr:rowOff>
    </xdr:from>
    <xdr:to>
      <xdr:col>7</xdr:col>
      <xdr:colOff>31750</xdr:colOff>
      <xdr:row>83</xdr:row>
      <xdr:rowOff>23292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415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8069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23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全国平均を大きく下回っている。水準が適正値であるかの検証を行い給与の適正化を目指していく。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4" name="給与水準   （国との比較）グラフ枠">
          <a:extLst>
            <a:ext uri="{FF2B5EF4-FFF2-40B4-BE49-F238E27FC236}">
              <a16:creationId xmlns:a16="http://schemas.microsoft.com/office/drawing/2014/main" id="{00000000-0008-0000-0300-0000F4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103716</xdr:rowOff>
    </xdr:from>
    <xdr:to>
      <xdr:col>81</xdr:col>
      <xdr:colOff>44450</xdr:colOff>
      <xdr:row>89</xdr:row>
      <xdr:rowOff>118111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17018000" y="14162616"/>
          <a:ext cx="0" cy="12145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46" name="給与水準   （国との比較）最小値テキスト">
          <a:extLst>
            <a:ext uri="{FF2B5EF4-FFF2-40B4-BE49-F238E27FC236}">
              <a16:creationId xmlns:a16="http://schemas.microsoft.com/office/drawing/2014/main" id="{00000000-0008-0000-0300-0000F6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18643</xdr:rowOff>
    </xdr:from>
    <xdr:ext cx="762000" cy="259045"/>
    <xdr:sp macro="" textlink="">
      <xdr:nvSpPr>
        <xdr:cNvPr id="248" name="給与水準   （国との比較）最大値テキスト">
          <a:extLst>
            <a:ext uri="{FF2B5EF4-FFF2-40B4-BE49-F238E27FC236}">
              <a16:creationId xmlns:a16="http://schemas.microsoft.com/office/drawing/2014/main" id="{00000000-0008-0000-0300-0000F8000000}"/>
            </a:ext>
          </a:extLst>
        </xdr:cNvPr>
        <xdr:cNvSpPr txBox="1"/>
      </xdr:nvSpPr>
      <xdr:spPr>
        <a:xfrm>
          <a:off x="17106900" y="139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103716</xdr:rowOff>
    </xdr:from>
    <xdr:to>
      <xdr:col>81</xdr:col>
      <xdr:colOff>133350</xdr:colOff>
      <xdr:row>82</xdr:row>
      <xdr:rowOff>103716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416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15239</xdr:rowOff>
    </xdr:from>
    <xdr:to>
      <xdr:col>81</xdr:col>
      <xdr:colOff>44450</xdr:colOff>
      <xdr:row>82</xdr:row>
      <xdr:rowOff>103716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179800" y="14074139"/>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44466</xdr:rowOff>
    </xdr:from>
    <xdr:ext cx="762000" cy="259045"/>
    <xdr:sp macro="" textlink="">
      <xdr:nvSpPr>
        <xdr:cNvPr id="251" name="給与水準   （国との比較）平均値テキスト">
          <a:extLst>
            <a:ext uri="{FF2B5EF4-FFF2-40B4-BE49-F238E27FC236}">
              <a16:creationId xmlns:a16="http://schemas.microsoft.com/office/drawing/2014/main" id="{00000000-0008-0000-0300-0000FB000000}"/>
            </a:ext>
          </a:extLst>
        </xdr:cNvPr>
        <xdr:cNvSpPr txBox="1"/>
      </xdr:nvSpPr>
      <xdr:spPr>
        <a:xfrm>
          <a:off x="17106900" y="14960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9672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15239</xdr:rowOff>
    </xdr:from>
    <xdr:to>
      <xdr:col>77</xdr:col>
      <xdr:colOff>44450</xdr:colOff>
      <xdr:row>82</xdr:row>
      <xdr:rowOff>103716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5290800" y="1407413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48261</xdr:rowOff>
    </xdr:from>
    <xdr:to>
      <xdr:col>77</xdr:col>
      <xdr:colOff>95250</xdr:colOff>
      <xdr:row>87</xdr:row>
      <xdr:rowOff>149861</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129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98213</xdr:rowOff>
    </xdr:from>
    <xdr:to>
      <xdr:col>72</xdr:col>
      <xdr:colOff>203200</xdr:colOff>
      <xdr:row>82</xdr:row>
      <xdr:rowOff>103716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4401800" y="13985663"/>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98213</xdr:rowOff>
    </xdr:from>
    <xdr:to>
      <xdr:col>68</xdr:col>
      <xdr:colOff>152400</xdr:colOff>
      <xdr:row>82</xdr:row>
      <xdr:rowOff>111761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3512800" y="13985663"/>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16087</xdr:rowOff>
    </xdr:from>
    <xdr:to>
      <xdr:col>64</xdr:col>
      <xdr:colOff>152400</xdr:colOff>
      <xdr:row>87</xdr:row>
      <xdr:rowOff>117687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3462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102464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131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52916</xdr:rowOff>
    </xdr:from>
    <xdr:to>
      <xdr:col>81</xdr:col>
      <xdr:colOff>95250</xdr:colOff>
      <xdr:row>82</xdr:row>
      <xdr:rowOff>154516</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145643</xdr:rowOff>
    </xdr:from>
    <xdr:ext cx="762000" cy="259045"/>
    <xdr:sp macro="" textlink="">
      <xdr:nvSpPr>
        <xdr:cNvPr id="270" name="給与水準   （国との比較）該当値テキスト">
          <a:extLst>
            <a:ext uri="{FF2B5EF4-FFF2-40B4-BE49-F238E27FC236}">
              <a16:creationId xmlns:a16="http://schemas.microsoft.com/office/drawing/2014/main" id="{00000000-0008-0000-0300-00000E010000}"/>
            </a:ext>
          </a:extLst>
        </xdr:cNvPr>
        <xdr:cNvSpPr txBox="1"/>
      </xdr:nvSpPr>
      <xdr:spPr>
        <a:xfrm>
          <a:off x="17106900" y="1403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135889</xdr:rowOff>
    </xdr:from>
    <xdr:to>
      <xdr:col>77</xdr:col>
      <xdr:colOff>95250</xdr:colOff>
      <xdr:row>82</xdr:row>
      <xdr:rowOff>66039</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129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76216</xdr:rowOff>
    </xdr:from>
    <xdr:ext cx="7366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798800" y="1379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47413</xdr:rowOff>
    </xdr:from>
    <xdr:to>
      <xdr:col>68</xdr:col>
      <xdr:colOff>203200</xdr:colOff>
      <xdr:row>81</xdr:row>
      <xdr:rowOff>149013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4351000" y="1393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159190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020800" y="1370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60961</xdr:rowOff>
    </xdr:from>
    <xdr:to>
      <xdr:col>64</xdr:col>
      <xdr:colOff>152400</xdr:colOff>
      <xdr:row>82</xdr:row>
      <xdr:rowOff>162561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3462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1288</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131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倍ほど下回</a:t>
          </a:r>
          <a:r>
            <a:rPr kumimoji="1" lang="ja-JP" altLang="ja-JP" sz="1100">
              <a:solidFill>
                <a:schemeClr val="dk1"/>
              </a:solidFill>
              <a:effectLst/>
              <a:latin typeface="+mn-lt"/>
              <a:ea typeface="+mn-ea"/>
              <a:cs typeface="+mn-cs"/>
            </a:rPr>
            <a:t>っている。島内のみでの人材の確保には限界があり、広域的な人材</a:t>
          </a:r>
          <a:r>
            <a:rPr kumimoji="1" lang="ja-JP" altLang="en-US" sz="1100">
              <a:solidFill>
                <a:schemeClr val="dk1"/>
              </a:solidFill>
              <a:effectLst/>
              <a:latin typeface="+mn-lt"/>
              <a:ea typeface="+mn-ea"/>
              <a:cs typeface="+mn-cs"/>
            </a:rPr>
            <a:t>の確保に取り組んで人材確保を進めているところだが住居の確保などの課題があり依然として人員確保に課題がある状態である。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6921</xdr:rowOff>
    </xdr:from>
    <xdr:to>
      <xdr:col>81</xdr:col>
      <xdr:colOff>44450</xdr:colOff>
      <xdr:row>63</xdr:row>
      <xdr:rowOff>21399</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6179800" y="10808271"/>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157660</xdr:rowOff>
    </xdr:from>
    <xdr:to>
      <xdr:col>77</xdr:col>
      <xdr:colOff>44450</xdr:colOff>
      <xdr:row>63</xdr:row>
      <xdr:rowOff>21399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787560"/>
          <a:ext cx="889000" cy="3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157660</xdr:rowOff>
    </xdr:from>
    <xdr:to>
      <xdr:col>72</xdr:col>
      <xdr:colOff>203200</xdr:colOff>
      <xdr:row>63</xdr:row>
      <xdr:rowOff>36481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4401800" y="10787560"/>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139563</xdr:rowOff>
    </xdr:from>
    <xdr:to>
      <xdr:col>68</xdr:col>
      <xdr:colOff>152400</xdr:colOff>
      <xdr:row>63</xdr:row>
      <xdr:rowOff>36481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769463"/>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127571</xdr:rowOff>
    </xdr:from>
    <xdr:to>
      <xdr:col>81</xdr:col>
      <xdr:colOff>95250</xdr:colOff>
      <xdr:row>63</xdr:row>
      <xdr:rowOff>57721</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75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99648</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72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142049</xdr:rowOff>
    </xdr:from>
    <xdr:to>
      <xdr:col>77</xdr:col>
      <xdr:colOff>95250</xdr:colOff>
      <xdr:row>63</xdr:row>
      <xdr:rowOff>72199</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77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56976</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858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106860</xdr:rowOff>
    </xdr:from>
    <xdr:to>
      <xdr:col>73</xdr:col>
      <xdr:colOff>44450</xdr:colOff>
      <xdr:row>63</xdr:row>
      <xdr:rowOff>37010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7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21787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82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157131</xdr:rowOff>
    </xdr:from>
    <xdr:to>
      <xdr:col>68</xdr:col>
      <xdr:colOff>203200</xdr:colOff>
      <xdr:row>63</xdr:row>
      <xdr:rowOff>87281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7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72058</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8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88763</xdr:rowOff>
    </xdr:from>
    <xdr:to>
      <xdr:col>64</xdr:col>
      <xdr:colOff>152400</xdr:colOff>
      <xdr:row>63</xdr:row>
      <xdr:rowOff>18913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7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3690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80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前年度にくらべ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ポイント悪化し今後も大型の公共事業が予定されているため増加が見込まれる。</a:t>
          </a:r>
          <a:r>
            <a:rPr lang="ja-JP" altLang="ja-JP" sz="1100" b="0" i="0" baseline="0">
              <a:solidFill>
                <a:schemeClr val="dk1"/>
              </a:solidFill>
              <a:effectLst/>
              <a:latin typeface="+mn-lt"/>
              <a:ea typeface="+mn-ea"/>
              <a:cs typeface="+mn-cs"/>
            </a:rPr>
            <a:t>緊急度・住民ニーズを的確に把握した事業の選択により、起債に大きく頼ることのない財政運営に努める。 </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84244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708956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60113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70171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159173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696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159173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696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23300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充当財源等が将来負担率を上回っている状況である。</a:t>
          </a:r>
          <a:endParaRPr lang="ja-JP" altLang="ja-JP" sz="1400">
            <a:effectLst/>
          </a:endParaRPr>
        </a:p>
        <a:p>
          <a:r>
            <a:rPr lang="ja-JP" altLang="ja-JP" sz="1100" b="0" i="0" baseline="0">
              <a:solidFill>
                <a:schemeClr val="dk1"/>
              </a:solidFill>
              <a:effectLst/>
              <a:latin typeface="+mn-lt"/>
              <a:ea typeface="+mn-ea"/>
              <a:cs typeface="+mn-cs"/>
            </a:rPr>
            <a:t>今後も後世への負担を少しでも軽減するよう、新規事業の実施等について総点検を図り、財政の健全化を図る。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
1,680
28.90
5,120,102
4,764,744
283,645
1,690,648
2,565,500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人件費は類似団体と比べて高い水準にある。要因としては小規模離島という立地上、必要経費を独自で賄わなくてはならないためである。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広域化が難しい中で必要経費を抑え財政圧迫にならないように努める。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165862</xdr:rowOff>
    </xdr:from>
    <xdr:to>
      <xdr:col>24</xdr:col>
      <xdr:colOff>25400</xdr:colOff>
      <xdr:row>39</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09512"/>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165862</xdr:rowOff>
    </xdr:from>
    <xdr:to>
      <xdr:col>19</xdr:col>
      <xdr:colOff>187325</xdr:colOff>
      <xdr:row>38</xdr:row>
      <xdr:rowOff>108712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0951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xdr:rowOff>
    </xdr:from>
    <xdr:to>
      <xdr:col>15</xdr:col>
      <xdr:colOff>98425</xdr:colOff>
      <xdr:row>38</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232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xdr:rowOff>
    </xdr:from>
    <xdr:to>
      <xdr:col>11</xdr:col>
      <xdr:colOff>9525</xdr:colOff>
      <xdr:row>38</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232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37338</xdr:rowOff>
    </xdr:from>
    <xdr:to>
      <xdr:col>24</xdr:col>
      <xdr:colOff>76200</xdr:colOff>
      <xdr:row>39</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9415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115062</xdr:rowOff>
    </xdr:from>
    <xdr:to>
      <xdr:col>20</xdr:col>
      <xdr:colOff>38100</xdr:colOff>
      <xdr:row>38</xdr:row>
      <xdr:rowOff>45212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29989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57912</xdr:rowOff>
    </xdr:from>
    <xdr:to>
      <xdr:col>15</xdr:col>
      <xdr:colOff>149225</xdr:colOff>
      <xdr:row>38</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144289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128778</xdr:rowOff>
    </xdr:from>
    <xdr:to>
      <xdr:col>11</xdr:col>
      <xdr:colOff>60325</xdr:colOff>
      <xdr:row>38</xdr:row>
      <xdr:rowOff>58928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43705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en-US"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物件費が類似団体平均に比べ高いのは、小規模離島という環境の為、単独で保有する施設数が多いためである。現在、指定管理者制度の導入を進めているところであり、今後は競争に伴うコスト削減効果が出てくることが見込まれ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18</xdr:row>
      <xdr:rowOff>5080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7020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5080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060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2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43180</xdr:rowOff>
    </xdr:from>
    <xdr:to>
      <xdr:col>69</xdr:col>
      <xdr:colOff>92075</xdr:colOff>
      <xdr:row>17</xdr:row>
      <xdr:rowOff>107950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578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125730</xdr:rowOff>
    </xdr:from>
    <xdr:to>
      <xdr:col>78</xdr:col>
      <xdr:colOff>120650</xdr:colOff>
      <xdr:row>18</xdr:row>
      <xdr:rowOff>55880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40657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163830</xdr:rowOff>
    </xdr:from>
    <xdr:to>
      <xdr:col>65</xdr:col>
      <xdr:colOff>53975</xdr:colOff>
      <xdr:row>17</xdr:row>
      <xdr:rowOff>93980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78757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扶助費に係る経常収支比率が類似団体</a:t>
          </a:r>
          <a:r>
            <a:rPr lang="ja-JP" altLang="en-US" sz="1100" b="0" i="0" baseline="0">
              <a:solidFill>
                <a:schemeClr val="dk1"/>
              </a:solidFill>
              <a:effectLst/>
              <a:latin typeface="+mn-lt"/>
              <a:ea typeface="+mn-ea"/>
              <a:cs typeface="+mn-cs"/>
            </a:rPr>
            <a:t>の平均を下回っている。今後とも適正化を目指すとともに</a:t>
          </a:r>
          <a:r>
            <a:rPr lang="ja-JP" altLang="ja-JP" sz="1100" b="0" i="0" baseline="0">
              <a:solidFill>
                <a:schemeClr val="dk1"/>
              </a:solidFill>
              <a:effectLst/>
              <a:latin typeface="+mn-lt"/>
              <a:ea typeface="+mn-ea"/>
              <a:cs typeface="+mn-cs"/>
            </a:rPr>
            <a:t>各種福祉施策については積極的に行政サービスの充実を図っていく。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54</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1948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55</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94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04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その他に係る経常収支比率が減少しているのは、繰入金の増加が主な要因である。各特別会計において余剰となっていた額を一般会計に繰入を行ったことによるものである。</a:t>
          </a:r>
          <a:endParaRPr lang="en-US" altLang="ja-JP" sz="1100" b="0" i="0" u="none" strike="noStrike" baseline="0">
            <a:solidFill>
              <a:schemeClr val="dk1"/>
            </a:solidFill>
            <a:latin typeface="+mn-lt"/>
            <a:ea typeface="+mn-ea"/>
            <a:cs typeface="+mn-cs"/>
          </a:endParaRPr>
        </a:p>
        <a:p>
          <a:endParaRPr lang="ja-JP" altLang="en-US" sz="1100" b="0" i="0" u="none" strike="noStrike" baseline="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72136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367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72136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139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56</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453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33274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4538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21336</xdr:rowOff>
    </xdr:from>
    <xdr:to>
      <xdr:col>78</xdr:col>
      <xdr:colOff>120650</xdr:colOff>
      <xdr:row>56</xdr:row>
      <xdr:rowOff>122936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153924</xdr:rowOff>
    </xdr:from>
    <xdr:to>
      <xdr:col>65</xdr:col>
      <xdr:colOff>53975</xdr:colOff>
      <xdr:row>55</xdr:row>
      <xdr:rowOff>84074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94251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補助費等は類似団体平均を下回っているが、人件費、物件費の比率が高い状態の対策として補助金の有効な運営を行い町の活性化に取り組む団体の増加を目指す。</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006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117856</xdr:rowOff>
    </xdr:from>
    <xdr:to>
      <xdr:col>78</xdr:col>
      <xdr:colOff>69850</xdr:colOff>
      <xdr:row>35</xdr:row>
      <xdr:rowOff>5842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59471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117856</xdr:rowOff>
    </xdr:from>
    <xdr:to>
      <xdr:col>73</xdr:col>
      <xdr:colOff>180975</xdr:colOff>
      <xdr:row>34</xdr:row>
      <xdr:rowOff>154432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59471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76708</xdr:rowOff>
    </xdr:from>
    <xdr:to>
      <xdr:col>69</xdr:col>
      <xdr:colOff>92075</xdr:colOff>
      <xdr:row>34</xdr:row>
      <xdr:rowOff>154432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59060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126492</xdr:rowOff>
    </xdr:from>
    <xdr:to>
      <xdr:col>82</xdr:col>
      <xdr:colOff>158750</xdr:colOff>
      <xdr:row>35</xdr:row>
      <xdr:rowOff>56642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143019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8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67056</xdr:rowOff>
    </xdr:from>
    <xdr:to>
      <xdr:col>74</xdr:col>
      <xdr:colOff>31750</xdr:colOff>
      <xdr:row>34</xdr:row>
      <xdr:rowOff>168656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7383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103632</xdr:rowOff>
    </xdr:from>
    <xdr:to>
      <xdr:col>69</xdr:col>
      <xdr:colOff>142875</xdr:colOff>
      <xdr:row>35</xdr:row>
      <xdr:rowOff>33782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43959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25908</xdr:rowOff>
    </xdr:from>
    <xdr:to>
      <xdr:col>65</xdr:col>
      <xdr:colOff>53975</xdr:colOff>
      <xdr:row>34</xdr:row>
      <xdr:rowOff>127508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137685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施設の更新などで地方債の発行が増加しているため公債費が年々増加している。財政を圧迫させないためにも計画的な発行に努める。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130811</xdr:rowOff>
    </xdr:from>
    <xdr:to>
      <xdr:col>24</xdr:col>
      <xdr:colOff>25400</xdr:colOff>
      <xdr:row>76</xdr:row>
      <xdr:rowOff>138430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610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92711</xdr:rowOff>
    </xdr:from>
    <xdr:to>
      <xdr:col>19</xdr:col>
      <xdr:colOff>187325</xdr:colOff>
      <xdr:row>76</xdr:row>
      <xdr:rowOff>130811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22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39370</xdr:rowOff>
    </xdr:from>
    <xdr:to>
      <xdr:col>15</xdr:col>
      <xdr:colOff>98425</xdr:colOff>
      <xdr:row>76</xdr:row>
      <xdr:rowOff>92711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695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16511</xdr:rowOff>
    </xdr:from>
    <xdr:to>
      <xdr:col>11</xdr:col>
      <xdr:colOff>9525</xdr:colOff>
      <xdr:row>76</xdr:row>
      <xdr:rowOff>39370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467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87630</xdr:rowOff>
    </xdr:from>
    <xdr:to>
      <xdr:col>24</xdr:col>
      <xdr:colOff>76200</xdr:colOff>
      <xdr:row>77</xdr:row>
      <xdr:rowOff>17780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59707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80011</xdr:rowOff>
    </xdr:from>
    <xdr:to>
      <xdr:col>20</xdr:col>
      <xdr:colOff>38100</xdr:colOff>
      <xdr:row>77</xdr:row>
      <xdr:rowOff>10161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160020</xdr:rowOff>
    </xdr:from>
    <xdr:to>
      <xdr:col>11</xdr:col>
      <xdr:colOff>60325</xdr:colOff>
      <xdr:row>76</xdr:row>
      <xdr:rowOff>90170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100347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137160</xdr:rowOff>
    </xdr:from>
    <xdr:to>
      <xdr:col>6</xdr:col>
      <xdr:colOff>171450</xdr:colOff>
      <xdr:row>76</xdr:row>
      <xdr:rowOff>67311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77487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公債費以外の比率に関しては類似団体より上回っているが。交際費の増が見込まれているため比率の減少が見込まれている。交際費率が財政圧迫にならないよう事業の調整を行って対応していく。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161289</xdr:rowOff>
    </xdr:from>
    <xdr:to>
      <xdr:col>82</xdr:col>
      <xdr:colOff>107950</xdr:colOff>
      <xdr:row>76</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1914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161289</xdr:rowOff>
    </xdr:from>
    <xdr:to>
      <xdr:col>78</xdr:col>
      <xdr:colOff>69850</xdr:colOff>
      <xdr:row>77</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1914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77</xdr:row>
      <xdr:rowOff>24130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29743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62230</xdr:rowOff>
    </xdr:from>
    <xdr:to>
      <xdr:col>69</xdr:col>
      <xdr:colOff>92075</xdr:colOff>
      <xdr:row>75</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920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86377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110489</xdr:rowOff>
    </xdr:from>
    <xdr:to>
      <xdr:col>78</xdr:col>
      <xdr:colOff>120650</xdr:colOff>
      <xdr:row>77</xdr:row>
      <xdr:rowOff>40639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50817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98717</xdr:rowOff>
    </xdr:from>
    <xdr:to>
      <xdr:col>29</xdr:col>
      <xdr:colOff>127000</xdr:colOff>
      <xdr:row>16</xdr:row>
      <xdr:rowOff>44088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18092"/>
          <a:ext cx="647700" cy="116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44088</xdr:rowOff>
    </xdr:from>
    <xdr:to>
      <xdr:col>26</xdr:col>
      <xdr:colOff>50800</xdr:colOff>
      <xdr:row>16</xdr:row>
      <xdr:rowOff>70152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34913"/>
          <a:ext cx="698500" cy="26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70152</xdr:rowOff>
    </xdr:from>
    <xdr:to>
      <xdr:col>22</xdr:col>
      <xdr:colOff>114300</xdr:colOff>
      <xdr:row>16</xdr:row>
      <xdr:rowOff>139238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60977"/>
          <a:ext cx="698500" cy="69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127762</xdr:rowOff>
    </xdr:from>
    <xdr:to>
      <xdr:col>18</xdr:col>
      <xdr:colOff>177800</xdr:colOff>
      <xdr:row>16</xdr:row>
      <xdr:rowOff>139238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18587"/>
          <a:ext cx="698500" cy="11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47917</xdr:rowOff>
    </xdr:from>
    <xdr:to>
      <xdr:col>29</xdr:col>
      <xdr:colOff>177800</xdr:colOff>
      <xdr:row>15</xdr:row>
      <xdr:rowOff>149517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67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64444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1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164738</xdr:rowOff>
    </xdr:from>
    <xdr:to>
      <xdr:col>26</xdr:col>
      <xdr:colOff>101600</xdr:colOff>
      <xdr:row>16</xdr:row>
      <xdr:rowOff>94888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84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105065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52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19352</xdr:rowOff>
    </xdr:from>
    <xdr:to>
      <xdr:col>22</xdr:col>
      <xdr:colOff>165100</xdr:colOff>
      <xdr:row>16</xdr:row>
      <xdr:rowOff>120952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10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131129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7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88438</xdr:rowOff>
    </xdr:from>
    <xdr:to>
      <xdr:col>19</xdr:col>
      <xdr:colOff>38100</xdr:colOff>
      <xdr:row>17</xdr:row>
      <xdr:rowOff>18588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7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28765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4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76962</xdr:rowOff>
    </xdr:from>
    <xdr:to>
      <xdr:col>15</xdr:col>
      <xdr:colOff>101600</xdr:colOff>
      <xdr:row>17</xdr:row>
      <xdr:rowOff>7112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67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17289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305602</xdr:rowOff>
    </xdr:from>
    <xdr:to>
      <xdr:col>29</xdr:col>
      <xdr:colOff>127000</xdr:colOff>
      <xdr:row>35</xdr:row>
      <xdr:rowOff>308770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15952"/>
          <a:ext cx="647700" cy="3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23568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285603</xdr:rowOff>
    </xdr:from>
    <xdr:to>
      <xdr:col>26</xdr:col>
      <xdr:colOff>50800</xdr:colOff>
      <xdr:row>35</xdr:row>
      <xdr:rowOff>305602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95953"/>
          <a:ext cx="698500" cy="19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285603</xdr:rowOff>
    </xdr:from>
    <xdr:to>
      <xdr:col>22</xdr:col>
      <xdr:colOff>114300</xdr:colOff>
      <xdr:row>36</xdr:row>
      <xdr:rowOff>80366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95953"/>
          <a:ext cx="698500" cy="13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80366</xdr:rowOff>
    </xdr:from>
    <xdr:to>
      <xdr:col>18</xdr:col>
      <xdr:colOff>177800</xdr:colOff>
      <xdr:row>36</xdr:row>
      <xdr:rowOff>117386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33616"/>
          <a:ext cx="698500" cy="3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257970</xdr:rowOff>
    </xdr:from>
    <xdr:to>
      <xdr:col>29</xdr:col>
      <xdr:colOff>177800</xdr:colOff>
      <xdr:row>36</xdr:row>
      <xdr:rowOff>16670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68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103047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7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254802</xdr:rowOff>
    </xdr:from>
    <xdr:to>
      <xdr:col>26</xdr:col>
      <xdr:colOff>101600</xdr:colOff>
      <xdr:row>36</xdr:row>
      <xdr:rowOff>13502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65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23679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63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234803</xdr:rowOff>
    </xdr:from>
    <xdr:to>
      <xdr:col>22</xdr:col>
      <xdr:colOff>165100</xdr:colOff>
      <xdr:row>35</xdr:row>
      <xdr:rowOff>336403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45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3680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14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29566</xdr:rowOff>
    </xdr:from>
    <xdr:to>
      <xdr:col>19</xdr:col>
      <xdr:colOff>38100</xdr:colOff>
      <xdr:row>36</xdr:row>
      <xdr:rowOff>131166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82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141343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75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66586</xdr:rowOff>
    </xdr:from>
    <xdr:to>
      <xdr:col>15</xdr:col>
      <xdr:colOff>101600</xdr:colOff>
      <xdr:row>36</xdr:row>
      <xdr:rowOff>168186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19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178363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78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
1,680
28.90
5,120,102
4,764,744
283,645
1,690,648
2,565,500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29943</xdr:rowOff>
    </xdr:from>
    <xdr:to>
      <xdr:col>24</xdr:col>
      <xdr:colOff>63500</xdr:colOff>
      <xdr:row>35</xdr:row>
      <xdr:rowOff>49060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59243"/>
          <a:ext cx="838200" cy="19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39949</xdr:rowOff>
    </xdr:from>
    <xdr:to>
      <xdr:col>19</xdr:col>
      <xdr:colOff>177800</xdr:colOff>
      <xdr:row>35</xdr:row>
      <xdr:rowOff>49060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40699"/>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39949</xdr:rowOff>
    </xdr:from>
    <xdr:to>
      <xdr:col>15</xdr:col>
      <xdr:colOff>50800</xdr:colOff>
      <xdr:row>35</xdr:row>
      <xdr:rowOff>111017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40699"/>
          <a:ext cx="889000" cy="7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76146</xdr:rowOff>
    </xdr:from>
    <xdr:to>
      <xdr:col>10</xdr:col>
      <xdr:colOff>114300</xdr:colOff>
      <xdr:row>35</xdr:row>
      <xdr:rowOff>111017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76896"/>
          <a:ext cx="889000" cy="3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150593</xdr:rowOff>
    </xdr:from>
    <xdr:to>
      <xdr:col>24</xdr:col>
      <xdr:colOff>114300</xdr:colOff>
      <xdr:row>34</xdr:row>
      <xdr:rowOff>80743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0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2020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5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169710</xdr:rowOff>
    </xdr:from>
    <xdr:to>
      <xdr:col>20</xdr:col>
      <xdr:colOff>38100</xdr:colOff>
      <xdr:row>35</xdr:row>
      <xdr:rowOff>99860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9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116387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77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160599</xdr:rowOff>
    </xdr:from>
    <xdr:to>
      <xdr:col>15</xdr:col>
      <xdr:colOff>101600</xdr:colOff>
      <xdr:row>35</xdr:row>
      <xdr:rowOff>90749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8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107276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76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60217</xdr:rowOff>
    </xdr:from>
    <xdr:to>
      <xdr:col>10</xdr:col>
      <xdr:colOff>165100</xdr:colOff>
      <xdr:row>35</xdr:row>
      <xdr:rowOff>161817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6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6894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83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25346</xdr:rowOff>
    </xdr:from>
    <xdr:to>
      <xdr:col>6</xdr:col>
      <xdr:colOff>38100</xdr:colOff>
      <xdr:row>35</xdr:row>
      <xdr:rowOff>126946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2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143473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80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45791</xdr:rowOff>
    </xdr:from>
    <xdr:to>
      <xdr:col>24</xdr:col>
      <xdr:colOff>63500</xdr:colOff>
      <xdr:row>55</xdr:row>
      <xdr:rowOff>73510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475541"/>
          <a:ext cx="838200" cy="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45791</xdr:rowOff>
    </xdr:from>
    <xdr:to>
      <xdr:col>19</xdr:col>
      <xdr:colOff>177800</xdr:colOff>
      <xdr:row>55</xdr:row>
      <xdr:rowOff>95022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475541"/>
          <a:ext cx="889000" cy="4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95022</xdr:rowOff>
    </xdr:from>
    <xdr:to>
      <xdr:col>15</xdr:col>
      <xdr:colOff>50800</xdr:colOff>
      <xdr:row>56</xdr:row>
      <xdr:rowOff>48526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524772"/>
          <a:ext cx="889000" cy="12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48526</xdr:rowOff>
    </xdr:from>
    <xdr:to>
      <xdr:col>10</xdr:col>
      <xdr:colOff>114300</xdr:colOff>
      <xdr:row>56</xdr:row>
      <xdr:rowOff>102063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649726"/>
          <a:ext cx="889000" cy="5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22710</xdr:rowOff>
    </xdr:from>
    <xdr:to>
      <xdr:col>24</xdr:col>
      <xdr:colOff>114300</xdr:colOff>
      <xdr:row>55</xdr:row>
      <xdr:rowOff>124310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45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45587</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30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166441</xdr:rowOff>
    </xdr:from>
    <xdr:to>
      <xdr:col>20</xdr:col>
      <xdr:colOff>38100</xdr:colOff>
      <xdr:row>55</xdr:row>
      <xdr:rowOff>96591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42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113118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19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44222</xdr:rowOff>
    </xdr:from>
    <xdr:to>
      <xdr:col>15</xdr:col>
      <xdr:colOff>101600</xdr:colOff>
      <xdr:row>55</xdr:row>
      <xdr:rowOff>145822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47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162349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24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169176</xdr:rowOff>
    </xdr:from>
    <xdr:to>
      <xdr:col>10</xdr:col>
      <xdr:colOff>165100</xdr:colOff>
      <xdr:row>56</xdr:row>
      <xdr:rowOff>99326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5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115853</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37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51263</xdr:rowOff>
    </xdr:from>
    <xdr:to>
      <xdr:col>6</xdr:col>
      <xdr:colOff>38100</xdr:colOff>
      <xdr:row>56</xdr:row>
      <xdr:rowOff>152863</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65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169390</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42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150991</xdr:rowOff>
    </xdr:from>
    <xdr:to>
      <xdr:col>24</xdr:col>
      <xdr:colOff>63500</xdr:colOff>
      <xdr:row>77</xdr:row>
      <xdr:rowOff>12585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181191"/>
          <a:ext cx="838200" cy="3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7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126391</xdr:rowOff>
    </xdr:from>
    <xdr:to>
      <xdr:col>19</xdr:col>
      <xdr:colOff>177800</xdr:colOff>
      <xdr:row>77</xdr:row>
      <xdr:rowOff>12585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156591"/>
          <a:ext cx="8890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18394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126391</xdr:rowOff>
    </xdr:from>
    <xdr:to>
      <xdr:col>15</xdr:col>
      <xdr:colOff>50800</xdr:colOff>
      <xdr:row>76</xdr:row>
      <xdr:rowOff>167043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156591"/>
          <a:ext cx="889000" cy="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164876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167043</xdr:rowOff>
    </xdr:from>
    <xdr:to>
      <xdr:col>10</xdr:col>
      <xdr:colOff>114300</xdr:colOff>
      <xdr:row>77</xdr:row>
      <xdr:rowOff>146495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197243"/>
          <a:ext cx="889000" cy="15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134002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100191</xdr:rowOff>
    </xdr:from>
    <xdr:to>
      <xdr:col>24</xdr:col>
      <xdr:colOff>114300</xdr:colOff>
      <xdr:row>77</xdr:row>
      <xdr:rowOff>30341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1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123068</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9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133235</xdr:rowOff>
    </xdr:from>
    <xdr:to>
      <xdr:col>20</xdr:col>
      <xdr:colOff>38100</xdr:colOff>
      <xdr:row>77</xdr:row>
      <xdr:rowOff>63385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79913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93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75591</xdr:rowOff>
    </xdr:from>
    <xdr:to>
      <xdr:col>15</xdr:col>
      <xdr:colOff>101600</xdr:colOff>
      <xdr:row>77</xdr:row>
      <xdr:rowOff>5741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1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22268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8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116243</xdr:rowOff>
    </xdr:from>
    <xdr:to>
      <xdr:col>10</xdr:col>
      <xdr:colOff>165100</xdr:colOff>
      <xdr:row>77</xdr:row>
      <xdr:rowOff>46393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1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62920</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92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95695</xdr:rowOff>
    </xdr:from>
    <xdr:to>
      <xdr:col>6</xdr:col>
      <xdr:colOff>38100</xdr:colOff>
      <xdr:row>78</xdr:row>
      <xdr:rowOff>25845</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2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16972</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3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13005</xdr:rowOff>
    </xdr:from>
    <xdr:to>
      <xdr:col>24</xdr:col>
      <xdr:colOff>63500</xdr:colOff>
      <xdr:row>97</xdr:row>
      <xdr:rowOff>108610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43655"/>
          <a:ext cx="838200" cy="9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13005</xdr:rowOff>
    </xdr:from>
    <xdr:to>
      <xdr:col>19</xdr:col>
      <xdr:colOff>177800</xdr:colOff>
      <xdr:row>97</xdr:row>
      <xdr:rowOff>18656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43655"/>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149695</xdr:rowOff>
    </xdr:from>
    <xdr:to>
      <xdr:col>15</xdr:col>
      <xdr:colOff>50800</xdr:colOff>
      <xdr:row>97</xdr:row>
      <xdr:rowOff>18656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608895"/>
          <a:ext cx="889000" cy="4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149695</xdr:rowOff>
    </xdr:from>
    <xdr:to>
      <xdr:col>10</xdr:col>
      <xdr:colOff>114300</xdr:colOff>
      <xdr:row>97</xdr:row>
      <xdr:rowOff>2387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08895"/>
          <a:ext cx="889000" cy="2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57810</xdr:rowOff>
    </xdr:from>
    <xdr:to>
      <xdr:col>24</xdr:col>
      <xdr:colOff>114300</xdr:colOff>
      <xdr:row>97</xdr:row>
      <xdr:rowOff>159410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36237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6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133655</xdr:rowOff>
    </xdr:from>
    <xdr:to>
      <xdr:col>20</xdr:col>
      <xdr:colOff>38100</xdr:colOff>
      <xdr:row>97</xdr:row>
      <xdr:rowOff>63805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54932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8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139306</xdr:rowOff>
    </xdr:from>
    <xdr:to>
      <xdr:col>15</xdr:col>
      <xdr:colOff>101600</xdr:colOff>
      <xdr:row>97</xdr:row>
      <xdr:rowOff>69456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60583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9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98895</xdr:rowOff>
    </xdr:from>
    <xdr:to>
      <xdr:col>10</xdr:col>
      <xdr:colOff>165100</xdr:colOff>
      <xdr:row>97</xdr:row>
      <xdr:rowOff>29045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45572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33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123037</xdr:rowOff>
    </xdr:from>
    <xdr:to>
      <xdr:col>6</xdr:col>
      <xdr:colOff>38100</xdr:colOff>
      <xdr:row>97</xdr:row>
      <xdr:rowOff>53187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44314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6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69850</xdr:rowOff>
    </xdr:from>
    <xdr:to>
      <xdr:col>55</xdr:col>
      <xdr:colOff>0</xdr:colOff>
      <xdr:row>37</xdr:row>
      <xdr:rowOff>125252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899150"/>
          <a:ext cx="838200" cy="56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25505</xdr:rowOff>
    </xdr:from>
    <xdr:to>
      <xdr:col>50</xdr:col>
      <xdr:colOff>114300</xdr:colOff>
      <xdr:row>37</xdr:row>
      <xdr:rowOff>125252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369155"/>
          <a:ext cx="889000" cy="9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25505</xdr:rowOff>
    </xdr:from>
    <xdr:to>
      <xdr:col>45</xdr:col>
      <xdr:colOff>177800</xdr:colOff>
      <xdr:row>38</xdr:row>
      <xdr:rowOff>877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369155"/>
          <a:ext cx="889000" cy="14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877</xdr:rowOff>
    </xdr:from>
    <xdr:to>
      <xdr:col>41</xdr:col>
      <xdr:colOff>50800</xdr:colOff>
      <xdr:row>38</xdr:row>
      <xdr:rowOff>55376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515977"/>
          <a:ext cx="889000" cy="5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19050</xdr:rowOff>
    </xdr:from>
    <xdr:to>
      <xdr:col>55</xdr:col>
      <xdr:colOff>50800</xdr:colOff>
      <xdr:row>34</xdr:row>
      <xdr:rowOff>120650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41927</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69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74452</xdr:rowOff>
    </xdr:from>
    <xdr:to>
      <xdr:col>50</xdr:col>
      <xdr:colOff>165100</xdr:colOff>
      <xdr:row>38</xdr:row>
      <xdr:rowOff>4603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181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21129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19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146155</xdr:rowOff>
    </xdr:from>
    <xdr:to>
      <xdr:col>46</xdr:col>
      <xdr:colOff>38100</xdr:colOff>
      <xdr:row>37</xdr:row>
      <xdr:rowOff>76305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1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92832</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09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121528</xdr:rowOff>
    </xdr:from>
    <xdr:to>
      <xdr:col>41</xdr:col>
      <xdr:colOff>101600</xdr:colOff>
      <xdr:row>38</xdr:row>
      <xdr:rowOff>51677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651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68205</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24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4576</xdr:rowOff>
    </xdr:from>
    <xdr:to>
      <xdr:col>36</xdr:col>
      <xdr:colOff>165100</xdr:colOff>
      <xdr:row>38</xdr:row>
      <xdr:rowOff>106176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1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122703</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29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261</xdr:rowOff>
    </xdr:from>
    <xdr:to>
      <xdr:col>55</xdr:col>
      <xdr:colOff>0</xdr:colOff>
      <xdr:row>57</xdr:row>
      <xdr:rowOff>126205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772911"/>
          <a:ext cx="838200" cy="12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126205</xdr:rowOff>
    </xdr:from>
    <xdr:to>
      <xdr:col>50</xdr:col>
      <xdr:colOff>114300</xdr:colOff>
      <xdr:row>58</xdr:row>
      <xdr:rowOff>39567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898855"/>
          <a:ext cx="889000" cy="8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39567</xdr:rowOff>
    </xdr:from>
    <xdr:to>
      <xdr:col>45</xdr:col>
      <xdr:colOff>177800</xdr:colOff>
      <xdr:row>58</xdr:row>
      <xdr:rowOff>149561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983667"/>
          <a:ext cx="889000" cy="10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170877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101377</xdr:rowOff>
    </xdr:from>
    <xdr:to>
      <xdr:col>41</xdr:col>
      <xdr:colOff>50800</xdr:colOff>
      <xdr:row>58</xdr:row>
      <xdr:rowOff>149561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10045477"/>
          <a:ext cx="889000" cy="4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120911</xdr:rowOff>
    </xdr:from>
    <xdr:to>
      <xdr:col>55</xdr:col>
      <xdr:colOff>50800</xdr:colOff>
      <xdr:row>57</xdr:row>
      <xdr:rowOff>51061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7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143788</xdr:rowOff>
    </xdr:from>
    <xdr:ext cx="690189"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5735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75405</xdr:rowOff>
    </xdr:from>
    <xdr:to>
      <xdr:col>50</xdr:col>
      <xdr:colOff>165100</xdr:colOff>
      <xdr:row>58</xdr:row>
      <xdr:rowOff>5555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22082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62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160217</xdr:rowOff>
    </xdr:from>
    <xdr:to>
      <xdr:col>46</xdr:col>
      <xdr:colOff>38100</xdr:colOff>
      <xdr:row>58</xdr:row>
      <xdr:rowOff>90367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106894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70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98761</xdr:rowOff>
    </xdr:from>
    <xdr:to>
      <xdr:col>41</xdr:col>
      <xdr:colOff>101600</xdr:colOff>
      <xdr:row>59</xdr:row>
      <xdr:rowOff>28911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4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20038</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13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50577</xdr:rowOff>
    </xdr:from>
    <xdr:to>
      <xdr:col>36</xdr:col>
      <xdr:colOff>165100</xdr:colOff>
      <xdr:row>58</xdr:row>
      <xdr:rowOff>152177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9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168704</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76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106721</xdr:rowOff>
    </xdr:from>
    <xdr:to>
      <xdr:col>55</xdr:col>
      <xdr:colOff>0</xdr:colOff>
      <xdr:row>74</xdr:row>
      <xdr:rowOff>61197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2108221"/>
          <a:ext cx="838200" cy="64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170104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71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61197</xdr:rowOff>
    </xdr:from>
    <xdr:to>
      <xdr:col>50</xdr:col>
      <xdr:colOff>114300</xdr:colOff>
      <xdr:row>76</xdr:row>
      <xdr:rowOff>31772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2748497"/>
          <a:ext cx="889000" cy="3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31772</xdr:rowOff>
    </xdr:from>
    <xdr:to>
      <xdr:col>45</xdr:col>
      <xdr:colOff>177800</xdr:colOff>
      <xdr:row>78</xdr:row>
      <xdr:rowOff>141300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061972"/>
          <a:ext cx="889000" cy="45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156224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59379</xdr:rowOff>
    </xdr:from>
    <xdr:to>
      <xdr:col>41</xdr:col>
      <xdr:colOff>50800</xdr:colOff>
      <xdr:row>78</xdr:row>
      <xdr:rowOff>141300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261029"/>
          <a:ext cx="889000" cy="25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125015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55921</xdr:rowOff>
    </xdr:from>
    <xdr:to>
      <xdr:col>55</xdr:col>
      <xdr:colOff>50800</xdr:colOff>
      <xdr:row>70</xdr:row>
      <xdr:rowOff>157521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05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8948</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010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10397</xdr:rowOff>
    </xdr:from>
    <xdr:to>
      <xdr:col>50</xdr:col>
      <xdr:colOff>165100</xdr:colOff>
      <xdr:row>74</xdr:row>
      <xdr:rowOff>111997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6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128524</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39795" y="1247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152422</xdr:rowOff>
    </xdr:from>
    <xdr:to>
      <xdr:col>46</xdr:col>
      <xdr:colOff>38100</xdr:colOff>
      <xdr:row>76</xdr:row>
      <xdr:rowOff>82572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01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99099</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50795" y="1278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90500</xdr:rowOff>
    </xdr:from>
    <xdr:to>
      <xdr:col>41</xdr:col>
      <xdr:colOff>101600</xdr:colOff>
      <xdr:row>79</xdr:row>
      <xdr:rowOff>20650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11777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5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8579</xdr:rowOff>
    </xdr:from>
    <xdr:to>
      <xdr:col>36</xdr:col>
      <xdr:colOff>165100</xdr:colOff>
      <xdr:row>77</xdr:row>
      <xdr:rowOff>110179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2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126706</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298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112663</xdr:rowOff>
    </xdr:from>
    <xdr:to>
      <xdr:col>55</xdr:col>
      <xdr:colOff>0</xdr:colOff>
      <xdr:row>97</xdr:row>
      <xdr:rowOff>148422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743313"/>
          <a:ext cx="8382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148422</xdr:rowOff>
    </xdr:from>
    <xdr:to>
      <xdr:col>50</xdr:col>
      <xdr:colOff>114300</xdr:colOff>
      <xdr:row>97</xdr:row>
      <xdr:rowOff>156170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779072"/>
          <a:ext cx="8890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27990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156170</xdr:rowOff>
    </xdr:from>
    <xdr:to>
      <xdr:col>45</xdr:col>
      <xdr:colOff>177800</xdr:colOff>
      <xdr:row>98</xdr:row>
      <xdr:rowOff>43562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86820"/>
          <a:ext cx="889000" cy="5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39096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84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43562</xdr:rowOff>
    </xdr:from>
    <xdr:to>
      <xdr:col>41</xdr:col>
      <xdr:colOff>50800</xdr:colOff>
      <xdr:row>98</xdr:row>
      <xdr:rowOff>60137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845662"/>
          <a:ext cx="889000" cy="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61863</xdr:rowOff>
    </xdr:from>
    <xdr:to>
      <xdr:col>55</xdr:col>
      <xdr:colOff>50800</xdr:colOff>
      <xdr:row>97</xdr:row>
      <xdr:rowOff>163463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84740</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4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97622</xdr:rowOff>
    </xdr:from>
    <xdr:to>
      <xdr:col>50</xdr:col>
      <xdr:colOff>165100</xdr:colOff>
      <xdr:row>98</xdr:row>
      <xdr:rowOff>27772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2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44299</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650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105370</xdr:rowOff>
    </xdr:from>
    <xdr:to>
      <xdr:col>46</xdr:col>
      <xdr:colOff>38100</xdr:colOff>
      <xdr:row>98</xdr:row>
      <xdr:rowOff>35520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3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52047</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651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164212</xdr:rowOff>
    </xdr:from>
    <xdr:to>
      <xdr:col>41</xdr:col>
      <xdr:colOff>101600</xdr:colOff>
      <xdr:row>98</xdr:row>
      <xdr:rowOff>94362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85489</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688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9337</xdr:rowOff>
    </xdr:from>
    <xdr:to>
      <xdr:col>36</xdr:col>
      <xdr:colOff>165100</xdr:colOff>
      <xdr:row>98</xdr:row>
      <xdr:rowOff>110937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102064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0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1529</xdr:rowOff>
    </xdr:from>
    <xdr:to>
      <xdr:col>85</xdr:col>
      <xdr:colOff>127000</xdr:colOff>
      <xdr:row>39</xdr:row>
      <xdr:rowOff>24987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88079"/>
          <a:ext cx="838200" cy="2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24987</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11537"/>
          <a:ext cx="889000" cy="1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16237</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02787"/>
          <a:ext cx="8890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8010</xdr:rowOff>
    </xdr:from>
    <xdr:to>
      <xdr:col>71</xdr:col>
      <xdr:colOff>177800</xdr:colOff>
      <xdr:row>39</xdr:row>
      <xdr:rowOff>16237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523110"/>
          <a:ext cx="889000" cy="17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65319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7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69693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122179</xdr:rowOff>
    </xdr:from>
    <xdr:to>
      <xdr:col>85</xdr:col>
      <xdr:colOff>177800</xdr:colOff>
      <xdr:row>39</xdr:row>
      <xdr:rowOff>52329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145637</xdr:rowOff>
    </xdr:from>
    <xdr:to>
      <xdr:col>81</xdr:col>
      <xdr:colOff>101600</xdr:colOff>
      <xdr:row>39</xdr:row>
      <xdr:rowOff>75787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66914</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75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136887</xdr:rowOff>
    </xdr:from>
    <xdr:to>
      <xdr:col>72</xdr:col>
      <xdr:colOff>38100</xdr:colOff>
      <xdr:row>39</xdr:row>
      <xdr:rowOff>67037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83564</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642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128659</xdr:rowOff>
    </xdr:from>
    <xdr:to>
      <xdr:col>67</xdr:col>
      <xdr:colOff>101600</xdr:colOff>
      <xdr:row>38</xdr:row>
      <xdr:rowOff>58809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47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75336</xdr:rowOff>
    </xdr:from>
    <xdr:ext cx="59901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14795" y="624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68047</xdr:rowOff>
    </xdr:from>
    <xdr:to>
      <xdr:col>85</xdr:col>
      <xdr:colOff>127000</xdr:colOff>
      <xdr:row>76</xdr:row>
      <xdr:rowOff>79525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098247"/>
          <a:ext cx="838200" cy="1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79525</xdr:rowOff>
    </xdr:from>
    <xdr:to>
      <xdr:col>81</xdr:col>
      <xdr:colOff>50800</xdr:colOff>
      <xdr:row>76</xdr:row>
      <xdr:rowOff>117194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109725"/>
          <a:ext cx="889000" cy="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117194</xdr:rowOff>
    </xdr:from>
    <xdr:to>
      <xdr:col>76</xdr:col>
      <xdr:colOff>114300</xdr:colOff>
      <xdr:row>76</xdr:row>
      <xdr:rowOff>166478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147394"/>
          <a:ext cx="889000" cy="4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166478</xdr:rowOff>
    </xdr:from>
    <xdr:to>
      <xdr:col>71</xdr:col>
      <xdr:colOff>177800</xdr:colOff>
      <xdr:row>77</xdr:row>
      <xdr:rowOff>1863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196678"/>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17247</xdr:rowOff>
    </xdr:from>
    <xdr:to>
      <xdr:col>85</xdr:col>
      <xdr:colOff>177800</xdr:colOff>
      <xdr:row>76</xdr:row>
      <xdr:rowOff>118847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0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40125</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9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28725</xdr:rowOff>
    </xdr:from>
    <xdr:to>
      <xdr:col>81</xdr:col>
      <xdr:colOff>101600</xdr:colOff>
      <xdr:row>76</xdr:row>
      <xdr:rowOff>130325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5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146852</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83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66394</xdr:rowOff>
    </xdr:from>
    <xdr:to>
      <xdr:col>76</xdr:col>
      <xdr:colOff>165100</xdr:colOff>
      <xdr:row>76</xdr:row>
      <xdr:rowOff>167994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09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13071</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87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115678</xdr:rowOff>
    </xdr:from>
    <xdr:to>
      <xdr:col>72</xdr:col>
      <xdr:colOff>38100</xdr:colOff>
      <xdr:row>77</xdr:row>
      <xdr:rowOff>45828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62355</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92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122513</xdr:rowOff>
    </xdr:from>
    <xdr:to>
      <xdr:col>67</xdr:col>
      <xdr:colOff>101600</xdr:colOff>
      <xdr:row>77</xdr:row>
      <xdr:rowOff>52663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5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69190</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92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168768</xdr:rowOff>
    </xdr:from>
    <xdr:to>
      <xdr:col>85</xdr:col>
      <xdr:colOff>127000</xdr:colOff>
      <xdr:row>96</xdr:row>
      <xdr:rowOff>169013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627968"/>
          <a:ext cx="8382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93845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24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104684</xdr:rowOff>
    </xdr:from>
    <xdr:to>
      <xdr:col>81</xdr:col>
      <xdr:colOff>50800</xdr:colOff>
      <xdr:row>96</xdr:row>
      <xdr:rowOff>168768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392434"/>
          <a:ext cx="889000" cy="23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151147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42221</xdr:rowOff>
    </xdr:from>
    <xdr:to>
      <xdr:col>76</xdr:col>
      <xdr:colOff>114300</xdr:colOff>
      <xdr:row>95</xdr:row>
      <xdr:rowOff>104684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329971"/>
          <a:ext cx="889000" cy="6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80125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8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42221</xdr:rowOff>
    </xdr:from>
    <xdr:to>
      <xdr:col>71</xdr:col>
      <xdr:colOff>177800</xdr:colOff>
      <xdr:row>96</xdr:row>
      <xdr:rowOff>81217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329971"/>
          <a:ext cx="889000" cy="2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32042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83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118213</xdr:rowOff>
    </xdr:from>
    <xdr:to>
      <xdr:col>85</xdr:col>
      <xdr:colOff>177800</xdr:colOff>
      <xdr:row>97</xdr:row>
      <xdr:rowOff>48363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141090</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42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117968</xdr:rowOff>
    </xdr:from>
    <xdr:to>
      <xdr:col>81</xdr:col>
      <xdr:colOff>101600</xdr:colOff>
      <xdr:row>97</xdr:row>
      <xdr:rowOff>48118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7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64645</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35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53884</xdr:rowOff>
    </xdr:from>
    <xdr:to>
      <xdr:col>76</xdr:col>
      <xdr:colOff>165100</xdr:colOff>
      <xdr:row>95</xdr:row>
      <xdr:rowOff>155484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34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561</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611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162871</xdr:rowOff>
    </xdr:from>
    <xdr:to>
      <xdr:col>72</xdr:col>
      <xdr:colOff>38100</xdr:colOff>
      <xdr:row>95</xdr:row>
      <xdr:rowOff>93021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2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109548</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05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30417</xdr:rowOff>
    </xdr:from>
    <xdr:to>
      <xdr:col>67</xdr:col>
      <xdr:colOff>101600</xdr:colOff>
      <xdr:row>96</xdr:row>
      <xdr:rowOff>132017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4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148544</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2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94062</xdr:rowOff>
    </xdr:from>
    <xdr:to>
      <xdr:col>116</xdr:col>
      <xdr:colOff>63500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209612"/>
          <a:ext cx="838200" cy="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43262</xdr:rowOff>
    </xdr:from>
    <xdr:to>
      <xdr:col>116</xdr:col>
      <xdr:colOff>114300</xdr:colOff>
      <xdr:row>59</xdr:row>
      <xdr:rowOff>144862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5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129639</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7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87830</xdr:rowOff>
    </xdr:from>
    <xdr:to>
      <xdr:col>116</xdr:col>
      <xdr:colOff>63500</xdr:colOff>
      <xdr:row>75</xdr:row>
      <xdr:rowOff>158496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2946580"/>
          <a:ext cx="838200" cy="7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87830</xdr:rowOff>
    </xdr:from>
    <xdr:to>
      <xdr:col>111</xdr:col>
      <xdr:colOff>177800</xdr:colOff>
      <xdr:row>75</xdr:row>
      <xdr:rowOff>134890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946580"/>
          <a:ext cx="889000" cy="4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134890</xdr:rowOff>
    </xdr:from>
    <xdr:to>
      <xdr:col>107</xdr:col>
      <xdr:colOff>50800</xdr:colOff>
      <xdr:row>76</xdr:row>
      <xdr:rowOff>39798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993640"/>
          <a:ext cx="889000" cy="7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39798</xdr:rowOff>
    </xdr:from>
    <xdr:to>
      <xdr:col>102</xdr:col>
      <xdr:colOff>114300</xdr:colOff>
      <xdr:row>76</xdr:row>
      <xdr:rowOff>101478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069998"/>
          <a:ext cx="889000" cy="6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107696</xdr:rowOff>
    </xdr:from>
    <xdr:to>
      <xdr:col>116</xdr:col>
      <xdr:colOff>114300</xdr:colOff>
      <xdr:row>76</xdr:row>
      <xdr:rowOff>37846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86123</xdr:rowOff>
    </xdr:from>
    <xdr:ext cx="599010"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4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37030</xdr:rowOff>
    </xdr:from>
    <xdr:to>
      <xdr:col>112</xdr:col>
      <xdr:colOff>38100</xdr:colOff>
      <xdr:row>75</xdr:row>
      <xdr:rowOff>138630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8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155157</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23795" y="1267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84090</xdr:rowOff>
    </xdr:from>
    <xdr:to>
      <xdr:col>107</xdr:col>
      <xdr:colOff>101600</xdr:colOff>
      <xdr:row>76</xdr:row>
      <xdr:rowOff>14241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428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30767</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271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160448</xdr:rowOff>
    </xdr:from>
    <xdr:to>
      <xdr:col>102</xdr:col>
      <xdr:colOff>165100</xdr:colOff>
      <xdr:row>76</xdr:row>
      <xdr:rowOff>90598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81725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1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50678</xdr:rowOff>
    </xdr:from>
    <xdr:to>
      <xdr:col>98</xdr:col>
      <xdr:colOff>38100</xdr:colOff>
      <xdr:row>76</xdr:row>
      <xdr:rowOff>152278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8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143405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7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普通建設事業費が大きく増加しているのはごみ焼却施設の建設が主な要因になっている。令和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年度にて建設が終了したため。建設費は減少する予定だが今後は維持管理コストがかかるため物件費が増加する予定である。財源の圧迫をしないよう適正なコスト管理に努める。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
1,680
28.90
5,120,102
4,764,744
283,645
1,690,648
2,565,500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154461</xdr:rowOff>
    </xdr:from>
    <xdr:to>
      <xdr:col>24</xdr:col>
      <xdr:colOff>63500</xdr:colOff>
      <xdr:row>36</xdr:row>
      <xdr:rowOff>43704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155211"/>
          <a:ext cx="838200" cy="6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154461</xdr:rowOff>
    </xdr:from>
    <xdr:to>
      <xdr:col>19</xdr:col>
      <xdr:colOff>177800</xdr:colOff>
      <xdr:row>36</xdr:row>
      <xdr:rowOff>139847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155211"/>
          <a:ext cx="889000" cy="15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139847</xdr:rowOff>
    </xdr:from>
    <xdr:to>
      <xdr:col>15</xdr:col>
      <xdr:colOff>50800</xdr:colOff>
      <xdr:row>37</xdr:row>
      <xdr:rowOff>47444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312047"/>
          <a:ext cx="889000" cy="7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33858</xdr:rowOff>
    </xdr:from>
    <xdr:to>
      <xdr:col>10</xdr:col>
      <xdr:colOff>114300</xdr:colOff>
      <xdr:row>37</xdr:row>
      <xdr:rowOff>47444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377508"/>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164354</xdr:rowOff>
    </xdr:from>
    <xdr:to>
      <xdr:col>24</xdr:col>
      <xdr:colOff>114300</xdr:colOff>
      <xdr:row>36</xdr:row>
      <xdr:rowOff>94504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15781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1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103661</xdr:rowOff>
    </xdr:from>
    <xdr:to>
      <xdr:col>20</xdr:col>
      <xdr:colOff>38100</xdr:colOff>
      <xdr:row>36</xdr:row>
      <xdr:rowOff>33811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50338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7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89047</xdr:rowOff>
    </xdr:from>
    <xdr:to>
      <xdr:col>15</xdr:col>
      <xdr:colOff>101600</xdr:colOff>
      <xdr:row>37</xdr:row>
      <xdr:rowOff>19197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6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35724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3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168094</xdr:rowOff>
    </xdr:from>
    <xdr:to>
      <xdr:col>10</xdr:col>
      <xdr:colOff>165100</xdr:colOff>
      <xdr:row>37</xdr:row>
      <xdr:rowOff>98244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114771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1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154508</xdr:rowOff>
    </xdr:from>
    <xdr:to>
      <xdr:col>6</xdr:col>
      <xdr:colOff>38100</xdr:colOff>
      <xdr:row>37</xdr:row>
      <xdr:rowOff>84658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101185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132904</xdr:rowOff>
    </xdr:from>
    <xdr:to>
      <xdr:col>24</xdr:col>
      <xdr:colOff>63500</xdr:colOff>
      <xdr:row>57</xdr:row>
      <xdr:rowOff>50983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34104"/>
          <a:ext cx="838200" cy="8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82042</xdr:rowOff>
    </xdr:from>
    <xdr:to>
      <xdr:col>19</xdr:col>
      <xdr:colOff>177800</xdr:colOff>
      <xdr:row>56</xdr:row>
      <xdr:rowOff>132904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683242"/>
          <a:ext cx="889000" cy="5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82042</xdr:rowOff>
    </xdr:from>
    <xdr:to>
      <xdr:col>15</xdr:col>
      <xdr:colOff>50800</xdr:colOff>
      <xdr:row>56</xdr:row>
      <xdr:rowOff>97623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683242"/>
          <a:ext cx="889000" cy="1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35491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97623</xdr:rowOff>
    </xdr:from>
    <xdr:to>
      <xdr:col>10</xdr:col>
      <xdr:colOff>114300</xdr:colOff>
      <xdr:row>56</xdr:row>
      <xdr:rowOff>153521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698823"/>
          <a:ext cx="889000" cy="5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34201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183</xdr:rowOff>
    </xdr:from>
    <xdr:to>
      <xdr:col>24</xdr:col>
      <xdr:colOff>114300</xdr:colOff>
      <xdr:row>57</xdr:row>
      <xdr:rowOff>101783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23060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2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82104</xdr:rowOff>
    </xdr:from>
    <xdr:to>
      <xdr:col>20</xdr:col>
      <xdr:colOff>38100</xdr:colOff>
      <xdr:row>57</xdr:row>
      <xdr:rowOff>12254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28781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45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31242</xdr:rowOff>
    </xdr:from>
    <xdr:to>
      <xdr:col>15</xdr:col>
      <xdr:colOff>101600</xdr:colOff>
      <xdr:row>56</xdr:row>
      <xdr:rowOff>132842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149369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0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46823</xdr:rowOff>
    </xdr:from>
    <xdr:to>
      <xdr:col>10</xdr:col>
      <xdr:colOff>165100</xdr:colOff>
      <xdr:row>56</xdr:row>
      <xdr:rowOff>148423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4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164950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42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102721</xdr:rowOff>
    </xdr:from>
    <xdr:to>
      <xdr:col>6</xdr:col>
      <xdr:colOff>38100</xdr:colOff>
      <xdr:row>57</xdr:row>
      <xdr:rowOff>32871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0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49398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47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91370</xdr:rowOff>
    </xdr:from>
    <xdr:to>
      <xdr:col>24</xdr:col>
      <xdr:colOff>63500</xdr:colOff>
      <xdr:row>76</xdr:row>
      <xdr:rowOff>105401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264320"/>
          <a:ext cx="838200" cy="87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11333</xdr:rowOff>
    </xdr:from>
    <xdr:to>
      <xdr:col>19</xdr:col>
      <xdr:colOff>177800</xdr:colOff>
      <xdr:row>76</xdr:row>
      <xdr:rowOff>105401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3041533"/>
          <a:ext cx="889000" cy="9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11333</xdr:rowOff>
    </xdr:from>
    <xdr:to>
      <xdr:col>15</xdr:col>
      <xdr:colOff>50800</xdr:colOff>
      <xdr:row>76</xdr:row>
      <xdr:rowOff>70631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041533"/>
          <a:ext cx="889000" cy="5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70631</xdr:rowOff>
    </xdr:from>
    <xdr:to>
      <xdr:col>10</xdr:col>
      <xdr:colOff>114300</xdr:colOff>
      <xdr:row>76</xdr:row>
      <xdr:rowOff>116196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00831"/>
          <a:ext cx="889000" cy="4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40570</xdr:rowOff>
    </xdr:from>
    <xdr:to>
      <xdr:col>24</xdr:col>
      <xdr:colOff>114300</xdr:colOff>
      <xdr:row>71</xdr:row>
      <xdr:rowOff>142170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2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165047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16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54601</xdr:rowOff>
    </xdr:from>
    <xdr:to>
      <xdr:col>20</xdr:col>
      <xdr:colOff>38100</xdr:colOff>
      <xdr:row>76</xdr:row>
      <xdr:rowOff>156201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8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147328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17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131982</xdr:rowOff>
    </xdr:from>
    <xdr:to>
      <xdr:col>15</xdr:col>
      <xdr:colOff>101600</xdr:colOff>
      <xdr:row>76</xdr:row>
      <xdr:rowOff>62133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9907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78659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76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19831</xdr:rowOff>
    </xdr:from>
    <xdr:to>
      <xdr:col>10</xdr:col>
      <xdr:colOff>165100</xdr:colOff>
      <xdr:row>76</xdr:row>
      <xdr:rowOff>121431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112558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14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65396</xdr:rowOff>
    </xdr:from>
    <xdr:to>
      <xdr:col>6</xdr:col>
      <xdr:colOff>38100</xdr:colOff>
      <xdr:row>76</xdr:row>
      <xdr:rowOff>166996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0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158123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18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48031</xdr:rowOff>
    </xdr:from>
    <xdr:to>
      <xdr:col>24</xdr:col>
      <xdr:colOff>63500</xdr:colOff>
      <xdr:row>94</xdr:row>
      <xdr:rowOff>125426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5649981"/>
          <a:ext cx="838200" cy="5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111468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42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125426</xdr:rowOff>
    </xdr:from>
    <xdr:to>
      <xdr:col>19</xdr:col>
      <xdr:colOff>177800</xdr:colOff>
      <xdr:row>96</xdr:row>
      <xdr:rowOff>28073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241726"/>
          <a:ext cx="889000" cy="24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28073</xdr:rowOff>
    </xdr:from>
    <xdr:to>
      <xdr:col>15</xdr:col>
      <xdr:colOff>50800</xdr:colOff>
      <xdr:row>97</xdr:row>
      <xdr:rowOff>169061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487273"/>
          <a:ext cx="889000" cy="3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169061</xdr:rowOff>
    </xdr:from>
    <xdr:to>
      <xdr:col>10</xdr:col>
      <xdr:colOff>114300</xdr:colOff>
      <xdr:row>98</xdr:row>
      <xdr:rowOff>16222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99711"/>
          <a:ext cx="889000" cy="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168681</xdr:rowOff>
    </xdr:from>
    <xdr:to>
      <xdr:col>24</xdr:col>
      <xdr:colOff>114300</xdr:colOff>
      <xdr:row>91</xdr:row>
      <xdr:rowOff>98831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59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121708</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55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74626</xdr:rowOff>
    </xdr:from>
    <xdr:to>
      <xdr:col>20</xdr:col>
      <xdr:colOff>38100</xdr:colOff>
      <xdr:row>95</xdr:row>
      <xdr:rowOff>4776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1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21303</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596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148723</xdr:rowOff>
    </xdr:from>
    <xdr:to>
      <xdr:col>15</xdr:col>
      <xdr:colOff>101600</xdr:colOff>
      <xdr:row>96</xdr:row>
      <xdr:rowOff>78873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95400</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21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118261</xdr:rowOff>
    </xdr:from>
    <xdr:to>
      <xdr:col>10</xdr:col>
      <xdr:colOff>165100</xdr:colOff>
      <xdr:row>98</xdr:row>
      <xdr:rowOff>48411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64938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52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136872</xdr:rowOff>
    </xdr:from>
    <xdr:to>
      <xdr:col>6</xdr:col>
      <xdr:colOff>38100</xdr:colOff>
      <xdr:row>98</xdr:row>
      <xdr:rowOff>67022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83549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54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39167</xdr:rowOff>
    </xdr:from>
    <xdr:to>
      <xdr:col>55</xdr:col>
      <xdr:colOff>0</xdr:colOff>
      <xdr:row>58</xdr:row>
      <xdr:rowOff>28173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11817"/>
          <a:ext cx="838200" cy="16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41201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985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535</xdr:rowOff>
    </xdr:from>
    <xdr:to>
      <xdr:col>50</xdr:col>
      <xdr:colOff>114300</xdr:colOff>
      <xdr:row>58</xdr:row>
      <xdr:rowOff>28173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44635"/>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535</xdr:rowOff>
    </xdr:from>
    <xdr:to>
      <xdr:col>45</xdr:col>
      <xdr:colOff>177800</xdr:colOff>
      <xdr:row>58</xdr:row>
      <xdr:rowOff>93180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44635"/>
          <a:ext cx="889000" cy="9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36430</xdr:rowOff>
    </xdr:from>
    <xdr:to>
      <xdr:col>41</xdr:col>
      <xdr:colOff>50800</xdr:colOff>
      <xdr:row>58</xdr:row>
      <xdr:rowOff>93180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80530"/>
          <a:ext cx="8890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159817</xdr:rowOff>
    </xdr:from>
    <xdr:to>
      <xdr:col>55</xdr:col>
      <xdr:colOff>50800</xdr:colOff>
      <xdr:row>57</xdr:row>
      <xdr:rowOff>89967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11244</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1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148823</xdr:rowOff>
    </xdr:from>
    <xdr:to>
      <xdr:col>50</xdr:col>
      <xdr:colOff>165100</xdr:colOff>
      <xdr:row>58</xdr:row>
      <xdr:rowOff>78973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2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95500</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69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121185</xdr:rowOff>
    </xdr:from>
    <xdr:to>
      <xdr:col>46</xdr:col>
      <xdr:colOff>38100</xdr:colOff>
      <xdr:row>58</xdr:row>
      <xdr:rowOff>51335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9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67862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6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42380</xdr:rowOff>
    </xdr:from>
    <xdr:to>
      <xdr:col>41</xdr:col>
      <xdr:colOff>101600</xdr:colOff>
      <xdr:row>58</xdr:row>
      <xdr:rowOff>143980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160507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76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157080</xdr:rowOff>
    </xdr:from>
    <xdr:to>
      <xdr:col>36</xdr:col>
      <xdr:colOff>165100</xdr:colOff>
      <xdr:row>58</xdr:row>
      <xdr:rowOff>87230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103757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70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42408</xdr:rowOff>
    </xdr:from>
    <xdr:to>
      <xdr:col>55</xdr:col>
      <xdr:colOff>0</xdr:colOff>
      <xdr:row>77</xdr:row>
      <xdr:rowOff>126467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44058"/>
          <a:ext cx="838200" cy="8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126467</xdr:rowOff>
    </xdr:from>
    <xdr:to>
      <xdr:col>50</xdr:col>
      <xdr:colOff>114300</xdr:colOff>
      <xdr:row>78</xdr:row>
      <xdr:rowOff>28888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28117"/>
          <a:ext cx="889000" cy="7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28888</xdr:rowOff>
    </xdr:from>
    <xdr:to>
      <xdr:col>45</xdr:col>
      <xdr:colOff>177800</xdr:colOff>
      <xdr:row>78</xdr:row>
      <xdr:rowOff>48530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01988"/>
          <a:ext cx="889000" cy="1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153126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48530</xdr:rowOff>
    </xdr:from>
    <xdr:to>
      <xdr:col>41</xdr:col>
      <xdr:colOff>50800</xdr:colOff>
      <xdr:row>78</xdr:row>
      <xdr:rowOff>142607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21630"/>
          <a:ext cx="889000" cy="9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163058</xdr:rowOff>
    </xdr:from>
    <xdr:to>
      <xdr:col>55</xdr:col>
      <xdr:colOff>50800</xdr:colOff>
      <xdr:row>77</xdr:row>
      <xdr:rowOff>93208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14485</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4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75667</xdr:rowOff>
    </xdr:from>
    <xdr:to>
      <xdr:col>50</xdr:col>
      <xdr:colOff>165100</xdr:colOff>
      <xdr:row>78</xdr:row>
      <xdr:rowOff>5817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22344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5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149538</xdr:rowOff>
    </xdr:from>
    <xdr:to>
      <xdr:col>46</xdr:col>
      <xdr:colOff>38100</xdr:colOff>
      <xdr:row>78</xdr:row>
      <xdr:rowOff>79688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96215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2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169180</xdr:rowOff>
    </xdr:from>
    <xdr:to>
      <xdr:col>41</xdr:col>
      <xdr:colOff>101600</xdr:colOff>
      <xdr:row>78</xdr:row>
      <xdr:rowOff>99330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115857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14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91807</xdr:rowOff>
    </xdr:from>
    <xdr:to>
      <xdr:col>36</xdr:col>
      <xdr:colOff>165100</xdr:colOff>
      <xdr:row>79</xdr:row>
      <xdr:rowOff>21957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6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13084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5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71131</xdr:rowOff>
    </xdr:from>
    <xdr:to>
      <xdr:col>55</xdr:col>
      <xdr:colOff>0</xdr:colOff>
      <xdr:row>97</xdr:row>
      <xdr:rowOff>104229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01781"/>
          <a:ext cx="838200" cy="3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7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71131</xdr:rowOff>
    </xdr:from>
    <xdr:to>
      <xdr:col>50</xdr:col>
      <xdr:colOff>114300</xdr:colOff>
      <xdr:row>97</xdr:row>
      <xdr:rowOff>147090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01781"/>
          <a:ext cx="889000" cy="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135370</xdr:rowOff>
    </xdr:from>
    <xdr:to>
      <xdr:col>45</xdr:col>
      <xdr:colOff>177800</xdr:colOff>
      <xdr:row>97</xdr:row>
      <xdr:rowOff>147090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766020"/>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104974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9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135370</xdr:rowOff>
    </xdr:from>
    <xdr:to>
      <xdr:col>41</xdr:col>
      <xdr:colOff>50800</xdr:colOff>
      <xdr:row>98</xdr:row>
      <xdr:rowOff>88116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66020"/>
          <a:ext cx="889000" cy="12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66625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53429</xdr:rowOff>
    </xdr:from>
    <xdr:to>
      <xdr:col>55</xdr:col>
      <xdr:colOff>50800</xdr:colOff>
      <xdr:row>97</xdr:row>
      <xdr:rowOff>155029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76306</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3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20331</xdr:rowOff>
    </xdr:from>
    <xdr:to>
      <xdr:col>50</xdr:col>
      <xdr:colOff>165100</xdr:colOff>
      <xdr:row>97</xdr:row>
      <xdr:rowOff>121931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5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138458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42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96290</xdr:rowOff>
    </xdr:from>
    <xdr:to>
      <xdr:col>46</xdr:col>
      <xdr:colOff>38100</xdr:colOff>
      <xdr:row>98</xdr:row>
      <xdr:rowOff>26440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2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42967</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50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84570</xdr:rowOff>
    </xdr:from>
    <xdr:to>
      <xdr:col>41</xdr:col>
      <xdr:colOff>101600</xdr:colOff>
      <xdr:row>98</xdr:row>
      <xdr:rowOff>14720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31247</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49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37316</xdr:rowOff>
    </xdr:from>
    <xdr:to>
      <xdr:col>36</xdr:col>
      <xdr:colOff>165100</xdr:colOff>
      <xdr:row>98</xdr:row>
      <xdr:rowOff>138916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130043</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93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109205</xdr:rowOff>
    </xdr:from>
    <xdr:to>
      <xdr:col>85</xdr:col>
      <xdr:colOff>127000</xdr:colOff>
      <xdr:row>38</xdr:row>
      <xdr:rowOff>161318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109955"/>
          <a:ext cx="838200" cy="56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109205</xdr:rowOff>
    </xdr:from>
    <xdr:to>
      <xdr:col>81</xdr:col>
      <xdr:colOff>50800</xdr:colOff>
      <xdr:row>36</xdr:row>
      <xdr:rowOff>116048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09955"/>
          <a:ext cx="889000" cy="17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71427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116048</xdr:rowOff>
    </xdr:from>
    <xdr:to>
      <xdr:col>76</xdr:col>
      <xdr:colOff>114300</xdr:colOff>
      <xdr:row>38</xdr:row>
      <xdr:rowOff>97599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88248"/>
          <a:ext cx="889000" cy="3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77361</xdr:rowOff>
    </xdr:from>
    <xdr:to>
      <xdr:col>71</xdr:col>
      <xdr:colOff>177800</xdr:colOff>
      <xdr:row>38</xdr:row>
      <xdr:rowOff>97599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49561"/>
          <a:ext cx="889000" cy="3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122468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57688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110518</xdr:rowOff>
    </xdr:from>
    <xdr:to>
      <xdr:col>85</xdr:col>
      <xdr:colOff>177800</xdr:colOff>
      <xdr:row>39</xdr:row>
      <xdr:rowOff>40668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6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25445</xdr:rowOff>
    </xdr:from>
    <xdr:ext cx="469744"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4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58405</xdr:rowOff>
    </xdr:from>
    <xdr:to>
      <xdr:col>81</xdr:col>
      <xdr:colOff>101600</xdr:colOff>
      <xdr:row>35</xdr:row>
      <xdr:rowOff>160005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5082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3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65248</xdr:rowOff>
    </xdr:from>
    <xdr:to>
      <xdr:col>76</xdr:col>
      <xdr:colOff>165100</xdr:colOff>
      <xdr:row>36</xdr:row>
      <xdr:rowOff>166848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11925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46799</xdr:rowOff>
    </xdr:from>
    <xdr:to>
      <xdr:col>72</xdr:col>
      <xdr:colOff>38100</xdr:colOff>
      <xdr:row>38</xdr:row>
      <xdr:rowOff>148399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139526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5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26561</xdr:rowOff>
    </xdr:from>
    <xdr:to>
      <xdr:col>67</xdr:col>
      <xdr:colOff>101600</xdr:colOff>
      <xdr:row>36</xdr:row>
      <xdr:rowOff>128161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9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144688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146322</xdr:rowOff>
    </xdr:from>
    <xdr:to>
      <xdr:col>85</xdr:col>
      <xdr:colOff>127000</xdr:colOff>
      <xdr:row>53</xdr:row>
      <xdr:rowOff>163463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233172"/>
          <a:ext cx="838200" cy="1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142626</xdr:rowOff>
    </xdr:from>
    <xdr:to>
      <xdr:col>81</xdr:col>
      <xdr:colOff>50800</xdr:colOff>
      <xdr:row>53</xdr:row>
      <xdr:rowOff>163463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229476"/>
          <a:ext cx="889000" cy="2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7967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142626</xdr:rowOff>
    </xdr:from>
    <xdr:to>
      <xdr:col>76</xdr:col>
      <xdr:colOff>114300</xdr:colOff>
      <xdr:row>54</xdr:row>
      <xdr:rowOff>164000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229476"/>
          <a:ext cx="889000" cy="19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10360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69044</xdr:rowOff>
    </xdr:from>
    <xdr:to>
      <xdr:col>71</xdr:col>
      <xdr:colOff>177800</xdr:colOff>
      <xdr:row>54</xdr:row>
      <xdr:rowOff>164000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327344"/>
          <a:ext cx="889000" cy="9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133560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22320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95522</xdr:rowOff>
    </xdr:from>
    <xdr:to>
      <xdr:col>85</xdr:col>
      <xdr:colOff>177800</xdr:colOff>
      <xdr:row>54</xdr:row>
      <xdr:rowOff>25672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1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118399</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03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112663</xdr:rowOff>
    </xdr:from>
    <xdr:to>
      <xdr:col>81</xdr:col>
      <xdr:colOff>101600</xdr:colOff>
      <xdr:row>54</xdr:row>
      <xdr:rowOff>42813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1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59340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897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91826</xdr:rowOff>
    </xdr:from>
    <xdr:to>
      <xdr:col>76</xdr:col>
      <xdr:colOff>165100</xdr:colOff>
      <xdr:row>54</xdr:row>
      <xdr:rowOff>21976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1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38503</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895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113200</xdr:rowOff>
    </xdr:from>
    <xdr:to>
      <xdr:col>72</xdr:col>
      <xdr:colOff>38100</xdr:colOff>
      <xdr:row>55</xdr:row>
      <xdr:rowOff>43350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3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59877</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1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18244</xdr:rowOff>
    </xdr:from>
    <xdr:to>
      <xdr:col>67</xdr:col>
      <xdr:colOff>101600</xdr:colOff>
      <xdr:row>54</xdr:row>
      <xdr:rowOff>119844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27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136371</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05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1529</xdr:rowOff>
    </xdr:from>
    <xdr:to>
      <xdr:col>85</xdr:col>
      <xdr:colOff>127000</xdr:colOff>
      <xdr:row>79</xdr:row>
      <xdr:rowOff>24986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46079"/>
          <a:ext cx="838200" cy="2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24986</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69536"/>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16236</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60786"/>
          <a:ext cx="889000" cy="2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8009</xdr:rowOff>
    </xdr:from>
    <xdr:to>
      <xdr:col>71</xdr:col>
      <xdr:colOff>177800</xdr:colOff>
      <xdr:row>79</xdr:row>
      <xdr:rowOff>16236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381109"/>
          <a:ext cx="889000" cy="17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65319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6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69693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6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122179</xdr:rowOff>
    </xdr:from>
    <xdr:to>
      <xdr:col>85</xdr:col>
      <xdr:colOff>177800</xdr:colOff>
      <xdr:row>79</xdr:row>
      <xdr:rowOff>52329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9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145636</xdr:rowOff>
    </xdr:from>
    <xdr:to>
      <xdr:col>81</xdr:col>
      <xdr:colOff>101600</xdr:colOff>
      <xdr:row>79</xdr:row>
      <xdr:rowOff>75786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1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66913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61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136886</xdr:rowOff>
    </xdr:from>
    <xdr:to>
      <xdr:col>72</xdr:col>
      <xdr:colOff>38100</xdr:colOff>
      <xdr:row>79</xdr:row>
      <xdr:rowOff>67036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83563</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28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128659</xdr:rowOff>
    </xdr:from>
    <xdr:to>
      <xdr:col>67</xdr:col>
      <xdr:colOff>101600</xdr:colOff>
      <xdr:row>78</xdr:row>
      <xdr:rowOff>58809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33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75336</xdr:rowOff>
    </xdr:from>
    <xdr:ext cx="59901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14795" y="131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68047</xdr:rowOff>
    </xdr:from>
    <xdr:to>
      <xdr:col>85</xdr:col>
      <xdr:colOff>127000</xdr:colOff>
      <xdr:row>96</xdr:row>
      <xdr:rowOff>79525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27247"/>
          <a:ext cx="838200" cy="1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79525</xdr:rowOff>
    </xdr:from>
    <xdr:to>
      <xdr:col>81</xdr:col>
      <xdr:colOff>50800</xdr:colOff>
      <xdr:row>96</xdr:row>
      <xdr:rowOff>117194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38725"/>
          <a:ext cx="889000" cy="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117194</xdr:rowOff>
    </xdr:from>
    <xdr:to>
      <xdr:col>76</xdr:col>
      <xdr:colOff>114300</xdr:colOff>
      <xdr:row>96</xdr:row>
      <xdr:rowOff>166478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76394"/>
          <a:ext cx="889000" cy="4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166478</xdr:rowOff>
    </xdr:from>
    <xdr:to>
      <xdr:col>71</xdr:col>
      <xdr:colOff>177800</xdr:colOff>
      <xdr:row>97</xdr:row>
      <xdr:rowOff>1863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25678"/>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17247</xdr:rowOff>
    </xdr:from>
    <xdr:to>
      <xdr:col>85</xdr:col>
      <xdr:colOff>177800</xdr:colOff>
      <xdr:row>96</xdr:row>
      <xdr:rowOff>118847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40124</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2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28725</xdr:rowOff>
    </xdr:from>
    <xdr:to>
      <xdr:col>81</xdr:col>
      <xdr:colOff>101600</xdr:colOff>
      <xdr:row>96</xdr:row>
      <xdr:rowOff>130325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8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146852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26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66394</xdr:rowOff>
    </xdr:from>
    <xdr:to>
      <xdr:col>76</xdr:col>
      <xdr:colOff>165100</xdr:colOff>
      <xdr:row>96</xdr:row>
      <xdr:rowOff>167994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2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13071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00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115678</xdr:rowOff>
    </xdr:from>
    <xdr:to>
      <xdr:col>72</xdr:col>
      <xdr:colOff>38100</xdr:colOff>
      <xdr:row>97</xdr:row>
      <xdr:rowOff>45828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62355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35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122513</xdr:rowOff>
    </xdr:from>
    <xdr:to>
      <xdr:col>67</xdr:col>
      <xdr:colOff>101600</xdr:colOff>
      <xdr:row>97</xdr:row>
      <xdr:rowOff>52663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8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69190</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35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民生費が増加しているのは新型コロナウイル感染症対応の事業を実施したためであり、今後、体制が整うにつれ減少する見込みである。衛生費の増に関しましては</a:t>
          </a:r>
          <a:r>
            <a:rPr kumimoji="1" lang="ja-JP" altLang="ja-JP" sz="1400">
              <a:solidFill>
                <a:schemeClr val="dk1"/>
              </a:solidFill>
              <a:effectLst/>
              <a:latin typeface="+mn-lt"/>
              <a:ea typeface="+mn-ea"/>
              <a:cs typeface="+mn-cs"/>
            </a:rPr>
            <a:t>ごみ焼却施設の建設が主な要因になっている。</a:t>
          </a:r>
          <a:r>
            <a:rPr kumimoji="1" lang="ja-JP" altLang="en-US" sz="1400">
              <a:solidFill>
                <a:schemeClr val="dk1"/>
              </a:solidFill>
              <a:effectLst/>
              <a:latin typeface="+mn-lt"/>
              <a:ea typeface="+mn-ea"/>
              <a:cs typeface="+mn-cs"/>
            </a:rPr>
            <a:t>建設が終了した後は管理コストがかかってくる為、適正なコストでの管理に努める。</a:t>
          </a:r>
          <a:endParaRPr kumimoji="1" lang="en-US" altLang="ja-JP" sz="1400">
            <a:solidFill>
              <a:schemeClr val="dk1"/>
            </a:solidFill>
            <a:effectLst/>
            <a:latin typeface="+mn-lt"/>
            <a:ea typeface="+mn-ea"/>
            <a:cs typeface="+mn-cs"/>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新型コロナウイルス感染症に対応するために緊急性のある支出が増加したため実質単年度収支はマイナスとなった。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一般会計の黒字の比率が高くなっているのは、特別会計で数年間余剰金となっていた資金を一般会計に繰出を行ったためである。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9" workbookViewId="0"/>
  </sheetViews>
  <sheetFormatPr defaultColWidth="0" defaultRowHeight="11.25" zeroHeight="1" x14ac:dyDescent="0.15"/>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x14ac:dyDescent="0.15">
      <c r="A1" s="182"/>
      <c r="B1" s="649" t="s">
        <v>80</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c r="BD1" s="649"/>
      <c r="BE1" s="649"/>
      <c r="BF1" s="649"/>
      <c r="BG1" s="649"/>
      <c r="BH1" s="649"/>
      <c r="BI1" s="649"/>
      <c r="BJ1" s="649"/>
      <c r="BK1" s="649"/>
      <c r="BL1" s="649"/>
      <c r="BM1" s="649"/>
      <c r="BN1" s="649"/>
      <c r="BO1" s="649"/>
      <c r="BP1" s="649"/>
      <c r="BQ1" s="649"/>
      <c r="BR1" s="649"/>
      <c r="BS1" s="649"/>
      <c r="BT1" s="649"/>
      <c r="BU1" s="649"/>
      <c r="BV1" s="649"/>
      <c r="BW1" s="649"/>
      <c r="BX1" s="649"/>
      <c r="BY1" s="649"/>
      <c r="BZ1" s="649"/>
      <c r="CA1" s="649"/>
      <c r="CB1" s="649"/>
      <c r="CC1" s="649"/>
      <c r="CD1" s="649"/>
      <c r="CE1" s="649"/>
      <c r="CF1" s="649"/>
      <c r="CG1" s="649"/>
      <c r="CH1" s="649"/>
      <c r="CI1" s="649"/>
      <c r="CJ1" s="649"/>
      <c r="CK1" s="649"/>
      <c r="CL1" s="649"/>
      <c r="CM1" s="649"/>
      <c r="CN1" s="649"/>
      <c r="CO1" s="649"/>
      <c r="CP1" s="649"/>
      <c r="CQ1" s="649"/>
      <c r="CR1" s="649"/>
      <c r="CS1" s="649"/>
      <c r="CT1" s="649"/>
      <c r="CU1" s="649"/>
      <c r="CV1" s="649"/>
      <c r="CW1" s="649"/>
      <c r="CX1" s="649"/>
      <c r="CY1" s="649"/>
      <c r="CZ1" s="649"/>
      <c r="DA1" s="649"/>
      <c r="DB1" s="649"/>
      <c r="DC1" s="649"/>
      <c r="DD1" s="649"/>
      <c r="DE1" s="649"/>
      <c r="DF1" s="649"/>
      <c r="DG1" s="649"/>
      <c r="DH1" s="649"/>
      <c r="DI1" s="649"/>
      <c r="DJ1" s="183"/>
      <c r="DK1" s="183"/>
      <c r="DL1" s="183"/>
      <c r="DM1" s="183"/>
      <c r="DN1" s="183"/>
      <c r="DO1" s="183"/>
    </row>
    <row r="2" spans="1:119" ht="24.75" thickBot="1" x14ac:dyDescent="0.2">
      <c r="A2" s="182"/>
      <c r="B2" s="185" t="s">
        <v>81</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x14ac:dyDescent="0.2">
      <c r="A3" s="183"/>
      <c r="B3" s="650" t="s">
        <v>82</v>
      </c>
      <c r="C3" s="651"/>
      <c r="D3" s="651"/>
      <c r="E3" s="652"/>
      <c r="F3" s="652"/>
      <c r="G3" s="652"/>
      <c r="H3" s="652"/>
      <c r="I3" s="652"/>
      <c r="J3" s="652"/>
      <c r="K3" s="652"/>
      <c r="L3" s="652" t="s">
        <v>83</v>
      </c>
      <c r="M3" s="652"/>
      <c r="N3" s="652"/>
      <c r="O3" s="652"/>
      <c r="P3" s="652"/>
      <c r="Q3" s="652"/>
      <c r="R3" s="655"/>
      <c r="S3" s="655"/>
      <c r="T3" s="655"/>
      <c r="U3" s="655"/>
      <c r="V3" s="656"/>
      <c r="W3" s="546" t="s">
        <v>84</v>
      </c>
      <c r="X3" s="547"/>
      <c r="Y3" s="547"/>
      <c r="Z3" s="547"/>
      <c r="AA3" s="547"/>
      <c r="AB3" s="651"/>
      <c r="AC3" s="655" t="s">
        <v>85</v>
      </c>
      <c r="AD3" s="547"/>
      <c r="AE3" s="547"/>
      <c r="AF3" s="547"/>
      <c r="AG3" s="547"/>
      <c r="AH3" s="547"/>
      <c r="AI3" s="547"/>
      <c r="AJ3" s="547"/>
      <c r="AK3" s="547"/>
      <c r="AL3" s="617"/>
      <c r="AM3" s="546" t="s">
        <v>86</v>
      </c>
      <c r="AN3" s="547"/>
      <c r="AO3" s="547"/>
      <c r="AP3" s="547"/>
      <c r="AQ3" s="547"/>
      <c r="AR3" s="547"/>
      <c r="AS3" s="547"/>
      <c r="AT3" s="547"/>
      <c r="AU3" s="547"/>
      <c r="AV3" s="547"/>
      <c r="AW3" s="547"/>
      <c r="AX3" s="617"/>
      <c r="AY3" s="609" t="s">
        <v>1</v>
      </c>
      <c r="AZ3" s="610"/>
      <c r="BA3" s="610"/>
      <c r="BB3" s="610"/>
      <c r="BC3" s="610"/>
      <c r="BD3" s="610"/>
      <c r="BE3" s="610"/>
      <c r="BF3" s="610"/>
      <c r="BG3" s="610"/>
      <c r="BH3" s="610"/>
      <c r="BI3" s="610"/>
      <c r="BJ3" s="610"/>
      <c r="BK3" s="610"/>
      <c r="BL3" s="610"/>
      <c r="BM3" s="659"/>
      <c r="BN3" s="546" t="s">
        <v>87</v>
      </c>
      <c r="BO3" s="547"/>
      <c r="BP3" s="547"/>
      <c r="BQ3" s="547"/>
      <c r="BR3" s="547"/>
      <c r="BS3" s="547"/>
      <c r="BT3" s="547"/>
      <c r="BU3" s="617"/>
      <c r="BV3" s="546" t="s">
        <v>88</v>
      </c>
      <c r="BW3" s="547"/>
      <c r="BX3" s="547"/>
      <c r="BY3" s="547"/>
      <c r="BZ3" s="547"/>
      <c r="CA3" s="547"/>
      <c r="CB3" s="547"/>
      <c r="CC3" s="617"/>
      <c r="CD3" s="609" t="s">
        <v>1</v>
      </c>
      <c r="CE3" s="610"/>
      <c r="CF3" s="610"/>
      <c r="CG3" s="610"/>
      <c r="CH3" s="610"/>
      <c r="CI3" s="610"/>
      <c r="CJ3" s="610"/>
      <c r="CK3" s="610"/>
      <c r="CL3" s="610"/>
      <c r="CM3" s="610"/>
      <c r="CN3" s="610"/>
      <c r="CO3" s="610"/>
      <c r="CP3" s="610"/>
      <c r="CQ3" s="610"/>
      <c r="CR3" s="610"/>
      <c r="CS3" s="659"/>
      <c r="CT3" s="546" t="s">
        <v>89</v>
      </c>
      <c r="CU3" s="547"/>
      <c r="CV3" s="547"/>
      <c r="CW3" s="547"/>
      <c r="CX3" s="547"/>
      <c r="CY3" s="547"/>
      <c r="CZ3" s="547"/>
      <c r="DA3" s="617"/>
      <c r="DB3" s="546" t="s">
        <v>90</v>
      </c>
      <c r="DC3" s="547"/>
      <c r="DD3" s="547"/>
      <c r="DE3" s="547"/>
      <c r="DF3" s="547"/>
      <c r="DG3" s="547"/>
      <c r="DH3" s="547"/>
      <c r="DI3" s="617"/>
      <c r="DJ3" s="182"/>
      <c r="DK3" s="182"/>
      <c r="DL3" s="182"/>
      <c r="DM3" s="182"/>
      <c r="DN3" s="182"/>
      <c r="DO3" s="182"/>
    </row>
    <row r="4" spans="1:119" ht="18.75" customHeight="1" x14ac:dyDescent="0.15">
      <c r="A4" s="183"/>
      <c r="B4" s="625"/>
      <c r="C4" s="626"/>
      <c r="D4" s="626"/>
      <c r="E4" s="627"/>
      <c r="F4" s="627"/>
      <c r="G4" s="627"/>
      <c r="H4" s="627"/>
      <c r="I4" s="627"/>
      <c r="J4" s="627"/>
      <c r="K4" s="627"/>
      <c r="L4" s="627"/>
      <c r="M4" s="627"/>
      <c r="N4" s="627"/>
      <c r="O4" s="627"/>
      <c r="P4" s="627"/>
      <c r="Q4" s="627"/>
      <c r="R4" s="631"/>
      <c r="S4" s="631"/>
      <c r="T4" s="631"/>
      <c r="U4" s="631"/>
      <c r="V4" s="632"/>
      <c r="W4" s="618"/>
      <c r="X4" s="429"/>
      <c r="Y4" s="429"/>
      <c r="Z4" s="429"/>
      <c r="AA4" s="429"/>
      <c r="AB4" s="626"/>
      <c r="AC4" s="631"/>
      <c r="AD4" s="429"/>
      <c r="AE4" s="429"/>
      <c r="AF4" s="429"/>
      <c r="AG4" s="429"/>
      <c r="AH4" s="429"/>
      <c r="AI4" s="429"/>
      <c r="AJ4" s="429"/>
      <c r="AK4" s="429"/>
      <c r="AL4" s="619"/>
      <c r="AM4" s="573"/>
      <c r="AN4" s="483"/>
      <c r="AO4" s="483"/>
      <c r="AP4" s="483"/>
      <c r="AQ4" s="483"/>
      <c r="AR4" s="483"/>
      <c r="AS4" s="483"/>
      <c r="AT4" s="483"/>
      <c r="AU4" s="483"/>
      <c r="AV4" s="483"/>
      <c r="AW4" s="483"/>
      <c r="AX4" s="658"/>
      <c r="AY4" s="459" t="s">
        <v>91</v>
      </c>
      <c r="AZ4" s="460"/>
      <c r="BA4" s="460"/>
      <c r="BB4" s="460"/>
      <c r="BC4" s="460"/>
      <c r="BD4" s="460"/>
      <c r="BE4" s="460"/>
      <c r="BF4" s="460"/>
      <c r="BG4" s="460"/>
      <c r="BH4" s="460"/>
      <c r="BI4" s="460"/>
      <c r="BJ4" s="460"/>
      <c r="BK4" s="460"/>
      <c r="BL4" s="460"/>
      <c r="BM4" s="461"/>
      <c r="BN4" s="462">
        <v>5120102</v>
      </c>
      <c r="BO4" s="463"/>
      <c r="BP4" s="463"/>
      <c r="BQ4" s="463"/>
      <c r="BR4" s="463"/>
      <c r="BS4" s="463"/>
      <c r="BT4" s="463"/>
      <c r="BU4" s="464"/>
      <c r="BV4" s="462">
        <v>4315356</v>
      </c>
      <c r="BW4" s="463"/>
      <c r="BX4" s="463"/>
      <c r="BY4" s="463"/>
      <c r="BZ4" s="463"/>
      <c r="CA4" s="463"/>
      <c r="CB4" s="463"/>
      <c r="CC4" s="464"/>
      <c r="CD4" s="643" t="s">
        <v>92</v>
      </c>
      <c r="CE4" s="644"/>
      <c r="CF4" s="644"/>
      <c r="CG4" s="644"/>
      <c r="CH4" s="644"/>
      <c r="CI4" s="644"/>
      <c r="CJ4" s="644"/>
      <c r="CK4" s="644"/>
      <c r="CL4" s="644"/>
      <c r="CM4" s="644"/>
      <c r="CN4" s="644"/>
      <c r="CO4" s="644"/>
      <c r="CP4" s="644"/>
      <c r="CQ4" s="644"/>
      <c r="CR4" s="644"/>
      <c r="CS4" s="645"/>
      <c r="CT4" s="646">
        <v>16.8</v>
      </c>
      <c r="CU4" s="647"/>
      <c r="CV4" s="647"/>
      <c r="CW4" s="647"/>
      <c r="CX4" s="647"/>
      <c r="CY4" s="647"/>
      <c r="CZ4" s="647"/>
      <c r="DA4" s="648"/>
      <c r="DB4" s="646">
        <v>13.8</v>
      </c>
      <c r="DC4" s="647"/>
      <c r="DD4" s="647"/>
      <c r="DE4" s="647"/>
      <c r="DF4" s="647"/>
      <c r="DG4" s="647"/>
      <c r="DH4" s="647"/>
      <c r="DI4" s="648"/>
      <c r="DJ4" s="182"/>
      <c r="DK4" s="182"/>
      <c r="DL4" s="182"/>
      <c r="DM4" s="182"/>
      <c r="DN4" s="182"/>
      <c r="DO4" s="182"/>
    </row>
    <row r="5" spans="1:119" ht="18.75" customHeight="1" x14ac:dyDescent="0.15">
      <c r="A5" s="183"/>
      <c r="B5" s="653"/>
      <c r="C5" s="484"/>
      <c r="D5" s="484"/>
      <c r="E5" s="654"/>
      <c r="F5" s="654"/>
      <c r="G5" s="654"/>
      <c r="H5" s="654"/>
      <c r="I5" s="654"/>
      <c r="J5" s="654"/>
      <c r="K5" s="654"/>
      <c r="L5" s="654"/>
      <c r="M5" s="654"/>
      <c r="N5" s="654"/>
      <c r="O5" s="654"/>
      <c r="P5" s="654"/>
      <c r="Q5" s="654"/>
      <c r="R5" s="482"/>
      <c r="S5" s="482"/>
      <c r="T5" s="482"/>
      <c r="U5" s="482"/>
      <c r="V5" s="657"/>
      <c r="W5" s="573"/>
      <c r="X5" s="483"/>
      <c r="Y5" s="483"/>
      <c r="Z5" s="483"/>
      <c r="AA5" s="483"/>
      <c r="AB5" s="484"/>
      <c r="AC5" s="482"/>
      <c r="AD5" s="483"/>
      <c r="AE5" s="483"/>
      <c r="AF5" s="483"/>
      <c r="AG5" s="483"/>
      <c r="AH5" s="483"/>
      <c r="AI5" s="483"/>
      <c r="AJ5" s="483"/>
      <c r="AK5" s="483"/>
      <c r="AL5" s="658"/>
      <c r="AM5" s="536" t="s">
        <v>93</v>
      </c>
      <c r="AN5" s="441"/>
      <c r="AO5" s="441"/>
      <c r="AP5" s="441"/>
      <c r="AQ5" s="441"/>
      <c r="AR5" s="441"/>
      <c r="AS5" s="441"/>
      <c r="AT5" s="442"/>
      <c r="AU5" s="524" t="s">
        <v>94</v>
      </c>
      <c r="AV5" s="525"/>
      <c r="AW5" s="525"/>
      <c r="AX5" s="525"/>
      <c r="AY5" s="447" t="s">
        <v>95</v>
      </c>
      <c r="AZ5" s="448"/>
      <c r="BA5" s="448"/>
      <c r="BB5" s="448"/>
      <c r="BC5" s="448"/>
      <c r="BD5" s="448"/>
      <c r="BE5" s="448"/>
      <c r="BF5" s="448"/>
      <c r="BG5" s="448"/>
      <c r="BH5" s="448"/>
      <c r="BI5" s="448"/>
      <c r="BJ5" s="448"/>
      <c r="BK5" s="448"/>
      <c r="BL5" s="448"/>
      <c r="BM5" s="449"/>
      <c r="BN5" s="467">
        <v>4764744</v>
      </c>
      <c r="BO5" s="468"/>
      <c r="BP5" s="468"/>
      <c r="BQ5" s="468"/>
      <c r="BR5" s="468"/>
      <c r="BS5" s="468"/>
      <c r="BT5" s="468"/>
      <c r="BU5" s="469"/>
      <c r="BV5" s="467">
        <v>3885404</v>
      </c>
      <c r="BW5" s="468"/>
      <c r="BX5" s="468"/>
      <c r="BY5" s="468"/>
      <c r="BZ5" s="468"/>
      <c r="CA5" s="468"/>
      <c r="CB5" s="468"/>
      <c r="CC5" s="469"/>
      <c r="CD5" s="476" t="s">
        <v>96</v>
      </c>
      <c r="CE5" s="477"/>
      <c r="CF5" s="477"/>
      <c r="CG5" s="477"/>
      <c r="CH5" s="477"/>
      <c r="CI5" s="477"/>
      <c r="CJ5" s="477"/>
      <c r="CK5" s="477"/>
      <c r="CL5" s="477"/>
      <c r="CM5" s="477"/>
      <c r="CN5" s="477"/>
      <c r="CO5" s="477"/>
      <c r="CP5" s="477"/>
      <c r="CQ5" s="477"/>
      <c r="CR5" s="477"/>
      <c r="CS5" s="478"/>
      <c r="CT5" s="437">
        <v>85.3</v>
      </c>
      <c r="CU5" s="438"/>
      <c r="CV5" s="438"/>
      <c r="CW5" s="438"/>
      <c r="CX5" s="438"/>
      <c r="CY5" s="438"/>
      <c r="CZ5" s="438"/>
      <c r="DA5" s="439"/>
      <c r="DB5" s="437">
        <v>85</v>
      </c>
      <c r="DC5" s="438"/>
      <c r="DD5" s="438"/>
      <c r="DE5" s="438"/>
      <c r="DF5" s="438"/>
      <c r="DG5" s="438"/>
      <c r="DH5" s="438"/>
      <c r="DI5" s="439"/>
      <c r="DJ5" s="182"/>
      <c r="DK5" s="182"/>
      <c r="DL5" s="182"/>
      <c r="DM5" s="182"/>
      <c r="DN5" s="182"/>
      <c r="DO5" s="182"/>
    </row>
    <row r="6" spans="1:119" ht="18.75" customHeight="1" x14ac:dyDescent="0.15">
      <c r="A6" s="183"/>
      <c r="B6" s="623" t="s">
        <v>97</v>
      </c>
      <c r="C6" s="481"/>
      <c r="D6" s="481"/>
      <c r="E6" s="624"/>
      <c r="F6" s="624"/>
      <c r="G6" s="624"/>
      <c r="H6" s="624"/>
      <c r="I6" s="624"/>
      <c r="J6" s="624"/>
      <c r="K6" s="624"/>
      <c r="L6" s="624" t="s">
        <v>98</v>
      </c>
      <c r="M6" s="624"/>
      <c r="N6" s="624"/>
      <c r="O6" s="624"/>
      <c r="P6" s="624"/>
      <c r="Q6" s="624"/>
      <c r="R6" s="505"/>
      <c r="S6" s="505"/>
      <c r="T6" s="505"/>
      <c r="U6" s="505"/>
      <c r="V6" s="630"/>
      <c r="W6" s="558" t="s">
        <v>99</v>
      </c>
      <c r="X6" s="480"/>
      <c r="Y6" s="480"/>
      <c r="Z6" s="480"/>
      <c r="AA6" s="480"/>
      <c r="AB6" s="481"/>
      <c r="AC6" s="635" t="s">
        <v>100</v>
      </c>
      <c r="AD6" s="636"/>
      <c r="AE6" s="636"/>
      <c r="AF6" s="636"/>
      <c r="AG6" s="636"/>
      <c r="AH6" s="636"/>
      <c r="AI6" s="636"/>
      <c r="AJ6" s="636"/>
      <c r="AK6" s="636"/>
      <c r="AL6" s="637"/>
      <c r="AM6" s="536" t="s">
        <v>101</v>
      </c>
      <c r="AN6" s="441"/>
      <c r="AO6" s="441"/>
      <c r="AP6" s="441"/>
      <c r="AQ6" s="441"/>
      <c r="AR6" s="441"/>
      <c r="AS6" s="441"/>
      <c r="AT6" s="442"/>
      <c r="AU6" s="524" t="s">
        <v>102</v>
      </c>
      <c r="AV6" s="525"/>
      <c r="AW6" s="525"/>
      <c r="AX6" s="525"/>
      <c r="AY6" s="447" t="s">
        <v>103</v>
      </c>
      <c r="AZ6" s="448"/>
      <c r="BA6" s="448"/>
      <c r="BB6" s="448"/>
      <c r="BC6" s="448"/>
      <c r="BD6" s="448"/>
      <c r="BE6" s="448"/>
      <c r="BF6" s="448"/>
      <c r="BG6" s="448"/>
      <c r="BH6" s="448"/>
      <c r="BI6" s="448"/>
      <c r="BJ6" s="448"/>
      <c r="BK6" s="448"/>
      <c r="BL6" s="448"/>
      <c r="BM6" s="449"/>
      <c r="BN6" s="467">
        <v>355358</v>
      </c>
      <c r="BO6" s="468"/>
      <c r="BP6" s="468"/>
      <c r="BQ6" s="468"/>
      <c r="BR6" s="468"/>
      <c r="BS6" s="468"/>
      <c r="BT6" s="468"/>
      <c r="BU6" s="469"/>
      <c r="BV6" s="467">
        <v>429952</v>
      </c>
      <c r="BW6" s="468"/>
      <c r="BX6" s="468"/>
      <c r="BY6" s="468"/>
      <c r="BZ6" s="468"/>
      <c r="CA6" s="468"/>
      <c r="CB6" s="468"/>
      <c r="CC6" s="469"/>
      <c r="CD6" s="476" t="s">
        <v>104</v>
      </c>
      <c r="CE6" s="477"/>
      <c r="CF6" s="477"/>
      <c r="CG6" s="477"/>
      <c r="CH6" s="477"/>
      <c r="CI6" s="477"/>
      <c r="CJ6" s="477"/>
      <c r="CK6" s="477"/>
      <c r="CL6" s="477"/>
      <c r="CM6" s="477"/>
      <c r="CN6" s="477"/>
      <c r="CO6" s="477"/>
      <c r="CP6" s="477"/>
      <c r="CQ6" s="477"/>
      <c r="CR6" s="477"/>
      <c r="CS6" s="478"/>
      <c r="CT6" s="620">
        <v>87.5</v>
      </c>
      <c r="CU6" s="621"/>
      <c r="CV6" s="621"/>
      <c r="CW6" s="621"/>
      <c r="CX6" s="621"/>
      <c r="CY6" s="621"/>
      <c r="CZ6" s="621"/>
      <c r="DA6" s="622"/>
      <c r="DB6" s="620">
        <v>87.2</v>
      </c>
      <c r="DC6" s="621"/>
      <c r="DD6" s="621"/>
      <c r="DE6" s="621"/>
      <c r="DF6" s="621"/>
      <c r="DG6" s="621"/>
      <c r="DH6" s="621"/>
      <c r="DI6" s="622"/>
      <c r="DJ6" s="182"/>
      <c r="DK6" s="182"/>
      <c r="DL6" s="182"/>
      <c r="DM6" s="182"/>
      <c r="DN6" s="182"/>
      <c r="DO6" s="182"/>
    </row>
    <row r="7" spans="1:119" ht="18.75" customHeight="1" x14ac:dyDescent="0.15">
      <c r="A7" s="183"/>
      <c r="B7" s="625"/>
      <c r="C7" s="626"/>
      <c r="D7" s="626"/>
      <c r="E7" s="627"/>
      <c r="F7" s="627"/>
      <c r="G7" s="627"/>
      <c r="H7" s="627"/>
      <c r="I7" s="627"/>
      <c r="J7" s="627"/>
      <c r="K7" s="627"/>
      <c r="L7" s="627"/>
      <c r="M7" s="627"/>
      <c r="N7" s="627"/>
      <c r="O7" s="627"/>
      <c r="P7" s="627"/>
      <c r="Q7" s="627"/>
      <c r="R7" s="631"/>
      <c r="S7" s="631"/>
      <c r="T7" s="631"/>
      <c r="U7" s="631"/>
      <c r="V7" s="632"/>
      <c r="W7" s="618"/>
      <c r="X7" s="429"/>
      <c r="Y7" s="429"/>
      <c r="Z7" s="429"/>
      <c r="AA7" s="429"/>
      <c r="AB7" s="626"/>
      <c r="AC7" s="638"/>
      <c r="AD7" s="430"/>
      <c r="AE7" s="430"/>
      <c r="AF7" s="430"/>
      <c r="AG7" s="430"/>
      <c r="AH7" s="430"/>
      <c r="AI7" s="430"/>
      <c r="AJ7" s="430"/>
      <c r="AK7" s="430"/>
      <c r="AL7" s="639"/>
      <c r="AM7" s="536" t="s">
        <v>105</v>
      </c>
      <c r="AN7" s="441"/>
      <c r="AO7" s="441"/>
      <c r="AP7" s="441"/>
      <c r="AQ7" s="441"/>
      <c r="AR7" s="441"/>
      <c r="AS7" s="441"/>
      <c r="AT7" s="442"/>
      <c r="AU7" s="524" t="s">
        <v>102</v>
      </c>
      <c r="AV7" s="525"/>
      <c r="AW7" s="525"/>
      <c r="AX7" s="525"/>
      <c r="AY7" s="447" t="s">
        <v>106</v>
      </c>
      <c r="AZ7" s="448"/>
      <c r="BA7" s="448"/>
      <c r="BB7" s="448"/>
      <c r="BC7" s="448"/>
      <c r="BD7" s="448"/>
      <c r="BE7" s="448"/>
      <c r="BF7" s="448"/>
      <c r="BG7" s="448"/>
      <c r="BH7" s="448"/>
      <c r="BI7" s="448"/>
      <c r="BJ7" s="448"/>
      <c r="BK7" s="448"/>
      <c r="BL7" s="448"/>
      <c r="BM7" s="449"/>
      <c r="BN7" s="467">
        <v>71713</v>
      </c>
      <c r="BO7" s="468"/>
      <c r="BP7" s="468"/>
      <c r="BQ7" s="468"/>
      <c r="BR7" s="468"/>
      <c r="BS7" s="468"/>
      <c r="BT7" s="468"/>
      <c r="BU7" s="469"/>
      <c r="BV7" s="467">
        <v>201632</v>
      </c>
      <c r="BW7" s="468"/>
      <c r="BX7" s="468"/>
      <c r="BY7" s="468"/>
      <c r="BZ7" s="468"/>
      <c r="CA7" s="468"/>
      <c r="CB7" s="468"/>
      <c r="CC7" s="469"/>
      <c r="CD7" s="476" t="s">
        <v>107</v>
      </c>
      <c r="CE7" s="477"/>
      <c r="CF7" s="477"/>
      <c r="CG7" s="477"/>
      <c r="CH7" s="477"/>
      <c r="CI7" s="477"/>
      <c r="CJ7" s="477"/>
      <c r="CK7" s="477"/>
      <c r="CL7" s="477"/>
      <c r="CM7" s="477"/>
      <c r="CN7" s="477"/>
      <c r="CO7" s="477"/>
      <c r="CP7" s="477"/>
      <c r="CQ7" s="477"/>
      <c r="CR7" s="477"/>
      <c r="CS7" s="478"/>
      <c r="CT7" s="467">
        <v>1690648</v>
      </c>
      <c r="CU7" s="468"/>
      <c r="CV7" s="468"/>
      <c r="CW7" s="468"/>
      <c r="CX7" s="468"/>
      <c r="CY7" s="468"/>
      <c r="CZ7" s="468"/>
      <c r="DA7" s="469"/>
      <c r="DB7" s="467">
        <v>1653952</v>
      </c>
      <c r="DC7" s="468"/>
      <c r="DD7" s="468"/>
      <c r="DE7" s="468"/>
      <c r="DF7" s="468"/>
      <c r="DG7" s="468"/>
      <c r="DH7" s="468"/>
      <c r="DI7" s="469"/>
      <c r="DJ7" s="182"/>
      <c r="DK7" s="182"/>
      <c r="DL7" s="182"/>
      <c r="DM7" s="182"/>
      <c r="DN7" s="182"/>
      <c r="DO7" s="182"/>
    </row>
    <row r="8" spans="1:119" ht="18.75" customHeight="1" thickBot="1" x14ac:dyDescent="0.2">
      <c r="A8" s="183"/>
      <c r="B8" s="628"/>
      <c r="C8" s="559"/>
      <c r="D8" s="559"/>
      <c r="E8" s="629"/>
      <c r="F8" s="629"/>
      <c r="G8" s="629"/>
      <c r="H8" s="629"/>
      <c r="I8" s="629"/>
      <c r="J8" s="629"/>
      <c r="K8" s="629"/>
      <c r="L8" s="629"/>
      <c r="M8" s="629"/>
      <c r="N8" s="629"/>
      <c r="O8" s="629"/>
      <c r="P8" s="629"/>
      <c r="Q8" s="629"/>
      <c r="R8" s="633"/>
      <c r="S8" s="633"/>
      <c r="T8" s="633"/>
      <c r="U8" s="633"/>
      <c r="V8" s="634"/>
      <c r="W8" s="548"/>
      <c r="X8" s="549"/>
      <c r="Y8" s="549"/>
      <c r="Z8" s="549"/>
      <c r="AA8" s="549"/>
      <c r="AB8" s="559"/>
      <c r="AC8" s="640"/>
      <c r="AD8" s="641"/>
      <c r="AE8" s="641"/>
      <c r="AF8" s="641"/>
      <c r="AG8" s="641"/>
      <c r="AH8" s="641"/>
      <c r="AI8" s="641"/>
      <c r="AJ8" s="641"/>
      <c r="AK8" s="641"/>
      <c r="AL8" s="642"/>
      <c r="AM8" s="536" t="s">
        <v>108</v>
      </c>
      <c r="AN8" s="441"/>
      <c r="AO8" s="441"/>
      <c r="AP8" s="441"/>
      <c r="AQ8" s="441"/>
      <c r="AR8" s="441"/>
      <c r="AS8" s="441"/>
      <c r="AT8" s="442"/>
      <c r="AU8" s="524" t="s">
        <v>109</v>
      </c>
      <c r="AV8" s="525"/>
      <c r="AW8" s="525"/>
      <c r="AX8" s="525"/>
      <c r="AY8" s="447" t="s">
        <v>110</v>
      </c>
      <c r="AZ8" s="448"/>
      <c r="BA8" s="448"/>
      <c r="BB8" s="448"/>
      <c r="BC8" s="448"/>
      <c r="BD8" s="448"/>
      <c r="BE8" s="448"/>
      <c r="BF8" s="448"/>
      <c r="BG8" s="448"/>
      <c r="BH8" s="448"/>
      <c r="BI8" s="448"/>
      <c r="BJ8" s="448"/>
      <c r="BK8" s="448"/>
      <c r="BL8" s="448"/>
      <c r="BM8" s="449"/>
      <c r="BN8" s="467">
        <v>283645</v>
      </c>
      <c r="BO8" s="468"/>
      <c r="BP8" s="468"/>
      <c r="BQ8" s="468"/>
      <c r="BR8" s="468"/>
      <c r="BS8" s="468"/>
      <c r="BT8" s="468"/>
      <c r="BU8" s="469"/>
      <c r="BV8" s="467">
        <v>228320</v>
      </c>
      <c r="BW8" s="468"/>
      <c r="BX8" s="468"/>
      <c r="BY8" s="468"/>
      <c r="BZ8" s="468"/>
      <c r="CA8" s="468"/>
      <c r="CB8" s="468"/>
      <c r="CC8" s="469"/>
      <c r="CD8" s="476" t="s">
        <v>111</v>
      </c>
      <c r="CE8" s="477"/>
      <c r="CF8" s="477"/>
      <c r="CG8" s="477"/>
      <c r="CH8" s="477"/>
      <c r="CI8" s="477"/>
      <c r="CJ8" s="477"/>
      <c r="CK8" s="477"/>
      <c r="CL8" s="477"/>
      <c r="CM8" s="477"/>
      <c r="CN8" s="477"/>
      <c r="CO8" s="477"/>
      <c r="CP8" s="477"/>
      <c r="CQ8" s="477"/>
      <c r="CR8" s="477"/>
      <c r="CS8" s="478"/>
      <c r="CT8" s="580">
        <v>0.15</v>
      </c>
      <c r="CU8" s="581"/>
      <c r="CV8" s="581"/>
      <c r="CW8" s="581"/>
      <c r="CX8" s="581"/>
      <c r="CY8" s="581"/>
      <c r="CZ8" s="581"/>
      <c r="DA8" s="582"/>
      <c r="DB8" s="580">
        <v>0.15</v>
      </c>
      <c r="DC8" s="581"/>
      <c r="DD8" s="581"/>
      <c r="DE8" s="581"/>
      <c r="DF8" s="581"/>
      <c r="DG8" s="581"/>
      <c r="DH8" s="581"/>
      <c r="DI8" s="582"/>
      <c r="DJ8" s="182"/>
      <c r="DK8" s="182"/>
      <c r="DL8" s="182"/>
      <c r="DM8" s="182"/>
      <c r="DN8" s="182"/>
      <c r="DO8" s="182"/>
    </row>
    <row r="9" spans="1:119" ht="18.75" customHeight="1" thickBot="1" x14ac:dyDescent="0.2">
      <c r="A9" s="183"/>
      <c r="B9" s="609" t="s">
        <v>112</v>
      </c>
      <c r="C9" s="610"/>
      <c r="D9" s="610"/>
      <c r="E9" s="610"/>
      <c r="F9" s="610"/>
      <c r="G9" s="610"/>
      <c r="H9" s="610"/>
      <c r="I9" s="610"/>
      <c r="J9" s="610"/>
      <c r="K9" s="530"/>
      <c r="L9" s="611" t="s">
        <v>113</v>
      </c>
      <c r="M9" s="612"/>
      <c r="N9" s="612"/>
      <c r="O9" s="612"/>
      <c r="P9" s="612"/>
      <c r="Q9" s="613"/>
      <c r="R9" s="614">
        <v>1676</v>
      </c>
      <c r="S9" s="615"/>
      <c r="T9" s="615"/>
      <c r="U9" s="615"/>
      <c r="V9" s="616"/>
      <c r="W9" s="546" t="s">
        <v>114</v>
      </c>
      <c r="X9" s="547"/>
      <c r="Y9" s="547"/>
      <c r="Z9" s="547"/>
      <c r="AA9" s="547"/>
      <c r="AB9" s="547"/>
      <c r="AC9" s="547"/>
      <c r="AD9" s="547"/>
      <c r="AE9" s="547"/>
      <c r="AF9" s="547"/>
      <c r="AG9" s="547"/>
      <c r="AH9" s="547"/>
      <c r="AI9" s="547"/>
      <c r="AJ9" s="547"/>
      <c r="AK9" s="547"/>
      <c r="AL9" s="617"/>
      <c r="AM9" s="536" t="s">
        <v>115</v>
      </c>
      <c r="AN9" s="441"/>
      <c r="AO9" s="441"/>
      <c r="AP9" s="441"/>
      <c r="AQ9" s="441"/>
      <c r="AR9" s="441"/>
      <c r="AS9" s="441"/>
      <c r="AT9" s="442"/>
      <c r="AU9" s="524" t="s">
        <v>109</v>
      </c>
      <c r="AV9" s="525"/>
      <c r="AW9" s="525"/>
      <c r="AX9" s="525"/>
      <c r="AY9" s="447" t="s">
        <v>116</v>
      </c>
      <c r="AZ9" s="448"/>
      <c r="BA9" s="448"/>
      <c r="BB9" s="448"/>
      <c r="BC9" s="448"/>
      <c r="BD9" s="448"/>
      <c r="BE9" s="448"/>
      <c r="BF9" s="448"/>
      <c r="BG9" s="448"/>
      <c r="BH9" s="448"/>
      <c r="BI9" s="448"/>
      <c r="BJ9" s="448"/>
      <c r="BK9" s="448"/>
      <c r="BL9" s="448"/>
      <c r="BM9" s="449"/>
      <c r="BN9" s="467">
        <v>-4620</v>
      </c>
      <c r="BO9" s="468"/>
      <c r="BP9" s="468"/>
      <c r="BQ9" s="468"/>
      <c r="BR9" s="468"/>
      <c r="BS9" s="468"/>
      <c r="BT9" s="468"/>
      <c r="BU9" s="469"/>
      <c r="BV9" s="467">
        <v>-24079</v>
      </c>
      <c r="BW9" s="468"/>
      <c r="BX9" s="468"/>
      <c r="BY9" s="468"/>
      <c r="BZ9" s="468"/>
      <c r="CA9" s="468"/>
      <c r="CB9" s="468"/>
      <c r="CC9" s="469"/>
      <c r="CD9" s="476" t="s">
        <v>117</v>
      </c>
      <c r="CE9" s="477"/>
      <c r="CF9" s="477"/>
      <c r="CG9" s="477"/>
      <c r="CH9" s="477"/>
      <c r="CI9" s="477"/>
      <c r="CJ9" s="477"/>
      <c r="CK9" s="477"/>
      <c r="CL9" s="477"/>
      <c r="CM9" s="477"/>
      <c r="CN9" s="477"/>
      <c r="CO9" s="477"/>
      <c r="CP9" s="477"/>
      <c r="CQ9" s="477"/>
      <c r="CR9" s="477"/>
      <c r="CS9" s="478"/>
      <c r="CT9" s="437">
        <v>10.7</v>
      </c>
      <c r="CU9" s="438"/>
      <c r="CV9" s="438"/>
      <c r="CW9" s="438"/>
      <c r="CX9" s="438"/>
      <c r="CY9" s="438"/>
      <c r="CZ9" s="438"/>
      <c r="DA9" s="439"/>
      <c r="DB9" s="437">
        <v>10.8</v>
      </c>
      <c r="DC9" s="438"/>
      <c r="DD9" s="438"/>
      <c r="DE9" s="438"/>
      <c r="DF9" s="438"/>
      <c r="DG9" s="438"/>
      <c r="DH9" s="438"/>
      <c r="DI9" s="439"/>
      <c r="DJ9" s="182"/>
      <c r="DK9" s="182"/>
      <c r="DL9" s="182"/>
      <c r="DM9" s="182"/>
      <c r="DN9" s="182"/>
      <c r="DO9" s="182"/>
    </row>
    <row r="10" spans="1:119" ht="18.75" customHeight="1" thickBot="1" x14ac:dyDescent="0.2">
      <c r="A10" s="183"/>
      <c r="B10" s="609"/>
      <c r="C10" s="610"/>
      <c r="D10" s="610"/>
      <c r="E10" s="610"/>
      <c r="F10" s="610"/>
      <c r="G10" s="610"/>
      <c r="H10" s="610"/>
      <c r="I10" s="610"/>
      <c r="J10" s="610"/>
      <c r="K10" s="530"/>
      <c r="L10" s="440" t="s">
        <v>118</v>
      </c>
      <c r="M10" s="441"/>
      <c r="N10" s="441"/>
      <c r="O10" s="441"/>
      <c r="P10" s="441"/>
      <c r="Q10" s="442"/>
      <c r="R10" s="443">
        <v>1843</v>
      </c>
      <c r="S10" s="444"/>
      <c r="T10" s="444"/>
      <c r="U10" s="444"/>
      <c r="V10" s="446"/>
      <c r="W10" s="618"/>
      <c r="X10" s="429"/>
      <c r="Y10" s="429"/>
      <c r="Z10" s="429"/>
      <c r="AA10" s="429"/>
      <c r="AB10" s="429"/>
      <c r="AC10" s="429"/>
      <c r="AD10" s="429"/>
      <c r="AE10" s="429"/>
      <c r="AF10" s="429"/>
      <c r="AG10" s="429"/>
      <c r="AH10" s="429"/>
      <c r="AI10" s="429"/>
      <c r="AJ10" s="429"/>
      <c r="AK10" s="429"/>
      <c r="AL10" s="619"/>
      <c r="AM10" s="536" t="s">
        <v>119</v>
      </c>
      <c r="AN10" s="441"/>
      <c r="AO10" s="441"/>
      <c r="AP10" s="441"/>
      <c r="AQ10" s="441"/>
      <c r="AR10" s="441"/>
      <c r="AS10" s="441"/>
      <c r="AT10" s="442"/>
      <c r="AU10" s="524" t="s">
        <v>120</v>
      </c>
      <c r="AV10" s="525"/>
      <c r="AW10" s="525"/>
      <c r="AX10" s="525"/>
      <c r="AY10" s="447" t="s">
        <v>121</v>
      </c>
      <c r="AZ10" s="448"/>
      <c r="BA10" s="448"/>
      <c r="BB10" s="448"/>
      <c r="BC10" s="448"/>
      <c r="BD10" s="448"/>
      <c r="BE10" s="448"/>
      <c r="BF10" s="448"/>
      <c r="BG10" s="448"/>
      <c r="BH10" s="448"/>
      <c r="BI10" s="448"/>
      <c r="BJ10" s="448"/>
      <c r="BK10" s="448"/>
      <c r="BL10" s="448"/>
      <c r="BM10" s="449"/>
      <c r="BN10" s="467">
        <v>282948</v>
      </c>
      <c r="BO10" s="468"/>
      <c r="BP10" s="468"/>
      <c r="BQ10" s="468"/>
      <c r="BR10" s="468"/>
      <c r="BS10" s="468"/>
      <c r="BT10" s="468"/>
      <c r="BU10" s="469"/>
      <c r="BV10" s="467">
        <v>240437</v>
      </c>
      <c r="BW10" s="468"/>
      <c r="BX10" s="468"/>
      <c r="BY10" s="468"/>
      <c r="BZ10" s="468"/>
      <c r="CA10" s="468"/>
      <c r="CB10" s="468"/>
      <c r="CC10" s="469"/>
      <c r="CD10" s="187" t="s">
        <v>122</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x14ac:dyDescent="0.2">
      <c r="A11" s="183"/>
      <c r="B11" s="609"/>
      <c r="C11" s="610"/>
      <c r="D11" s="610"/>
      <c r="E11" s="610"/>
      <c r="F11" s="610"/>
      <c r="G11" s="610"/>
      <c r="H11" s="610"/>
      <c r="I11" s="610"/>
      <c r="J11" s="610"/>
      <c r="K11" s="530"/>
      <c r="L11" s="513" t="s">
        <v>123</v>
      </c>
      <c r="M11" s="514"/>
      <c r="N11" s="514"/>
      <c r="O11" s="514"/>
      <c r="P11" s="514"/>
      <c r="Q11" s="515"/>
      <c r="R11" s="606" t="s">
        <v>124</v>
      </c>
      <c r="S11" s="607"/>
      <c r="T11" s="607"/>
      <c r="U11" s="607"/>
      <c r="V11" s="608"/>
      <c r="W11" s="618"/>
      <c r="X11" s="429"/>
      <c r="Y11" s="429"/>
      <c r="Z11" s="429"/>
      <c r="AA11" s="429"/>
      <c r="AB11" s="429"/>
      <c r="AC11" s="429"/>
      <c r="AD11" s="429"/>
      <c r="AE11" s="429"/>
      <c r="AF11" s="429"/>
      <c r="AG11" s="429"/>
      <c r="AH11" s="429"/>
      <c r="AI11" s="429"/>
      <c r="AJ11" s="429"/>
      <c r="AK11" s="429"/>
      <c r="AL11" s="619"/>
      <c r="AM11" s="536" t="s">
        <v>125</v>
      </c>
      <c r="AN11" s="441"/>
      <c r="AO11" s="441"/>
      <c r="AP11" s="441"/>
      <c r="AQ11" s="441"/>
      <c r="AR11" s="441"/>
      <c r="AS11" s="441"/>
      <c r="AT11" s="442"/>
      <c r="AU11" s="524" t="s">
        <v>126</v>
      </c>
      <c r="AV11" s="525"/>
      <c r="AW11" s="525"/>
      <c r="AX11" s="525"/>
      <c r="AY11" s="447" t="s">
        <v>127</v>
      </c>
      <c r="AZ11" s="448"/>
      <c r="BA11" s="448"/>
      <c r="BB11" s="448"/>
      <c r="BC11" s="448"/>
      <c r="BD11" s="448"/>
      <c r="BE11" s="448"/>
      <c r="BF11" s="448"/>
      <c r="BG11" s="448"/>
      <c r="BH11" s="448"/>
      <c r="BI11" s="448"/>
      <c r="BJ11" s="448"/>
      <c r="BK11" s="448"/>
      <c r="BL11" s="448"/>
      <c r="BM11" s="449"/>
      <c r="BN11" s="467">
        <v>0</v>
      </c>
      <c r="BO11" s="468"/>
      <c r="BP11" s="468"/>
      <c r="BQ11" s="468"/>
      <c r="BR11" s="468"/>
      <c r="BS11" s="468"/>
      <c r="BT11" s="468"/>
      <c r="BU11" s="469"/>
      <c r="BV11" s="467">
        <v>0</v>
      </c>
      <c r="BW11" s="468"/>
      <c r="BX11" s="468"/>
      <c r="BY11" s="468"/>
      <c r="BZ11" s="468"/>
      <c r="CA11" s="468"/>
      <c r="CB11" s="468"/>
      <c r="CC11" s="469"/>
      <c r="CD11" s="476" t="s">
        <v>128</v>
      </c>
      <c r="CE11" s="477"/>
      <c r="CF11" s="477"/>
      <c r="CG11" s="477"/>
      <c r="CH11" s="477"/>
      <c r="CI11" s="477"/>
      <c r="CJ11" s="477"/>
      <c r="CK11" s="477"/>
      <c r="CL11" s="477"/>
      <c r="CM11" s="477"/>
      <c r="CN11" s="477"/>
      <c r="CO11" s="477"/>
      <c r="CP11" s="477"/>
      <c r="CQ11" s="477"/>
      <c r="CR11" s="477"/>
      <c r="CS11" s="478"/>
      <c r="CT11" s="580" t="s">
        <v>129</v>
      </c>
      <c r="CU11" s="581"/>
      <c r="CV11" s="581"/>
      <c r="CW11" s="581"/>
      <c r="CX11" s="581"/>
      <c r="CY11" s="581"/>
      <c r="CZ11" s="581"/>
      <c r="DA11" s="582"/>
      <c r="DB11" s="580" t="s">
        <v>130</v>
      </c>
      <c r="DC11" s="581"/>
      <c r="DD11" s="581"/>
      <c r="DE11" s="581"/>
      <c r="DF11" s="581"/>
      <c r="DG11" s="581"/>
      <c r="DH11" s="581"/>
      <c r="DI11" s="582"/>
      <c r="DJ11" s="182"/>
      <c r="DK11" s="182"/>
      <c r="DL11" s="182"/>
      <c r="DM11" s="182"/>
      <c r="DN11" s="182"/>
      <c r="DO11" s="182"/>
    </row>
    <row r="12" spans="1:119" ht="18.75" customHeight="1" x14ac:dyDescent="0.15">
      <c r="A12" s="183"/>
      <c r="B12" s="583" t="s">
        <v>131</v>
      </c>
      <c r="C12" s="584"/>
      <c r="D12" s="584"/>
      <c r="E12" s="584"/>
      <c r="F12" s="584"/>
      <c r="G12" s="584"/>
      <c r="H12" s="584"/>
      <c r="I12" s="584"/>
      <c r="J12" s="584"/>
      <c r="K12" s="585"/>
      <c r="L12" s="592" t="s">
        <v>132</v>
      </c>
      <c r="M12" s="593"/>
      <c r="N12" s="593"/>
      <c r="O12" s="593"/>
      <c r="P12" s="593"/>
      <c r="Q12" s="594"/>
      <c r="R12" s="595">
        <v>1697</v>
      </c>
      <c r="S12" s="596"/>
      <c r="T12" s="596"/>
      <c r="U12" s="596"/>
      <c r="V12" s="597"/>
      <c r="W12" s="598" t="s">
        <v>1</v>
      </c>
      <c r="X12" s="525"/>
      <c r="Y12" s="525"/>
      <c r="Z12" s="525"/>
      <c r="AA12" s="525"/>
      <c r="AB12" s="599"/>
      <c r="AC12" s="600" t="s">
        <v>133</v>
      </c>
      <c r="AD12" s="601"/>
      <c r="AE12" s="601"/>
      <c r="AF12" s="601"/>
      <c r="AG12" s="602"/>
      <c r="AH12" s="600" t="s">
        <v>134</v>
      </c>
      <c r="AI12" s="601"/>
      <c r="AJ12" s="601"/>
      <c r="AK12" s="601"/>
      <c r="AL12" s="603"/>
      <c r="AM12" s="536" t="s">
        <v>135</v>
      </c>
      <c r="AN12" s="441"/>
      <c r="AO12" s="441"/>
      <c r="AP12" s="441"/>
      <c r="AQ12" s="441"/>
      <c r="AR12" s="441"/>
      <c r="AS12" s="441"/>
      <c r="AT12" s="442"/>
      <c r="AU12" s="524" t="s">
        <v>109</v>
      </c>
      <c r="AV12" s="525"/>
      <c r="AW12" s="525"/>
      <c r="AX12" s="525"/>
      <c r="AY12" s="447" t="s">
        <v>136</v>
      </c>
      <c r="AZ12" s="448"/>
      <c r="BA12" s="448"/>
      <c r="BB12" s="448"/>
      <c r="BC12" s="448"/>
      <c r="BD12" s="448"/>
      <c r="BE12" s="448"/>
      <c r="BF12" s="448"/>
      <c r="BG12" s="448"/>
      <c r="BH12" s="448"/>
      <c r="BI12" s="448"/>
      <c r="BJ12" s="448"/>
      <c r="BK12" s="448"/>
      <c r="BL12" s="448"/>
      <c r="BM12" s="449"/>
      <c r="BN12" s="467">
        <v>282120</v>
      </c>
      <c r="BO12" s="468"/>
      <c r="BP12" s="468"/>
      <c r="BQ12" s="468"/>
      <c r="BR12" s="468"/>
      <c r="BS12" s="468"/>
      <c r="BT12" s="468"/>
      <c r="BU12" s="469"/>
      <c r="BV12" s="467">
        <v>190000</v>
      </c>
      <c r="BW12" s="468"/>
      <c r="BX12" s="468"/>
      <c r="BY12" s="468"/>
      <c r="BZ12" s="468"/>
      <c r="CA12" s="468"/>
      <c r="CB12" s="468"/>
      <c r="CC12" s="469"/>
      <c r="CD12" s="476" t="s">
        <v>137</v>
      </c>
      <c r="CE12" s="477"/>
      <c r="CF12" s="477"/>
      <c r="CG12" s="477"/>
      <c r="CH12" s="477"/>
      <c r="CI12" s="477"/>
      <c r="CJ12" s="477"/>
      <c r="CK12" s="477"/>
      <c r="CL12" s="477"/>
      <c r="CM12" s="477"/>
      <c r="CN12" s="477"/>
      <c r="CO12" s="477"/>
      <c r="CP12" s="477"/>
      <c r="CQ12" s="477"/>
      <c r="CR12" s="477"/>
      <c r="CS12" s="478"/>
      <c r="CT12" s="580" t="s">
        <v>138</v>
      </c>
      <c r="CU12" s="581"/>
      <c r="CV12" s="581"/>
      <c r="CW12" s="581"/>
      <c r="CX12" s="581"/>
      <c r="CY12" s="581"/>
      <c r="CZ12" s="581"/>
      <c r="DA12" s="582"/>
      <c r="DB12" s="580" t="s">
        <v>139</v>
      </c>
      <c r="DC12" s="581"/>
      <c r="DD12" s="581"/>
      <c r="DE12" s="581"/>
      <c r="DF12" s="581"/>
      <c r="DG12" s="581"/>
      <c r="DH12" s="581"/>
      <c r="DI12" s="582"/>
      <c r="DJ12" s="182"/>
      <c r="DK12" s="182"/>
      <c r="DL12" s="182"/>
      <c r="DM12" s="182"/>
      <c r="DN12" s="182"/>
      <c r="DO12" s="182"/>
    </row>
    <row r="13" spans="1:119" ht="18.75" customHeight="1" x14ac:dyDescent="0.15">
      <c r="A13" s="183"/>
      <c r="B13" s="586"/>
      <c r="C13" s="587"/>
      <c r="D13" s="587"/>
      <c r="E13" s="587"/>
      <c r="F13" s="587"/>
      <c r="G13" s="587"/>
      <c r="H13" s="587"/>
      <c r="I13" s="587"/>
      <c r="J13" s="587"/>
      <c r="K13" s="588"/>
      <c r="L13" s="193"/>
      <c r="M13" s="567" t="s">
        <v>140</v>
      </c>
      <c r="N13" s="568"/>
      <c r="O13" s="568"/>
      <c r="P13" s="568"/>
      <c r="Q13" s="569"/>
      <c r="R13" s="570">
        <v>1680</v>
      </c>
      <c r="S13" s="571"/>
      <c r="T13" s="571"/>
      <c r="U13" s="571"/>
      <c r="V13" s="572"/>
      <c r="W13" s="558" t="s">
        <v>141</v>
      </c>
      <c r="X13" s="480"/>
      <c r="Y13" s="480"/>
      <c r="Z13" s="480"/>
      <c r="AA13" s="480"/>
      <c r="AB13" s="481"/>
      <c r="AC13" s="443">
        <v>142</v>
      </c>
      <c r="AD13" s="444"/>
      <c r="AE13" s="444"/>
      <c r="AF13" s="444"/>
      <c r="AG13" s="445"/>
      <c r="AH13" s="443">
        <v>153</v>
      </c>
      <c r="AI13" s="444"/>
      <c r="AJ13" s="444"/>
      <c r="AK13" s="444"/>
      <c r="AL13" s="446"/>
      <c r="AM13" s="536" t="s">
        <v>142</v>
      </c>
      <c r="AN13" s="441"/>
      <c r="AO13" s="441"/>
      <c r="AP13" s="441"/>
      <c r="AQ13" s="441"/>
      <c r="AR13" s="441"/>
      <c r="AS13" s="441"/>
      <c r="AT13" s="442"/>
      <c r="AU13" s="524" t="s">
        <v>143</v>
      </c>
      <c r="AV13" s="525"/>
      <c r="AW13" s="525"/>
      <c r="AX13" s="525"/>
      <c r="AY13" s="447" t="s">
        <v>144</v>
      </c>
      <c r="AZ13" s="448"/>
      <c r="BA13" s="448"/>
      <c r="BB13" s="448"/>
      <c r="BC13" s="448"/>
      <c r="BD13" s="448"/>
      <c r="BE13" s="448"/>
      <c r="BF13" s="448"/>
      <c r="BG13" s="448"/>
      <c r="BH13" s="448"/>
      <c r="BI13" s="448"/>
      <c r="BJ13" s="448"/>
      <c r="BK13" s="448"/>
      <c r="BL13" s="448"/>
      <c r="BM13" s="449"/>
      <c r="BN13" s="467">
        <v>-3792</v>
      </c>
      <c r="BO13" s="468"/>
      <c r="BP13" s="468"/>
      <c r="BQ13" s="468"/>
      <c r="BR13" s="468"/>
      <c r="BS13" s="468"/>
      <c r="BT13" s="468"/>
      <c r="BU13" s="469"/>
      <c r="BV13" s="467">
        <v>26358</v>
      </c>
      <c r="BW13" s="468"/>
      <c r="BX13" s="468"/>
      <c r="BY13" s="468"/>
      <c r="BZ13" s="468"/>
      <c r="CA13" s="468"/>
      <c r="CB13" s="468"/>
      <c r="CC13" s="469"/>
      <c r="CD13" s="476" t="s">
        <v>145</v>
      </c>
      <c r="CE13" s="477"/>
      <c r="CF13" s="477"/>
      <c r="CG13" s="477"/>
      <c r="CH13" s="477"/>
      <c r="CI13" s="477"/>
      <c r="CJ13" s="477"/>
      <c r="CK13" s="477"/>
      <c r="CL13" s="477"/>
      <c r="CM13" s="477"/>
      <c r="CN13" s="477"/>
      <c r="CO13" s="477"/>
      <c r="CP13" s="477"/>
      <c r="CQ13" s="477"/>
      <c r="CR13" s="477"/>
      <c r="CS13" s="478"/>
      <c r="CT13" s="437">
        <v>6.6</v>
      </c>
      <c r="CU13" s="438"/>
      <c r="CV13" s="438"/>
      <c r="CW13" s="438"/>
      <c r="CX13" s="438"/>
      <c r="CY13" s="438"/>
      <c r="CZ13" s="438"/>
      <c r="DA13" s="439"/>
      <c r="DB13" s="437">
        <v>6.3</v>
      </c>
      <c r="DC13" s="438"/>
      <c r="DD13" s="438"/>
      <c r="DE13" s="438"/>
      <c r="DF13" s="438"/>
      <c r="DG13" s="438"/>
      <c r="DH13" s="438"/>
      <c r="DI13" s="439"/>
      <c r="DJ13" s="182"/>
      <c r="DK13" s="182"/>
      <c r="DL13" s="182"/>
      <c r="DM13" s="182"/>
      <c r="DN13" s="182"/>
      <c r="DO13" s="182"/>
    </row>
    <row r="14" spans="1:119" ht="18.75" customHeight="1" thickBot="1" x14ac:dyDescent="0.2">
      <c r="A14" s="183"/>
      <c r="B14" s="586"/>
      <c r="C14" s="587"/>
      <c r="D14" s="587"/>
      <c r="E14" s="587"/>
      <c r="F14" s="587"/>
      <c r="G14" s="587"/>
      <c r="H14" s="587"/>
      <c r="I14" s="587"/>
      <c r="J14" s="587"/>
      <c r="K14" s="588"/>
      <c r="L14" s="560" t="s">
        <v>146</v>
      </c>
      <c r="M14" s="604"/>
      <c r="N14" s="604"/>
      <c r="O14" s="604"/>
      <c r="P14" s="604"/>
      <c r="Q14" s="605"/>
      <c r="R14" s="570">
        <v>1716</v>
      </c>
      <c r="S14" s="571"/>
      <c r="T14" s="571"/>
      <c r="U14" s="571"/>
      <c r="V14" s="572"/>
      <c r="W14" s="573"/>
      <c r="X14" s="483"/>
      <c r="Y14" s="483"/>
      <c r="Z14" s="483"/>
      <c r="AA14" s="483"/>
      <c r="AB14" s="484"/>
      <c r="AC14" s="563">
        <v>10.8</v>
      </c>
      <c r="AD14" s="564"/>
      <c r="AE14" s="564"/>
      <c r="AF14" s="564"/>
      <c r="AG14" s="565"/>
      <c r="AH14" s="563">
        <v>15.6</v>
      </c>
      <c r="AI14" s="564"/>
      <c r="AJ14" s="564"/>
      <c r="AK14" s="564"/>
      <c r="AL14" s="566"/>
      <c r="AM14" s="536"/>
      <c r="AN14" s="441"/>
      <c r="AO14" s="441"/>
      <c r="AP14" s="441"/>
      <c r="AQ14" s="441"/>
      <c r="AR14" s="441"/>
      <c r="AS14" s="441"/>
      <c r="AT14" s="442"/>
      <c r="AU14" s="524"/>
      <c r="AV14" s="525"/>
      <c r="AW14" s="525"/>
      <c r="AX14" s="525"/>
      <c r="AY14" s="447"/>
      <c r="AZ14" s="448"/>
      <c r="BA14" s="448"/>
      <c r="BB14" s="448"/>
      <c r="BC14" s="448"/>
      <c r="BD14" s="448"/>
      <c r="BE14" s="448"/>
      <c r="BF14" s="448"/>
      <c r="BG14" s="448"/>
      <c r="BH14" s="448"/>
      <c r="BI14" s="448"/>
      <c r="BJ14" s="448"/>
      <c r="BK14" s="448"/>
      <c r="BL14" s="448"/>
      <c r="BM14" s="449"/>
      <c r="BN14" s="467"/>
      <c r="BO14" s="468"/>
      <c r="BP14" s="468"/>
      <c r="BQ14" s="468"/>
      <c r="BR14" s="468"/>
      <c r="BS14" s="468"/>
      <c r="BT14" s="468"/>
      <c r="BU14" s="469"/>
      <c r="BV14" s="467"/>
      <c r="BW14" s="468"/>
      <c r="BX14" s="468"/>
      <c r="BY14" s="468"/>
      <c r="BZ14" s="468"/>
      <c r="CA14" s="468"/>
      <c r="CB14" s="468"/>
      <c r="CC14" s="469"/>
      <c r="CD14" s="473" t="s">
        <v>147</v>
      </c>
      <c r="CE14" s="474"/>
      <c r="CF14" s="474"/>
      <c r="CG14" s="474"/>
      <c r="CH14" s="474"/>
      <c r="CI14" s="474"/>
      <c r="CJ14" s="474"/>
      <c r="CK14" s="474"/>
      <c r="CL14" s="474"/>
      <c r="CM14" s="474"/>
      <c r="CN14" s="474"/>
      <c r="CO14" s="474"/>
      <c r="CP14" s="474"/>
      <c r="CQ14" s="474"/>
      <c r="CR14" s="474"/>
      <c r="CS14" s="475"/>
      <c r="CT14" s="574" t="s">
        <v>148</v>
      </c>
      <c r="CU14" s="575"/>
      <c r="CV14" s="575"/>
      <c r="CW14" s="575"/>
      <c r="CX14" s="575"/>
      <c r="CY14" s="575"/>
      <c r="CZ14" s="575"/>
      <c r="DA14" s="576"/>
      <c r="DB14" s="574" t="s">
        <v>129</v>
      </c>
      <c r="DC14" s="575"/>
      <c r="DD14" s="575"/>
      <c r="DE14" s="575"/>
      <c r="DF14" s="575"/>
      <c r="DG14" s="575"/>
      <c r="DH14" s="575"/>
      <c r="DI14" s="576"/>
      <c r="DJ14" s="182"/>
      <c r="DK14" s="182"/>
      <c r="DL14" s="182"/>
      <c r="DM14" s="182"/>
      <c r="DN14" s="182"/>
      <c r="DO14" s="182"/>
    </row>
    <row r="15" spans="1:119" ht="18.75" customHeight="1" x14ac:dyDescent="0.15">
      <c r="A15" s="183"/>
      <c r="B15" s="586"/>
      <c r="C15" s="587"/>
      <c r="D15" s="587"/>
      <c r="E15" s="587"/>
      <c r="F15" s="587"/>
      <c r="G15" s="587"/>
      <c r="H15" s="587"/>
      <c r="I15" s="587"/>
      <c r="J15" s="587"/>
      <c r="K15" s="588"/>
      <c r="L15" s="193"/>
      <c r="M15" s="567" t="s">
        <v>149</v>
      </c>
      <c r="N15" s="568"/>
      <c r="O15" s="568"/>
      <c r="P15" s="568"/>
      <c r="Q15" s="569"/>
      <c r="R15" s="570">
        <v>1706</v>
      </c>
      <c r="S15" s="571"/>
      <c r="T15" s="571"/>
      <c r="U15" s="571"/>
      <c r="V15" s="572"/>
      <c r="W15" s="558" t="s">
        <v>150</v>
      </c>
      <c r="X15" s="480"/>
      <c r="Y15" s="480"/>
      <c r="Z15" s="480"/>
      <c r="AA15" s="480"/>
      <c r="AB15" s="481"/>
      <c r="AC15" s="443">
        <v>544</v>
      </c>
      <c r="AD15" s="444"/>
      <c r="AE15" s="444"/>
      <c r="AF15" s="444"/>
      <c r="AG15" s="445"/>
      <c r="AH15" s="443">
        <v>207</v>
      </c>
      <c r="AI15" s="444"/>
      <c r="AJ15" s="444"/>
      <c r="AK15" s="444"/>
      <c r="AL15" s="446"/>
      <c r="AM15" s="536"/>
      <c r="AN15" s="441"/>
      <c r="AO15" s="441"/>
      <c r="AP15" s="441"/>
      <c r="AQ15" s="441"/>
      <c r="AR15" s="441"/>
      <c r="AS15" s="441"/>
      <c r="AT15" s="442"/>
      <c r="AU15" s="524"/>
      <c r="AV15" s="525"/>
      <c r="AW15" s="525"/>
      <c r="AX15" s="525"/>
      <c r="AY15" s="459" t="s">
        <v>151</v>
      </c>
      <c r="AZ15" s="460"/>
      <c r="BA15" s="460"/>
      <c r="BB15" s="460"/>
      <c r="BC15" s="460"/>
      <c r="BD15" s="460"/>
      <c r="BE15" s="460"/>
      <c r="BF15" s="460"/>
      <c r="BG15" s="460"/>
      <c r="BH15" s="460"/>
      <c r="BI15" s="460"/>
      <c r="BJ15" s="460"/>
      <c r="BK15" s="460"/>
      <c r="BL15" s="460"/>
      <c r="BM15" s="461"/>
      <c r="BN15" s="462">
        <v>246191</v>
      </c>
      <c r="BO15" s="463"/>
      <c r="BP15" s="463"/>
      <c r="BQ15" s="463"/>
      <c r="BR15" s="463"/>
      <c r="BS15" s="463"/>
      <c r="BT15" s="463"/>
      <c r="BU15" s="464"/>
      <c r="BV15" s="462">
        <v>240174</v>
      </c>
      <c r="BW15" s="463"/>
      <c r="BX15" s="463"/>
      <c r="BY15" s="463"/>
      <c r="BZ15" s="463"/>
      <c r="CA15" s="463"/>
      <c r="CB15" s="463"/>
      <c r="CC15" s="464"/>
      <c r="CD15" s="577" t="s">
        <v>152</v>
      </c>
      <c r="CE15" s="578"/>
      <c r="CF15" s="578"/>
      <c r="CG15" s="578"/>
      <c r="CH15" s="578"/>
      <c r="CI15" s="578"/>
      <c r="CJ15" s="578"/>
      <c r="CK15" s="578"/>
      <c r="CL15" s="578"/>
      <c r="CM15" s="578"/>
      <c r="CN15" s="578"/>
      <c r="CO15" s="578"/>
      <c r="CP15" s="578"/>
      <c r="CQ15" s="578"/>
      <c r="CR15" s="578"/>
      <c r="CS15" s="579"/>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x14ac:dyDescent="0.15">
      <c r="A16" s="183"/>
      <c r="B16" s="586"/>
      <c r="C16" s="587"/>
      <c r="D16" s="587"/>
      <c r="E16" s="587"/>
      <c r="F16" s="587"/>
      <c r="G16" s="587"/>
      <c r="H16" s="587"/>
      <c r="I16" s="587"/>
      <c r="J16" s="587"/>
      <c r="K16" s="588"/>
      <c r="L16" s="560" t="s">
        <v>153</v>
      </c>
      <c r="M16" s="561"/>
      <c r="N16" s="561"/>
      <c r="O16" s="561"/>
      <c r="P16" s="561"/>
      <c r="Q16" s="562"/>
      <c r="R16" s="555" t="s">
        <v>154</v>
      </c>
      <c r="S16" s="556"/>
      <c r="T16" s="556"/>
      <c r="U16" s="556"/>
      <c r="V16" s="557"/>
      <c r="W16" s="573"/>
      <c r="X16" s="483"/>
      <c r="Y16" s="483"/>
      <c r="Z16" s="483"/>
      <c r="AA16" s="483"/>
      <c r="AB16" s="484"/>
      <c r="AC16" s="563">
        <v>41.3</v>
      </c>
      <c r="AD16" s="564"/>
      <c r="AE16" s="564"/>
      <c r="AF16" s="564"/>
      <c r="AG16" s="565"/>
      <c r="AH16" s="563">
        <v>21.1</v>
      </c>
      <c r="AI16" s="564"/>
      <c r="AJ16" s="564"/>
      <c r="AK16" s="564"/>
      <c r="AL16" s="566"/>
      <c r="AM16" s="536"/>
      <c r="AN16" s="441"/>
      <c r="AO16" s="441"/>
      <c r="AP16" s="441"/>
      <c r="AQ16" s="441"/>
      <c r="AR16" s="441"/>
      <c r="AS16" s="441"/>
      <c r="AT16" s="442"/>
      <c r="AU16" s="524"/>
      <c r="AV16" s="525"/>
      <c r="AW16" s="525"/>
      <c r="AX16" s="525"/>
      <c r="AY16" s="447" t="s">
        <v>155</v>
      </c>
      <c r="AZ16" s="448"/>
      <c r="BA16" s="448"/>
      <c r="BB16" s="448"/>
      <c r="BC16" s="448"/>
      <c r="BD16" s="448"/>
      <c r="BE16" s="448"/>
      <c r="BF16" s="448"/>
      <c r="BG16" s="448"/>
      <c r="BH16" s="448"/>
      <c r="BI16" s="448"/>
      <c r="BJ16" s="448"/>
      <c r="BK16" s="448"/>
      <c r="BL16" s="448"/>
      <c r="BM16" s="449"/>
      <c r="BN16" s="467">
        <v>1588543</v>
      </c>
      <c r="BO16" s="468"/>
      <c r="BP16" s="468"/>
      <c r="BQ16" s="468"/>
      <c r="BR16" s="468"/>
      <c r="BS16" s="468"/>
      <c r="BT16" s="468"/>
      <c r="BU16" s="469"/>
      <c r="BV16" s="467">
        <v>1521258</v>
      </c>
      <c r="BW16" s="468"/>
      <c r="BX16" s="468"/>
      <c r="BY16" s="468"/>
      <c r="BZ16" s="468"/>
      <c r="CA16" s="468"/>
      <c r="CB16" s="468"/>
      <c r="CC16" s="469"/>
      <c r="CD16" s="197"/>
      <c r="CE16" s="465"/>
      <c r="CF16" s="465"/>
      <c r="CG16" s="465"/>
      <c r="CH16" s="465"/>
      <c r="CI16" s="465"/>
      <c r="CJ16" s="465"/>
      <c r="CK16" s="465"/>
      <c r="CL16" s="465"/>
      <c r="CM16" s="465"/>
      <c r="CN16" s="465"/>
      <c r="CO16" s="465"/>
      <c r="CP16" s="465"/>
      <c r="CQ16" s="465"/>
      <c r="CR16" s="465"/>
      <c r="CS16" s="466"/>
      <c r="CT16" s="437"/>
      <c r="CU16" s="438"/>
      <c r="CV16" s="438"/>
      <c r="CW16" s="438"/>
      <c r="CX16" s="438"/>
      <c r="CY16" s="438"/>
      <c r="CZ16" s="438"/>
      <c r="DA16" s="439"/>
      <c r="DB16" s="437"/>
      <c r="DC16" s="438"/>
      <c r="DD16" s="438"/>
      <c r="DE16" s="438"/>
      <c r="DF16" s="438"/>
      <c r="DG16" s="438"/>
      <c r="DH16" s="438"/>
      <c r="DI16" s="439"/>
      <c r="DJ16" s="182"/>
      <c r="DK16" s="182"/>
      <c r="DL16" s="182"/>
      <c r="DM16" s="182"/>
      <c r="DN16" s="182"/>
      <c r="DO16" s="182"/>
    </row>
    <row r="17" spans="1:119" ht="18.75" customHeight="1" thickBot="1" x14ac:dyDescent="0.2">
      <c r="A17" s="183"/>
      <c r="B17" s="589"/>
      <c r="C17" s="590"/>
      <c r="D17" s="590"/>
      <c r="E17" s="590"/>
      <c r="F17" s="590"/>
      <c r="G17" s="590"/>
      <c r="H17" s="590"/>
      <c r="I17" s="590"/>
      <c r="J17" s="590"/>
      <c r="K17" s="591"/>
      <c r="L17" s="198"/>
      <c r="M17" s="552" t="s">
        <v>156</v>
      </c>
      <c r="N17" s="553"/>
      <c r="O17" s="553"/>
      <c r="P17" s="553"/>
      <c r="Q17" s="554"/>
      <c r="R17" s="555" t="s">
        <v>157</v>
      </c>
      <c r="S17" s="556"/>
      <c r="T17" s="556"/>
      <c r="U17" s="556"/>
      <c r="V17" s="557"/>
      <c r="W17" s="558" t="s">
        <v>158</v>
      </c>
      <c r="X17" s="480"/>
      <c r="Y17" s="480"/>
      <c r="Z17" s="480"/>
      <c r="AA17" s="480"/>
      <c r="AB17" s="481"/>
      <c r="AC17" s="443">
        <v>630</v>
      </c>
      <c r="AD17" s="444"/>
      <c r="AE17" s="444"/>
      <c r="AF17" s="444"/>
      <c r="AG17" s="445"/>
      <c r="AH17" s="443">
        <v>619</v>
      </c>
      <c r="AI17" s="444"/>
      <c r="AJ17" s="444"/>
      <c r="AK17" s="444"/>
      <c r="AL17" s="446"/>
      <c r="AM17" s="536"/>
      <c r="AN17" s="441"/>
      <c r="AO17" s="441"/>
      <c r="AP17" s="441"/>
      <c r="AQ17" s="441"/>
      <c r="AR17" s="441"/>
      <c r="AS17" s="441"/>
      <c r="AT17" s="442"/>
      <c r="AU17" s="524"/>
      <c r="AV17" s="525"/>
      <c r="AW17" s="525"/>
      <c r="AX17" s="525"/>
      <c r="AY17" s="447" t="s">
        <v>159</v>
      </c>
      <c r="AZ17" s="448"/>
      <c r="BA17" s="448"/>
      <c r="BB17" s="448"/>
      <c r="BC17" s="448"/>
      <c r="BD17" s="448"/>
      <c r="BE17" s="448"/>
      <c r="BF17" s="448"/>
      <c r="BG17" s="448"/>
      <c r="BH17" s="448"/>
      <c r="BI17" s="448"/>
      <c r="BJ17" s="448"/>
      <c r="BK17" s="448"/>
      <c r="BL17" s="448"/>
      <c r="BM17" s="449"/>
      <c r="BN17" s="467">
        <v>306110</v>
      </c>
      <c r="BO17" s="468"/>
      <c r="BP17" s="468"/>
      <c r="BQ17" s="468"/>
      <c r="BR17" s="468"/>
      <c r="BS17" s="468"/>
      <c r="BT17" s="468"/>
      <c r="BU17" s="469"/>
      <c r="BV17" s="467">
        <v>300753</v>
      </c>
      <c r="BW17" s="468"/>
      <c r="BX17" s="468"/>
      <c r="BY17" s="468"/>
      <c r="BZ17" s="468"/>
      <c r="CA17" s="468"/>
      <c r="CB17" s="468"/>
      <c r="CC17" s="469"/>
      <c r="CD17" s="197"/>
      <c r="CE17" s="465"/>
      <c r="CF17" s="465"/>
      <c r="CG17" s="465"/>
      <c r="CH17" s="465"/>
      <c r="CI17" s="465"/>
      <c r="CJ17" s="465"/>
      <c r="CK17" s="465"/>
      <c r="CL17" s="465"/>
      <c r="CM17" s="465"/>
      <c r="CN17" s="465"/>
      <c r="CO17" s="465"/>
      <c r="CP17" s="465"/>
      <c r="CQ17" s="465"/>
      <c r="CR17" s="465"/>
      <c r="CS17" s="466"/>
      <c r="CT17" s="437"/>
      <c r="CU17" s="438"/>
      <c r="CV17" s="438"/>
      <c r="CW17" s="438"/>
      <c r="CX17" s="438"/>
      <c r="CY17" s="438"/>
      <c r="CZ17" s="438"/>
      <c r="DA17" s="439"/>
      <c r="DB17" s="437"/>
      <c r="DC17" s="438"/>
      <c r="DD17" s="438"/>
      <c r="DE17" s="438"/>
      <c r="DF17" s="438"/>
      <c r="DG17" s="438"/>
      <c r="DH17" s="438"/>
      <c r="DI17" s="439"/>
      <c r="DJ17" s="182"/>
      <c r="DK17" s="182"/>
      <c r="DL17" s="182"/>
      <c r="DM17" s="182"/>
      <c r="DN17" s="182"/>
      <c r="DO17" s="182"/>
    </row>
    <row r="18" spans="1:119" ht="18.75" customHeight="1" thickBot="1" x14ac:dyDescent="0.2">
      <c r="A18" s="183"/>
      <c r="B18" s="529" t="s">
        <v>160</v>
      </c>
      <c r="C18" s="530"/>
      <c r="D18" s="530"/>
      <c r="E18" s="531"/>
      <c r="F18" s="531"/>
      <c r="G18" s="531"/>
      <c r="H18" s="531"/>
      <c r="I18" s="531"/>
      <c r="J18" s="531"/>
      <c r="K18" s="531"/>
      <c r="L18" s="532">
        <v>28.9</v>
      </c>
      <c r="M18" s="532"/>
      <c r="N18" s="532"/>
      <c r="O18" s="532"/>
      <c r="P18" s="532"/>
      <c r="Q18" s="532"/>
      <c r="R18" s="533"/>
      <c r="S18" s="533"/>
      <c r="T18" s="533"/>
      <c r="U18" s="533"/>
      <c r="V18" s="534"/>
      <c r="W18" s="548"/>
      <c r="X18" s="549"/>
      <c r="Y18" s="549"/>
      <c r="Z18" s="549"/>
      <c r="AA18" s="549"/>
      <c r="AB18" s="559"/>
      <c r="AC18" s="431">
        <v>47.9</v>
      </c>
      <c r="AD18" s="432"/>
      <c r="AE18" s="432"/>
      <c r="AF18" s="432"/>
      <c r="AG18" s="535"/>
      <c r="AH18" s="431">
        <v>63.2</v>
      </c>
      <c r="AI18" s="432"/>
      <c r="AJ18" s="432"/>
      <c r="AK18" s="432"/>
      <c r="AL18" s="433"/>
      <c r="AM18" s="536"/>
      <c r="AN18" s="441"/>
      <c r="AO18" s="441"/>
      <c r="AP18" s="441"/>
      <c r="AQ18" s="441"/>
      <c r="AR18" s="441"/>
      <c r="AS18" s="441"/>
      <c r="AT18" s="442"/>
      <c r="AU18" s="524"/>
      <c r="AV18" s="525"/>
      <c r="AW18" s="525"/>
      <c r="AX18" s="525"/>
      <c r="AY18" s="447" t="s">
        <v>161</v>
      </c>
      <c r="AZ18" s="448"/>
      <c r="BA18" s="448"/>
      <c r="BB18" s="448"/>
      <c r="BC18" s="448"/>
      <c r="BD18" s="448"/>
      <c r="BE18" s="448"/>
      <c r="BF18" s="448"/>
      <c r="BG18" s="448"/>
      <c r="BH18" s="448"/>
      <c r="BI18" s="448"/>
      <c r="BJ18" s="448"/>
      <c r="BK18" s="448"/>
      <c r="BL18" s="448"/>
      <c r="BM18" s="449"/>
      <c r="BN18" s="467">
        <v>1453673</v>
      </c>
      <c r="BO18" s="468"/>
      <c r="BP18" s="468"/>
      <c r="BQ18" s="468"/>
      <c r="BR18" s="468"/>
      <c r="BS18" s="468"/>
      <c r="BT18" s="468"/>
      <c r="BU18" s="469"/>
      <c r="BV18" s="467">
        <v>1433767</v>
      </c>
      <c r="BW18" s="468"/>
      <c r="BX18" s="468"/>
      <c r="BY18" s="468"/>
      <c r="BZ18" s="468"/>
      <c r="CA18" s="468"/>
      <c r="CB18" s="468"/>
      <c r="CC18" s="469"/>
      <c r="CD18" s="197"/>
      <c r="CE18" s="465"/>
      <c r="CF18" s="465"/>
      <c r="CG18" s="465"/>
      <c r="CH18" s="465"/>
      <c r="CI18" s="465"/>
      <c r="CJ18" s="465"/>
      <c r="CK18" s="465"/>
      <c r="CL18" s="465"/>
      <c r="CM18" s="465"/>
      <c r="CN18" s="465"/>
      <c r="CO18" s="465"/>
      <c r="CP18" s="465"/>
      <c r="CQ18" s="465"/>
      <c r="CR18" s="465"/>
      <c r="CS18" s="466"/>
      <c r="CT18" s="437"/>
      <c r="CU18" s="438"/>
      <c r="CV18" s="438"/>
      <c r="CW18" s="438"/>
      <c r="CX18" s="438"/>
      <c r="CY18" s="438"/>
      <c r="CZ18" s="438"/>
      <c r="DA18" s="439"/>
      <c r="DB18" s="437"/>
      <c r="DC18" s="438"/>
      <c r="DD18" s="438"/>
      <c r="DE18" s="438"/>
      <c r="DF18" s="438"/>
      <c r="DG18" s="438"/>
      <c r="DH18" s="438"/>
      <c r="DI18" s="439"/>
      <c r="DJ18" s="182"/>
      <c r="DK18" s="182"/>
      <c r="DL18" s="182"/>
      <c r="DM18" s="182"/>
      <c r="DN18" s="182"/>
      <c r="DO18" s="182"/>
    </row>
    <row r="19" spans="1:119" ht="18.75" customHeight="1" thickBot="1" x14ac:dyDescent="0.2">
      <c r="A19" s="183"/>
      <c r="B19" s="529" t="s">
        <v>162</v>
      </c>
      <c r="C19" s="530"/>
      <c r="D19" s="530"/>
      <c r="E19" s="531"/>
      <c r="F19" s="531"/>
      <c r="G19" s="531"/>
      <c r="H19" s="531"/>
      <c r="I19" s="531"/>
      <c r="J19" s="531"/>
      <c r="K19" s="531"/>
      <c r="L19" s="537">
        <v>58</v>
      </c>
      <c r="M19" s="537"/>
      <c r="N19" s="537"/>
      <c r="O19" s="537"/>
      <c r="P19" s="537"/>
      <c r="Q19" s="537"/>
      <c r="R19" s="538"/>
      <c r="S19" s="538"/>
      <c r="T19" s="538"/>
      <c r="U19" s="538"/>
      <c r="V19" s="539"/>
      <c r="W19" s="546"/>
      <c r="X19" s="547"/>
      <c r="Y19" s="547"/>
      <c r="Z19" s="547"/>
      <c r="AA19" s="547"/>
      <c r="AB19" s="547"/>
      <c r="AC19" s="550"/>
      <c r="AD19" s="550"/>
      <c r="AE19" s="550"/>
      <c r="AF19" s="550"/>
      <c r="AG19" s="550"/>
      <c r="AH19" s="550"/>
      <c r="AI19" s="550"/>
      <c r="AJ19" s="550"/>
      <c r="AK19" s="550"/>
      <c r="AL19" s="551"/>
      <c r="AM19" s="536"/>
      <c r="AN19" s="441"/>
      <c r="AO19" s="441"/>
      <c r="AP19" s="441"/>
      <c r="AQ19" s="441"/>
      <c r="AR19" s="441"/>
      <c r="AS19" s="441"/>
      <c r="AT19" s="442"/>
      <c r="AU19" s="524"/>
      <c r="AV19" s="525"/>
      <c r="AW19" s="525"/>
      <c r="AX19" s="525"/>
      <c r="AY19" s="447" t="s">
        <v>163</v>
      </c>
      <c r="AZ19" s="448"/>
      <c r="BA19" s="448"/>
      <c r="BB19" s="448"/>
      <c r="BC19" s="448"/>
      <c r="BD19" s="448"/>
      <c r="BE19" s="448"/>
      <c r="BF19" s="448"/>
      <c r="BG19" s="448"/>
      <c r="BH19" s="448"/>
      <c r="BI19" s="448"/>
      <c r="BJ19" s="448"/>
      <c r="BK19" s="448"/>
      <c r="BL19" s="448"/>
      <c r="BM19" s="449"/>
      <c r="BN19" s="467">
        <v>2765739</v>
      </c>
      <c r="BO19" s="468"/>
      <c r="BP19" s="468"/>
      <c r="BQ19" s="468"/>
      <c r="BR19" s="468"/>
      <c r="BS19" s="468"/>
      <c r="BT19" s="468"/>
      <c r="BU19" s="469"/>
      <c r="BV19" s="467">
        <v>2655628</v>
      </c>
      <c r="BW19" s="468"/>
      <c r="BX19" s="468"/>
      <c r="BY19" s="468"/>
      <c r="BZ19" s="468"/>
      <c r="CA19" s="468"/>
      <c r="CB19" s="468"/>
      <c r="CC19" s="469"/>
      <c r="CD19" s="197"/>
      <c r="CE19" s="465"/>
      <c r="CF19" s="465"/>
      <c r="CG19" s="465"/>
      <c r="CH19" s="465"/>
      <c r="CI19" s="465"/>
      <c r="CJ19" s="465"/>
      <c r="CK19" s="465"/>
      <c r="CL19" s="465"/>
      <c r="CM19" s="465"/>
      <c r="CN19" s="465"/>
      <c r="CO19" s="465"/>
      <c r="CP19" s="465"/>
      <c r="CQ19" s="465"/>
      <c r="CR19" s="465"/>
      <c r="CS19" s="466"/>
      <c r="CT19" s="437"/>
      <c r="CU19" s="438"/>
      <c r="CV19" s="438"/>
      <c r="CW19" s="438"/>
      <c r="CX19" s="438"/>
      <c r="CY19" s="438"/>
      <c r="CZ19" s="438"/>
      <c r="DA19" s="439"/>
      <c r="DB19" s="437"/>
      <c r="DC19" s="438"/>
      <c r="DD19" s="438"/>
      <c r="DE19" s="438"/>
      <c r="DF19" s="438"/>
      <c r="DG19" s="438"/>
      <c r="DH19" s="438"/>
      <c r="DI19" s="439"/>
      <c r="DJ19" s="182"/>
      <c r="DK19" s="182"/>
      <c r="DL19" s="182"/>
      <c r="DM19" s="182"/>
      <c r="DN19" s="182"/>
      <c r="DO19" s="182"/>
    </row>
    <row r="20" spans="1:119" ht="18.75" customHeight="1" thickBot="1" x14ac:dyDescent="0.2">
      <c r="A20" s="183"/>
      <c r="B20" s="529" t="s">
        <v>164</v>
      </c>
      <c r="C20" s="530"/>
      <c r="D20" s="530"/>
      <c r="E20" s="531"/>
      <c r="F20" s="531"/>
      <c r="G20" s="531"/>
      <c r="H20" s="531"/>
      <c r="I20" s="531"/>
      <c r="J20" s="531"/>
      <c r="K20" s="531"/>
      <c r="L20" s="537">
        <v>760</v>
      </c>
      <c r="M20" s="537"/>
      <c r="N20" s="537"/>
      <c r="O20" s="537"/>
      <c r="P20" s="537"/>
      <c r="Q20" s="537"/>
      <c r="R20" s="538"/>
      <c r="S20" s="538"/>
      <c r="T20" s="538"/>
      <c r="U20" s="538"/>
      <c r="V20" s="539"/>
      <c r="W20" s="548"/>
      <c r="X20" s="549"/>
      <c r="Y20" s="549"/>
      <c r="Z20" s="549"/>
      <c r="AA20" s="549"/>
      <c r="AB20" s="549"/>
      <c r="AC20" s="540"/>
      <c r="AD20" s="540"/>
      <c r="AE20" s="540"/>
      <c r="AF20" s="540"/>
      <c r="AG20" s="540"/>
      <c r="AH20" s="540"/>
      <c r="AI20" s="540"/>
      <c r="AJ20" s="540"/>
      <c r="AK20" s="540"/>
      <c r="AL20" s="541"/>
      <c r="AM20" s="542"/>
      <c r="AN20" s="514"/>
      <c r="AO20" s="514"/>
      <c r="AP20" s="514"/>
      <c r="AQ20" s="514"/>
      <c r="AR20" s="514"/>
      <c r="AS20" s="514"/>
      <c r="AT20" s="515"/>
      <c r="AU20" s="543"/>
      <c r="AV20" s="544"/>
      <c r="AW20" s="544"/>
      <c r="AX20" s="545"/>
      <c r="AY20" s="447"/>
      <c r="AZ20" s="448"/>
      <c r="BA20" s="448"/>
      <c r="BB20" s="448"/>
      <c r="BC20" s="448"/>
      <c r="BD20" s="448"/>
      <c r="BE20" s="448"/>
      <c r="BF20" s="448"/>
      <c r="BG20" s="448"/>
      <c r="BH20" s="448"/>
      <c r="BI20" s="448"/>
      <c r="BJ20" s="448"/>
      <c r="BK20" s="448"/>
      <c r="BL20" s="448"/>
      <c r="BM20" s="449"/>
      <c r="BN20" s="467"/>
      <c r="BO20" s="468"/>
      <c r="BP20" s="468"/>
      <c r="BQ20" s="468"/>
      <c r="BR20" s="468"/>
      <c r="BS20" s="468"/>
      <c r="BT20" s="468"/>
      <c r="BU20" s="469"/>
      <c r="BV20" s="467"/>
      <c r="BW20" s="468"/>
      <c r="BX20" s="468"/>
      <c r="BY20" s="468"/>
      <c r="BZ20" s="468"/>
      <c r="CA20" s="468"/>
      <c r="CB20" s="468"/>
      <c r="CC20" s="469"/>
      <c r="CD20" s="197"/>
      <c r="CE20" s="465"/>
      <c r="CF20" s="465"/>
      <c r="CG20" s="465"/>
      <c r="CH20" s="465"/>
      <c r="CI20" s="465"/>
      <c r="CJ20" s="465"/>
      <c r="CK20" s="465"/>
      <c r="CL20" s="465"/>
      <c r="CM20" s="465"/>
      <c r="CN20" s="465"/>
      <c r="CO20" s="465"/>
      <c r="CP20" s="465"/>
      <c r="CQ20" s="465"/>
      <c r="CR20" s="465"/>
      <c r="CS20" s="466"/>
      <c r="CT20" s="437"/>
      <c r="CU20" s="438"/>
      <c r="CV20" s="438"/>
      <c r="CW20" s="438"/>
      <c r="CX20" s="438"/>
      <c r="CY20" s="438"/>
      <c r="CZ20" s="438"/>
      <c r="DA20" s="439"/>
      <c r="DB20" s="437"/>
      <c r="DC20" s="438"/>
      <c r="DD20" s="438"/>
      <c r="DE20" s="438"/>
      <c r="DF20" s="438"/>
      <c r="DG20" s="438"/>
      <c r="DH20" s="438"/>
      <c r="DI20" s="439"/>
      <c r="DJ20" s="182"/>
      <c r="DK20" s="182"/>
      <c r="DL20" s="182"/>
      <c r="DM20" s="182"/>
      <c r="DN20" s="182"/>
      <c r="DO20" s="182"/>
    </row>
    <row r="21" spans="1:119" ht="18.75" customHeight="1" x14ac:dyDescent="0.15">
      <c r="A21" s="183"/>
      <c r="B21" s="526" t="s">
        <v>165</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447"/>
      <c r="AZ21" s="448"/>
      <c r="BA21" s="448"/>
      <c r="BB21" s="448"/>
      <c r="BC21" s="448"/>
      <c r="BD21" s="448"/>
      <c r="BE21" s="448"/>
      <c r="BF21" s="448"/>
      <c r="BG21" s="448"/>
      <c r="BH21" s="448"/>
      <c r="BI21" s="448"/>
      <c r="BJ21" s="448"/>
      <c r="BK21" s="448"/>
      <c r="BL21" s="448"/>
      <c r="BM21" s="449"/>
      <c r="BN21" s="467"/>
      <c r="BO21" s="468"/>
      <c r="BP21" s="468"/>
      <c r="BQ21" s="468"/>
      <c r="BR21" s="468"/>
      <c r="BS21" s="468"/>
      <c r="BT21" s="468"/>
      <c r="BU21" s="469"/>
      <c r="BV21" s="467"/>
      <c r="BW21" s="468"/>
      <c r="BX21" s="468"/>
      <c r="BY21" s="468"/>
      <c r="BZ21" s="468"/>
      <c r="CA21" s="468"/>
      <c r="CB21" s="468"/>
      <c r="CC21" s="469"/>
      <c r="CD21" s="197"/>
      <c r="CE21" s="465"/>
      <c r="CF21" s="465"/>
      <c r="CG21" s="465"/>
      <c r="CH21" s="465"/>
      <c r="CI21" s="465"/>
      <c r="CJ21" s="465"/>
      <c r="CK21" s="465"/>
      <c r="CL21" s="465"/>
      <c r="CM21" s="465"/>
      <c r="CN21" s="465"/>
      <c r="CO21" s="465"/>
      <c r="CP21" s="465"/>
      <c r="CQ21" s="465"/>
      <c r="CR21" s="465"/>
      <c r="CS21" s="466"/>
      <c r="CT21" s="437"/>
      <c r="CU21" s="438"/>
      <c r="CV21" s="438"/>
      <c r="CW21" s="438"/>
      <c r="CX21" s="438"/>
      <c r="CY21" s="438"/>
      <c r="CZ21" s="438"/>
      <c r="DA21" s="439"/>
      <c r="DB21" s="437"/>
      <c r="DC21" s="438"/>
      <c r="DD21" s="438"/>
      <c r="DE21" s="438"/>
      <c r="DF21" s="438"/>
      <c r="DG21" s="438"/>
      <c r="DH21" s="438"/>
      <c r="DI21" s="439"/>
      <c r="DJ21" s="182"/>
      <c r="DK21" s="182"/>
      <c r="DL21" s="182"/>
      <c r="DM21" s="182"/>
      <c r="DN21" s="182"/>
      <c r="DO21" s="182"/>
    </row>
    <row r="22" spans="1:119" ht="18.75" customHeight="1" thickBot="1" x14ac:dyDescent="0.2">
      <c r="A22" s="183"/>
      <c r="B22" s="496" t="s">
        <v>166</v>
      </c>
      <c r="C22" s="497"/>
      <c r="D22" s="498"/>
      <c r="E22" s="505" t="s">
        <v>1</v>
      </c>
      <c r="F22" s="480"/>
      <c r="G22" s="480"/>
      <c r="H22" s="480"/>
      <c r="I22" s="480"/>
      <c r="J22" s="480"/>
      <c r="K22" s="481"/>
      <c r="L22" s="505" t="s">
        <v>167</v>
      </c>
      <c r="M22" s="480"/>
      <c r="N22" s="480"/>
      <c r="O22" s="480"/>
      <c r="P22" s="481"/>
      <c r="Q22" s="490" t="s">
        <v>168</v>
      </c>
      <c r="R22" s="491"/>
      <c r="S22" s="491"/>
      <c r="T22" s="491"/>
      <c r="U22" s="491"/>
      <c r="V22" s="506"/>
      <c r="W22" s="508" t="s">
        <v>169</v>
      </c>
      <c r="X22" s="497"/>
      <c r="Y22" s="498"/>
      <c r="Z22" s="505" t="s">
        <v>1</v>
      </c>
      <c r="AA22" s="480"/>
      <c r="AB22" s="480"/>
      <c r="AC22" s="480"/>
      <c r="AD22" s="480"/>
      <c r="AE22" s="480"/>
      <c r="AF22" s="480"/>
      <c r="AG22" s="481"/>
      <c r="AH22" s="479" t="s">
        <v>170</v>
      </c>
      <c r="AI22" s="480"/>
      <c r="AJ22" s="480"/>
      <c r="AK22" s="480"/>
      <c r="AL22" s="481"/>
      <c r="AM22" s="479" t="s">
        <v>171</v>
      </c>
      <c r="AN22" s="485"/>
      <c r="AO22" s="485"/>
      <c r="AP22" s="485"/>
      <c r="AQ22" s="485"/>
      <c r="AR22" s="486"/>
      <c r="AS22" s="490" t="s">
        <v>168</v>
      </c>
      <c r="AT22" s="491"/>
      <c r="AU22" s="491"/>
      <c r="AV22" s="491"/>
      <c r="AW22" s="491"/>
      <c r="AX22" s="492"/>
      <c r="AY22" s="434"/>
      <c r="AZ22" s="435"/>
      <c r="BA22" s="435"/>
      <c r="BB22" s="435"/>
      <c r="BC22" s="435"/>
      <c r="BD22" s="435"/>
      <c r="BE22" s="435"/>
      <c r="BF22" s="435"/>
      <c r="BG22" s="435"/>
      <c r="BH22" s="435"/>
      <c r="BI22" s="435"/>
      <c r="BJ22" s="435"/>
      <c r="BK22" s="435"/>
      <c r="BL22" s="435"/>
      <c r="BM22" s="436"/>
      <c r="BN22" s="470"/>
      <c r="BO22" s="471"/>
      <c r="BP22" s="471"/>
      <c r="BQ22" s="471"/>
      <c r="BR22" s="471"/>
      <c r="BS22" s="471"/>
      <c r="BT22" s="471"/>
      <c r="BU22" s="472"/>
      <c r="BV22" s="470"/>
      <c r="BW22" s="471"/>
      <c r="BX22" s="471"/>
      <c r="BY22" s="471"/>
      <c r="BZ22" s="471"/>
      <c r="CA22" s="471"/>
      <c r="CB22" s="471"/>
      <c r="CC22" s="472"/>
      <c r="CD22" s="197"/>
      <c r="CE22" s="465"/>
      <c r="CF22" s="465"/>
      <c r="CG22" s="465"/>
      <c r="CH22" s="465"/>
      <c r="CI22" s="465"/>
      <c r="CJ22" s="465"/>
      <c r="CK22" s="465"/>
      <c r="CL22" s="465"/>
      <c r="CM22" s="465"/>
      <c r="CN22" s="465"/>
      <c r="CO22" s="465"/>
      <c r="CP22" s="465"/>
      <c r="CQ22" s="465"/>
      <c r="CR22" s="465"/>
      <c r="CS22" s="466"/>
      <c r="CT22" s="437"/>
      <c r="CU22" s="438"/>
      <c r="CV22" s="438"/>
      <c r="CW22" s="438"/>
      <c r="CX22" s="438"/>
      <c r="CY22" s="438"/>
      <c r="CZ22" s="438"/>
      <c r="DA22" s="439"/>
      <c r="DB22" s="437"/>
      <c r="DC22" s="438"/>
      <c r="DD22" s="438"/>
      <c r="DE22" s="438"/>
      <c r="DF22" s="438"/>
      <c r="DG22" s="438"/>
      <c r="DH22" s="438"/>
      <c r="DI22" s="439"/>
      <c r="DJ22" s="182"/>
      <c r="DK22" s="182"/>
      <c r="DL22" s="182"/>
      <c r="DM22" s="182"/>
      <c r="DN22" s="182"/>
      <c r="DO22" s="182"/>
    </row>
    <row r="23" spans="1:119" ht="18.75" customHeight="1" x14ac:dyDescent="0.15">
      <c r="A23" s="183"/>
      <c r="B23" s="499"/>
      <c r="C23" s="500"/>
      <c r="D23" s="501"/>
      <c r="E23" s="482"/>
      <c r="F23" s="483"/>
      <c r="G23" s="483"/>
      <c r="H23" s="483"/>
      <c r="I23" s="483"/>
      <c r="J23" s="483"/>
      <c r="K23" s="484"/>
      <c r="L23" s="482"/>
      <c r="M23" s="483"/>
      <c r="N23" s="483"/>
      <c r="O23" s="483"/>
      <c r="P23" s="484"/>
      <c r="Q23" s="493"/>
      <c r="R23" s="494"/>
      <c r="S23" s="494"/>
      <c r="T23" s="494"/>
      <c r="U23" s="494"/>
      <c r="V23" s="507"/>
      <c r="W23" s="509"/>
      <c r="X23" s="500"/>
      <c r="Y23" s="501"/>
      <c r="Z23" s="482"/>
      <c r="AA23" s="483"/>
      <c r="AB23" s="483"/>
      <c r="AC23" s="483"/>
      <c r="AD23" s="483"/>
      <c r="AE23" s="483"/>
      <c r="AF23" s="483"/>
      <c r="AG23" s="484"/>
      <c r="AH23" s="482"/>
      <c r="AI23" s="483"/>
      <c r="AJ23" s="483"/>
      <c r="AK23" s="483"/>
      <c r="AL23" s="484"/>
      <c r="AM23" s="487"/>
      <c r="AN23" s="488"/>
      <c r="AO23" s="488"/>
      <c r="AP23" s="488"/>
      <c r="AQ23" s="488"/>
      <c r="AR23" s="489"/>
      <c r="AS23" s="493"/>
      <c r="AT23" s="494"/>
      <c r="AU23" s="494"/>
      <c r="AV23" s="494"/>
      <c r="AW23" s="494"/>
      <c r="AX23" s="495"/>
      <c r="AY23" s="459" t="s">
        <v>172</v>
      </c>
      <c r="AZ23" s="460"/>
      <c r="BA23" s="460"/>
      <c r="BB23" s="460"/>
      <c r="BC23" s="460"/>
      <c r="BD23" s="460"/>
      <c r="BE23" s="460"/>
      <c r="BF23" s="460"/>
      <c r="BG23" s="460"/>
      <c r="BH23" s="460"/>
      <c r="BI23" s="460"/>
      <c r="BJ23" s="460"/>
      <c r="BK23" s="460"/>
      <c r="BL23" s="460"/>
      <c r="BM23" s="461"/>
      <c r="BN23" s="467">
        <v>2565500</v>
      </c>
      <c r="BO23" s="468"/>
      <c r="BP23" s="468"/>
      <c r="BQ23" s="468"/>
      <c r="BR23" s="468"/>
      <c r="BS23" s="468"/>
      <c r="BT23" s="468"/>
      <c r="BU23" s="469"/>
      <c r="BV23" s="467">
        <v>2502803</v>
      </c>
      <c r="BW23" s="468"/>
      <c r="BX23" s="468"/>
      <c r="BY23" s="468"/>
      <c r="BZ23" s="468"/>
      <c r="CA23" s="468"/>
      <c r="CB23" s="468"/>
      <c r="CC23" s="469"/>
      <c r="CD23" s="197"/>
      <c r="CE23" s="465"/>
      <c r="CF23" s="465"/>
      <c r="CG23" s="465"/>
      <c r="CH23" s="465"/>
      <c r="CI23" s="465"/>
      <c r="CJ23" s="465"/>
      <c r="CK23" s="465"/>
      <c r="CL23" s="465"/>
      <c r="CM23" s="465"/>
      <c r="CN23" s="465"/>
      <c r="CO23" s="465"/>
      <c r="CP23" s="465"/>
      <c r="CQ23" s="465"/>
      <c r="CR23" s="465"/>
      <c r="CS23" s="466"/>
      <c r="CT23" s="437"/>
      <c r="CU23" s="438"/>
      <c r="CV23" s="438"/>
      <c r="CW23" s="438"/>
      <c r="CX23" s="438"/>
      <c r="CY23" s="438"/>
      <c r="CZ23" s="438"/>
      <c r="DA23" s="439"/>
      <c r="DB23" s="437"/>
      <c r="DC23" s="438"/>
      <c r="DD23" s="438"/>
      <c r="DE23" s="438"/>
      <c r="DF23" s="438"/>
      <c r="DG23" s="438"/>
      <c r="DH23" s="438"/>
      <c r="DI23" s="439"/>
      <c r="DJ23" s="182"/>
      <c r="DK23" s="182"/>
      <c r="DL23" s="182"/>
      <c r="DM23" s="182"/>
      <c r="DN23" s="182"/>
      <c r="DO23" s="182"/>
    </row>
    <row r="24" spans="1:119" ht="18.75" customHeight="1" thickBot="1" x14ac:dyDescent="0.2">
      <c r="A24" s="183"/>
      <c r="B24" s="499"/>
      <c r="C24" s="500"/>
      <c r="D24" s="501"/>
      <c r="E24" s="440" t="s">
        <v>173</v>
      </c>
      <c r="F24" s="441"/>
      <c r="G24" s="441"/>
      <c r="H24" s="441"/>
      <c r="I24" s="441"/>
      <c r="J24" s="441"/>
      <c r="K24" s="442"/>
      <c r="L24" s="443">
        <v>1</v>
      </c>
      <c r="M24" s="444"/>
      <c r="N24" s="444"/>
      <c r="O24" s="444"/>
      <c r="P24" s="445"/>
      <c r="Q24" s="443">
        <v>7330</v>
      </c>
      <c r="R24" s="444"/>
      <c r="S24" s="444"/>
      <c r="T24" s="444"/>
      <c r="U24" s="444"/>
      <c r="V24" s="445"/>
      <c r="W24" s="509"/>
      <c r="X24" s="500"/>
      <c r="Y24" s="501"/>
      <c r="Z24" s="440" t="s">
        <v>174</v>
      </c>
      <c r="AA24" s="441"/>
      <c r="AB24" s="441"/>
      <c r="AC24" s="441"/>
      <c r="AD24" s="441"/>
      <c r="AE24" s="441"/>
      <c r="AF24" s="441"/>
      <c r="AG24" s="442"/>
      <c r="AH24" s="443">
        <v>63</v>
      </c>
      <c r="AI24" s="444"/>
      <c r="AJ24" s="444"/>
      <c r="AK24" s="444"/>
      <c r="AL24" s="445"/>
      <c r="AM24" s="443">
        <v>172935</v>
      </c>
      <c r="AN24" s="444"/>
      <c r="AO24" s="444"/>
      <c r="AP24" s="444"/>
      <c r="AQ24" s="444"/>
      <c r="AR24" s="445"/>
      <c r="AS24" s="443">
        <v>2745</v>
      </c>
      <c r="AT24" s="444"/>
      <c r="AU24" s="444"/>
      <c r="AV24" s="444"/>
      <c r="AW24" s="444"/>
      <c r="AX24" s="446"/>
      <c r="AY24" s="434" t="s">
        <v>175</v>
      </c>
      <c r="AZ24" s="435"/>
      <c r="BA24" s="435"/>
      <c r="BB24" s="435"/>
      <c r="BC24" s="435"/>
      <c r="BD24" s="435"/>
      <c r="BE24" s="435"/>
      <c r="BF24" s="435"/>
      <c r="BG24" s="435"/>
      <c r="BH24" s="435"/>
      <c r="BI24" s="435"/>
      <c r="BJ24" s="435"/>
      <c r="BK24" s="435"/>
      <c r="BL24" s="435"/>
      <c r="BM24" s="436"/>
      <c r="BN24" s="467">
        <v>2010817</v>
      </c>
      <c r="BO24" s="468"/>
      <c r="BP24" s="468"/>
      <c r="BQ24" s="468"/>
      <c r="BR24" s="468"/>
      <c r="BS24" s="468"/>
      <c r="BT24" s="468"/>
      <c r="BU24" s="469"/>
      <c r="BV24" s="467">
        <v>1973317</v>
      </c>
      <c r="BW24" s="468"/>
      <c r="BX24" s="468"/>
      <c r="BY24" s="468"/>
      <c r="BZ24" s="468"/>
      <c r="CA24" s="468"/>
      <c r="CB24" s="468"/>
      <c r="CC24" s="469"/>
      <c r="CD24" s="197"/>
      <c r="CE24" s="465"/>
      <c r="CF24" s="465"/>
      <c r="CG24" s="465"/>
      <c r="CH24" s="465"/>
      <c r="CI24" s="465"/>
      <c r="CJ24" s="465"/>
      <c r="CK24" s="465"/>
      <c r="CL24" s="465"/>
      <c r="CM24" s="465"/>
      <c r="CN24" s="465"/>
      <c r="CO24" s="465"/>
      <c r="CP24" s="465"/>
      <c r="CQ24" s="465"/>
      <c r="CR24" s="465"/>
      <c r="CS24" s="466"/>
      <c r="CT24" s="437"/>
      <c r="CU24" s="438"/>
      <c r="CV24" s="438"/>
      <c r="CW24" s="438"/>
      <c r="CX24" s="438"/>
      <c r="CY24" s="438"/>
      <c r="CZ24" s="438"/>
      <c r="DA24" s="439"/>
      <c r="DB24" s="437"/>
      <c r="DC24" s="438"/>
      <c r="DD24" s="438"/>
      <c r="DE24" s="438"/>
      <c r="DF24" s="438"/>
      <c r="DG24" s="438"/>
      <c r="DH24" s="438"/>
      <c r="DI24" s="439"/>
      <c r="DJ24" s="182"/>
      <c r="DK24" s="182"/>
      <c r="DL24" s="182"/>
      <c r="DM24" s="182"/>
      <c r="DN24" s="182"/>
      <c r="DO24" s="182"/>
    </row>
    <row r="25" spans="1:119" s="182" customFormat="1" ht="18.75" customHeight="1" x14ac:dyDescent="0.15">
      <c r="A25" s="183"/>
      <c r="B25" s="499"/>
      <c r="C25" s="500"/>
      <c r="D25" s="501"/>
      <c r="E25" s="440" t="s">
        <v>176</v>
      </c>
      <c r="F25" s="441"/>
      <c r="G25" s="441"/>
      <c r="H25" s="441"/>
      <c r="I25" s="441"/>
      <c r="J25" s="441"/>
      <c r="K25" s="442"/>
      <c r="L25" s="443">
        <v>1</v>
      </c>
      <c r="M25" s="444"/>
      <c r="N25" s="444"/>
      <c r="O25" s="444"/>
      <c r="P25" s="445"/>
      <c r="Q25" s="443">
        <v>5940</v>
      </c>
      <c r="R25" s="444"/>
      <c r="S25" s="444"/>
      <c r="T25" s="444"/>
      <c r="U25" s="444"/>
      <c r="V25" s="445"/>
      <c r="W25" s="509"/>
      <c r="X25" s="500"/>
      <c r="Y25" s="501"/>
      <c r="Z25" s="440" t="s">
        <v>177</v>
      </c>
      <c r="AA25" s="441"/>
      <c r="AB25" s="441"/>
      <c r="AC25" s="441"/>
      <c r="AD25" s="441"/>
      <c r="AE25" s="441"/>
      <c r="AF25" s="441"/>
      <c r="AG25" s="442"/>
      <c r="AH25" s="443" t="s">
        <v>138</v>
      </c>
      <c r="AI25" s="444"/>
      <c r="AJ25" s="444"/>
      <c r="AK25" s="444"/>
      <c r="AL25" s="445"/>
      <c r="AM25" s="443" t="s">
        <v>129</v>
      </c>
      <c r="AN25" s="444"/>
      <c r="AO25" s="444"/>
      <c r="AP25" s="444"/>
      <c r="AQ25" s="444"/>
      <c r="AR25" s="445"/>
      <c r="AS25" s="443" t="s">
        <v>129</v>
      </c>
      <c r="AT25" s="444"/>
      <c r="AU25" s="444"/>
      <c r="AV25" s="444"/>
      <c r="AW25" s="444"/>
      <c r="AX25" s="446"/>
      <c r="AY25" s="459" t="s">
        <v>178</v>
      </c>
      <c r="AZ25" s="460"/>
      <c r="BA25" s="460"/>
      <c r="BB25" s="460"/>
      <c r="BC25" s="460"/>
      <c r="BD25" s="460"/>
      <c r="BE25" s="460"/>
      <c r="BF25" s="460"/>
      <c r="BG25" s="460"/>
      <c r="BH25" s="460"/>
      <c r="BI25" s="460"/>
      <c r="BJ25" s="460"/>
      <c r="BK25" s="460"/>
      <c r="BL25" s="460"/>
      <c r="BM25" s="461"/>
      <c r="BN25" s="462" t="s">
        <v>139</v>
      </c>
      <c r="BO25" s="463"/>
      <c r="BP25" s="463"/>
      <c r="BQ25" s="463"/>
      <c r="BR25" s="463"/>
      <c r="BS25" s="463"/>
      <c r="BT25" s="463"/>
      <c r="BU25" s="464"/>
      <c r="BV25" s="462" t="s">
        <v>138</v>
      </c>
      <c r="BW25" s="463"/>
      <c r="BX25" s="463"/>
      <c r="BY25" s="463"/>
      <c r="BZ25" s="463"/>
      <c r="CA25" s="463"/>
      <c r="CB25" s="463"/>
      <c r="CC25" s="464"/>
      <c r="CD25" s="197"/>
      <c r="CE25" s="465"/>
      <c r="CF25" s="465"/>
      <c r="CG25" s="465"/>
      <c r="CH25" s="465"/>
      <c r="CI25" s="465"/>
      <c r="CJ25" s="465"/>
      <c r="CK25" s="465"/>
      <c r="CL25" s="465"/>
      <c r="CM25" s="465"/>
      <c r="CN25" s="465"/>
      <c r="CO25" s="465"/>
      <c r="CP25" s="465"/>
      <c r="CQ25" s="465"/>
      <c r="CR25" s="465"/>
      <c r="CS25" s="466"/>
      <c r="CT25" s="437"/>
      <c r="CU25" s="438"/>
      <c r="CV25" s="438"/>
      <c r="CW25" s="438"/>
      <c r="CX25" s="438"/>
      <c r="CY25" s="438"/>
      <c r="CZ25" s="438"/>
      <c r="DA25" s="439"/>
      <c r="DB25" s="437"/>
      <c r="DC25" s="438"/>
      <c r="DD25" s="438"/>
      <c r="DE25" s="438"/>
      <c r="DF25" s="438"/>
      <c r="DG25" s="438"/>
      <c r="DH25" s="438"/>
      <c r="DI25" s="439"/>
    </row>
    <row r="26" spans="1:119" s="182" customFormat="1" ht="18.75" customHeight="1" x14ac:dyDescent="0.15">
      <c r="A26" s="183"/>
      <c r="B26" s="499"/>
      <c r="C26" s="500"/>
      <c r="D26" s="501"/>
      <c r="E26" s="440" t="s">
        <v>179</v>
      </c>
      <c r="F26" s="441"/>
      <c r="G26" s="441"/>
      <c r="H26" s="441"/>
      <c r="I26" s="441"/>
      <c r="J26" s="441"/>
      <c r="K26" s="442"/>
      <c r="L26" s="443">
        <v>1</v>
      </c>
      <c r="M26" s="444"/>
      <c r="N26" s="444"/>
      <c r="O26" s="444"/>
      <c r="P26" s="445"/>
      <c r="Q26" s="443">
        <v>4500</v>
      </c>
      <c r="R26" s="444"/>
      <c r="S26" s="444"/>
      <c r="T26" s="444"/>
      <c r="U26" s="444"/>
      <c r="V26" s="445"/>
      <c r="W26" s="509"/>
      <c r="X26" s="500"/>
      <c r="Y26" s="501"/>
      <c r="Z26" s="440" t="s">
        <v>180</v>
      </c>
      <c r="AA26" s="522"/>
      <c r="AB26" s="522"/>
      <c r="AC26" s="522"/>
      <c r="AD26" s="522"/>
      <c r="AE26" s="522"/>
      <c r="AF26" s="522"/>
      <c r="AG26" s="523"/>
      <c r="AH26" s="443" t="s">
        <v>129</v>
      </c>
      <c r="AI26" s="444"/>
      <c r="AJ26" s="444"/>
      <c r="AK26" s="444"/>
      <c r="AL26" s="445"/>
      <c r="AM26" s="443" t="s">
        <v>138</v>
      </c>
      <c r="AN26" s="444"/>
      <c r="AO26" s="444"/>
      <c r="AP26" s="444"/>
      <c r="AQ26" s="444"/>
      <c r="AR26" s="445"/>
      <c r="AS26" s="443" t="s">
        <v>138</v>
      </c>
      <c r="AT26" s="444"/>
      <c r="AU26" s="444"/>
      <c r="AV26" s="444"/>
      <c r="AW26" s="444"/>
      <c r="AX26" s="446"/>
      <c r="AY26" s="476" t="s">
        <v>181</v>
      </c>
      <c r="AZ26" s="477"/>
      <c r="BA26" s="477"/>
      <c r="BB26" s="477"/>
      <c r="BC26" s="477"/>
      <c r="BD26" s="477"/>
      <c r="BE26" s="477"/>
      <c r="BF26" s="477"/>
      <c r="BG26" s="477"/>
      <c r="BH26" s="477"/>
      <c r="BI26" s="477"/>
      <c r="BJ26" s="477"/>
      <c r="BK26" s="477"/>
      <c r="BL26" s="477"/>
      <c r="BM26" s="478"/>
      <c r="BN26" s="467" t="s">
        <v>139</v>
      </c>
      <c r="BO26" s="468"/>
      <c r="BP26" s="468"/>
      <c r="BQ26" s="468"/>
      <c r="BR26" s="468"/>
      <c r="BS26" s="468"/>
      <c r="BT26" s="468"/>
      <c r="BU26" s="469"/>
      <c r="BV26" s="467" t="s">
        <v>139</v>
      </c>
      <c r="BW26" s="468"/>
      <c r="BX26" s="468"/>
      <c r="BY26" s="468"/>
      <c r="BZ26" s="468"/>
      <c r="CA26" s="468"/>
      <c r="CB26" s="468"/>
      <c r="CC26" s="469"/>
      <c r="CD26" s="197"/>
      <c r="CE26" s="465"/>
      <c r="CF26" s="465"/>
      <c r="CG26" s="465"/>
      <c r="CH26" s="465"/>
      <c r="CI26" s="465"/>
      <c r="CJ26" s="465"/>
      <c r="CK26" s="465"/>
      <c r="CL26" s="465"/>
      <c r="CM26" s="465"/>
      <c r="CN26" s="465"/>
      <c r="CO26" s="465"/>
      <c r="CP26" s="465"/>
      <c r="CQ26" s="465"/>
      <c r="CR26" s="465"/>
      <c r="CS26" s="466"/>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83"/>
      <c r="B27" s="499"/>
      <c r="C27" s="500"/>
      <c r="D27" s="501"/>
      <c r="E27" s="440" t="s">
        <v>182</v>
      </c>
      <c r="F27" s="441"/>
      <c r="G27" s="441"/>
      <c r="H27" s="441"/>
      <c r="I27" s="441"/>
      <c r="J27" s="441"/>
      <c r="K27" s="442"/>
      <c r="L27" s="443">
        <v>1</v>
      </c>
      <c r="M27" s="444"/>
      <c r="N27" s="444"/>
      <c r="O27" s="444"/>
      <c r="P27" s="445"/>
      <c r="Q27" s="443">
        <v>2570</v>
      </c>
      <c r="R27" s="444"/>
      <c r="S27" s="444"/>
      <c r="T27" s="444"/>
      <c r="U27" s="444"/>
      <c r="V27" s="445"/>
      <c r="W27" s="509"/>
      <c r="X27" s="500"/>
      <c r="Y27" s="501"/>
      <c r="Z27" s="440" t="s">
        <v>183</v>
      </c>
      <c r="AA27" s="441"/>
      <c r="AB27" s="441"/>
      <c r="AC27" s="441"/>
      <c r="AD27" s="441"/>
      <c r="AE27" s="441"/>
      <c r="AF27" s="441"/>
      <c r="AG27" s="442"/>
      <c r="AH27" s="443">
        <v>6</v>
      </c>
      <c r="AI27" s="444"/>
      <c r="AJ27" s="444"/>
      <c r="AK27" s="444"/>
      <c r="AL27" s="445"/>
      <c r="AM27" s="443">
        <v>19896</v>
      </c>
      <c r="AN27" s="444"/>
      <c r="AO27" s="444"/>
      <c r="AP27" s="444"/>
      <c r="AQ27" s="444"/>
      <c r="AR27" s="445"/>
      <c r="AS27" s="443">
        <v>3316</v>
      </c>
      <c r="AT27" s="444"/>
      <c r="AU27" s="444"/>
      <c r="AV27" s="444"/>
      <c r="AW27" s="444"/>
      <c r="AX27" s="446"/>
      <c r="AY27" s="473" t="s">
        <v>184</v>
      </c>
      <c r="AZ27" s="474"/>
      <c r="BA27" s="474"/>
      <c r="BB27" s="474"/>
      <c r="BC27" s="474"/>
      <c r="BD27" s="474"/>
      <c r="BE27" s="474"/>
      <c r="BF27" s="474"/>
      <c r="BG27" s="474"/>
      <c r="BH27" s="474"/>
      <c r="BI27" s="474"/>
      <c r="BJ27" s="474"/>
      <c r="BK27" s="474"/>
      <c r="BL27" s="474"/>
      <c r="BM27" s="475"/>
      <c r="BN27" s="470">
        <v>35157</v>
      </c>
      <c r="BO27" s="471"/>
      <c r="BP27" s="471"/>
      <c r="BQ27" s="471"/>
      <c r="BR27" s="471"/>
      <c r="BS27" s="471"/>
      <c r="BT27" s="471"/>
      <c r="BU27" s="472"/>
      <c r="BV27" s="470">
        <v>35153</v>
      </c>
      <c r="BW27" s="471"/>
      <c r="BX27" s="471"/>
      <c r="BY27" s="471"/>
      <c r="BZ27" s="471"/>
      <c r="CA27" s="471"/>
      <c r="CB27" s="471"/>
      <c r="CC27" s="472"/>
      <c r="CD27" s="199"/>
      <c r="CE27" s="465"/>
      <c r="CF27" s="465"/>
      <c r="CG27" s="465"/>
      <c r="CH27" s="465"/>
      <c r="CI27" s="465"/>
      <c r="CJ27" s="465"/>
      <c r="CK27" s="465"/>
      <c r="CL27" s="465"/>
      <c r="CM27" s="465"/>
      <c r="CN27" s="465"/>
      <c r="CO27" s="465"/>
      <c r="CP27" s="465"/>
      <c r="CQ27" s="465"/>
      <c r="CR27" s="465"/>
      <c r="CS27" s="466"/>
      <c r="CT27" s="437"/>
      <c r="CU27" s="438"/>
      <c r="CV27" s="438"/>
      <c r="CW27" s="438"/>
      <c r="CX27" s="438"/>
      <c r="CY27" s="438"/>
      <c r="CZ27" s="438"/>
      <c r="DA27" s="439"/>
      <c r="DB27" s="437"/>
      <c r="DC27" s="438"/>
      <c r="DD27" s="438"/>
      <c r="DE27" s="438"/>
      <c r="DF27" s="438"/>
      <c r="DG27" s="438"/>
      <c r="DH27" s="438"/>
      <c r="DI27" s="439"/>
      <c r="DJ27" s="182"/>
      <c r="DK27" s="182"/>
      <c r="DL27" s="182"/>
      <c r="DM27" s="182"/>
      <c r="DN27" s="182"/>
      <c r="DO27" s="182"/>
    </row>
    <row r="28" spans="1:119" ht="18.75" customHeight="1" x14ac:dyDescent="0.15">
      <c r="A28" s="183"/>
      <c r="B28" s="499"/>
      <c r="C28" s="500"/>
      <c r="D28" s="501"/>
      <c r="E28" s="440" t="s">
        <v>185</v>
      </c>
      <c r="F28" s="441"/>
      <c r="G28" s="441"/>
      <c r="H28" s="441"/>
      <c r="I28" s="441"/>
      <c r="J28" s="441"/>
      <c r="K28" s="442"/>
      <c r="L28" s="443">
        <v>1</v>
      </c>
      <c r="M28" s="444"/>
      <c r="N28" s="444"/>
      <c r="O28" s="444"/>
      <c r="P28" s="445"/>
      <c r="Q28" s="443">
        <v>2130</v>
      </c>
      <c r="R28" s="444"/>
      <c r="S28" s="444"/>
      <c r="T28" s="444"/>
      <c r="U28" s="444"/>
      <c r="V28" s="445"/>
      <c r="W28" s="509"/>
      <c r="X28" s="500"/>
      <c r="Y28" s="501"/>
      <c r="Z28" s="440" t="s">
        <v>186</v>
      </c>
      <c r="AA28" s="441"/>
      <c r="AB28" s="441"/>
      <c r="AC28" s="441"/>
      <c r="AD28" s="441"/>
      <c r="AE28" s="441"/>
      <c r="AF28" s="441"/>
      <c r="AG28" s="442"/>
      <c r="AH28" s="443" t="s">
        <v>139</v>
      </c>
      <c r="AI28" s="444"/>
      <c r="AJ28" s="444"/>
      <c r="AK28" s="444"/>
      <c r="AL28" s="445"/>
      <c r="AM28" s="443" t="s">
        <v>139</v>
      </c>
      <c r="AN28" s="444"/>
      <c r="AO28" s="444"/>
      <c r="AP28" s="444"/>
      <c r="AQ28" s="444"/>
      <c r="AR28" s="445"/>
      <c r="AS28" s="443" t="s">
        <v>139</v>
      </c>
      <c r="AT28" s="444"/>
      <c r="AU28" s="444"/>
      <c r="AV28" s="444"/>
      <c r="AW28" s="444"/>
      <c r="AX28" s="446"/>
      <c r="AY28" s="450" t="s">
        <v>187</v>
      </c>
      <c r="AZ28" s="451"/>
      <c r="BA28" s="451"/>
      <c r="BB28" s="452"/>
      <c r="BC28" s="459" t="s">
        <v>48</v>
      </c>
      <c r="BD28" s="460"/>
      <c r="BE28" s="460"/>
      <c r="BF28" s="460"/>
      <c r="BG28" s="460"/>
      <c r="BH28" s="460"/>
      <c r="BI28" s="460"/>
      <c r="BJ28" s="460"/>
      <c r="BK28" s="460"/>
      <c r="BL28" s="460"/>
      <c r="BM28" s="461"/>
      <c r="BN28" s="462">
        <v>1455113</v>
      </c>
      <c r="BO28" s="463"/>
      <c r="BP28" s="463"/>
      <c r="BQ28" s="463"/>
      <c r="BR28" s="463"/>
      <c r="BS28" s="463"/>
      <c r="BT28" s="463"/>
      <c r="BU28" s="464"/>
      <c r="BV28" s="462">
        <v>1454285</v>
      </c>
      <c r="BW28" s="463"/>
      <c r="BX28" s="463"/>
      <c r="BY28" s="463"/>
      <c r="BZ28" s="463"/>
      <c r="CA28" s="463"/>
      <c r="CB28" s="463"/>
      <c r="CC28" s="464"/>
      <c r="CD28" s="197"/>
      <c r="CE28" s="465"/>
      <c r="CF28" s="465"/>
      <c r="CG28" s="465"/>
      <c r="CH28" s="465"/>
      <c r="CI28" s="465"/>
      <c r="CJ28" s="465"/>
      <c r="CK28" s="465"/>
      <c r="CL28" s="465"/>
      <c r="CM28" s="465"/>
      <c r="CN28" s="465"/>
      <c r="CO28" s="465"/>
      <c r="CP28" s="465"/>
      <c r="CQ28" s="465"/>
      <c r="CR28" s="465"/>
      <c r="CS28" s="466"/>
      <c r="CT28" s="437"/>
      <c r="CU28" s="438"/>
      <c r="CV28" s="438"/>
      <c r="CW28" s="438"/>
      <c r="CX28" s="438"/>
      <c r="CY28" s="438"/>
      <c r="CZ28" s="438"/>
      <c r="DA28" s="439"/>
      <c r="DB28" s="437"/>
      <c r="DC28" s="438"/>
      <c r="DD28" s="438"/>
      <c r="DE28" s="438"/>
      <c r="DF28" s="438"/>
      <c r="DG28" s="438"/>
      <c r="DH28" s="438"/>
      <c r="DI28" s="439"/>
      <c r="DJ28" s="182"/>
      <c r="DK28" s="182"/>
      <c r="DL28" s="182"/>
      <c r="DM28" s="182"/>
      <c r="DN28" s="182"/>
      <c r="DO28" s="182"/>
    </row>
    <row r="29" spans="1:119" ht="18.75" customHeight="1" x14ac:dyDescent="0.15">
      <c r="A29" s="183"/>
      <c r="B29" s="499"/>
      <c r="C29" s="500"/>
      <c r="D29" s="501"/>
      <c r="E29" s="440" t="s">
        <v>188</v>
      </c>
      <c r="F29" s="441"/>
      <c r="G29" s="441"/>
      <c r="H29" s="441"/>
      <c r="I29" s="441"/>
      <c r="J29" s="441"/>
      <c r="K29" s="442"/>
      <c r="L29" s="443">
        <v>8</v>
      </c>
      <c r="M29" s="444"/>
      <c r="N29" s="444"/>
      <c r="O29" s="444"/>
      <c r="P29" s="445"/>
      <c r="Q29" s="443">
        <v>1980</v>
      </c>
      <c r="R29" s="444"/>
      <c r="S29" s="444"/>
      <c r="T29" s="444"/>
      <c r="U29" s="444"/>
      <c r="V29" s="445"/>
      <c r="W29" s="510"/>
      <c r="X29" s="511"/>
      <c r="Y29" s="512"/>
      <c r="Z29" s="440" t="s">
        <v>189</v>
      </c>
      <c r="AA29" s="441"/>
      <c r="AB29" s="441"/>
      <c r="AC29" s="441"/>
      <c r="AD29" s="441"/>
      <c r="AE29" s="441"/>
      <c r="AF29" s="441"/>
      <c r="AG29" s="442"/>
      <c r="AH29" s="443">
        <v>69</v>
      </c>
      <c r="AI29" s="444"/>
      <c r="AJ29" s="444"/>
      <c r="AK29" s="444"/>
      <c r="AL29" s="445"/>
      <c r="AM29" s="443">
        <v>192831</v>
      </c>
      <c r="AN29" s="444"/>
      <c r="AO29" s="444"/>
      <c r="AP29" s="444"/>
      <c r="AQ29" s="444"/>
      <c r="AR29" s="445"/>
      <c r="AS29" s="443">
        <v>2795</v>
      </c>
      <c r="AT29" s="444"/>
      <c r="AU29" s="444"/>
      <c r="AV29" s="444"/>
      <c r="AW29" s="444"/>
      <c r="AX29" s="446"/>
      <c r="AY29" s="453"/>
      <c r="AZ29" s="454"/>
      <c r="BA29" s="454"/>
      <c r="BB29" s="455"/>
      <c r="BC29" s="447" t="s">
        <v>190</v>
      </c>
      <c r="BD29" s="448"/>
      <c r="BE29" s="448"/>
      <c r="BF29" s="448"/>
      <c r="BG29" s="448"/>
      <c r="BH29" s="448"/>
      <c r="BI29" s="448"/>
      <c r="BJ29" s="448"/>
      <c r="BK29" s="448"/>
      <c r="BL29" s="448"/>
      <c r="BM29" s="449"/>
      <c r="BN29" s="467">
        <v>17241</v>
      </c>
      <c r="BO29" s="468"/>
      <c r="BP29" s="468"/>
      <c r="BQ29" s="468"/>
      <c r="BR29" s="468"/>
      <c r="BS29" s="468"/>
      <c r="BT29" s="468"/>
      <c r="BU29" s="469"/>
      <c r="BV29" s="467">
        <v>17239</v>
      </c>
      <c r="BW29" s="468"/>
      <c r="BX29" s="468"/>
      <c r="BY29" s="468"/>
      <c r="BZ29" s="468"/>
      <c r="CA29" s="468"/>
      <c r="CB29" s="468"/>
      <c r="CC29" s="469"/>
      <c r="CD29" s="199"/>
      <c r="CE29" s="465"/>
      <c r="CF29" s="465"/>
      <c r="CG29" s="465"/>
      <c r="CH29" s="465"/>
      <c r="CI29" s="465"/>
      <c r="CJ29" s="465"/>
      <c r="CK29" s="465"/>
      <c r="CL29" s="465"/>
      <c r="CM29" s="465"/>
      <c r="CN29" s="465"/>
      <c r="CO29" s="465"/>
      <c r="CP29" s="465"/>
      <c r="CQ29" s="465"/>
      <c r="CR29" s="465"/>
      <c r="CS29" s="466"/>
      <c r="CT29" s="437"/>
      <c r="CU29" s="438"/>
      <c r="CV29" s="438"/>
      <c r="CW29" s="438"/>
      <c r="CX29" s="438"/>
      <c r="CY29" s="438"/>
      <c r="CZ29" s="438"/>
      <c r="DA29" s="439"/>
      <c r="DB29" s="437"/>
      <c r="DC29" s="438"/>
      <c r="DD29" s="438"/>
      <c r="DE29" s="438"/>
      <c r="DF29" s="438"/>
      <c r="DG29" s="438"/>
      <c r="DH29" s="438"/>
      <c r="DI29" s="439"/>
      <c r="DJ29" s="182"/>
      <c r="DK29" s="182"/>
      <c r="DL29" s="182"/>
      <c r="DM29" s="182"/>
      <c r="DN29" s="182"/>
      <c r="DO29" s="182"/>
    </row>
    <row r="30" spans="1:119" ht="18.75" customHeight="1" thickBot="1" x14ac:dyDescent="0.2">
      <c r="A30" s="183"/>
      <c r="B30" s="502"/>
      <c r="C30" s="503"/>
      <c r="D30" s="504"/>
      <c r="E30" s="513"/>
      <c r="F30" s="514"/>
      <c r="G30" s="514"/>
      <c r="H30" s="514"/>
      <c r="I30" s="514"/>
      <c r="J30" s="514"/>
      <c r="K30" s="515"/>
      <c r="L30" s="516"/>
      <c r="M30" s="517"/>
      <c r="N30" s="517"/>
      <c r="O30" s="517"/>
      <c r="P30" s="518"/>
      <c r="Q30" s="516"/>
      <c r="R30" s="517"/>
      <c r="S30" s="517"/>
      <c r="T30" s="517"/>
      <c r="U30" s="517"/>
      <c r="V30" s="518"/>
      <c r="W30" s="519" t="s">
        <v>191</v>
      </c>
      <c r="X30" s="520"/>
      <c r="Y30" s="520"/>
      <c r="Z30" s="520"/>
      <c r="AA30" s="520"/>
      <c r="AB30" s="520"/>
      <c r="AC30" s="520"/>
      <c r="AD30" s="520"/>
      <c r="AE30" s="520"/>
      <c r="AF30" s="520"/>
      <c r="AG30" s="521"/>
      <c r="AH30" s="431">
        <v>84.5</v>
      </c>
      <c r="AI30" s="432"/>
      <c r="AJ30" s="432"/>
      <c r="AK30" s="432"/>
      <c r="AL30" s="432"/>
      <c r="AM30" s="432"/>
      <c r="AN30" s="432"/>
      <c r="AO30" s="432"/>
      <c r="AP30" s="432"/>
      <c r="AQ30" s="432"/>
      <c r="AR30" s="432"/>
      <c r="AS30" s="432"/>
      <c r="AT30" s="432"/>
      <c r="AU30" s="432"/>
      <c r="AV30" s="432"/>
      <c r="AW30" s="432"/>
      <c r="AX30" s="433"/>
      <c r="AY30" s="456"/>
      <c r="AZ30" s="457"/>
      <c r="BA30" s="457"/>
      <c r="BB30" s="458"/>
      <c r="BC30" s="434" t="s">
        <v>50</v>
      </c>
      <c r="BD30" s="435"/>
      <c r="BE30" s="435"/>
      <c r="BF30" s="435"/>
      <c r="BG30" s="435"/>
      <c r="BH30" s="435"/>
      <c r="BI30" s="435"/>
      <c r="BJ30" s="435"/>
      <c r="BK30" s="435"/>
      <c r="BL30" s="435"/>
      <c r="BM30" s="436"/>
      <c r="BN30" s="470">
        <v>908833</v>
      </c>
      <c r="BO30" s="471"/>
      <c r="BP30" s="471"/>
      <c r="BQ30" s="471"/>
      <c r="BR30" s="471"/>
      <c r="BS30" s="471"/>
      <c r="BT30" s="471"/>
      <c r="BU30" s="472"/>
      <c r="BV30" s="470">
        <v>882022</v>
      </c>
      <c r="BW30" s="471"/>
      <c r="BX30" s="471"/>
      <c r="BY30" s="471"/>
      <c r="BZ30" s="471"/>
      <c r="CA30" s="471"/>
      <c r="CB30" s="471"/>
      <c r="CC30" s="472"/>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x14ac:dyDescent="0.15">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x14ac:dyDescent="0.15">
      <c r="A32" s="183"/>
      <c r="B32" s="209"/>
      <c r="C32" s="210" t="s">
        <v>192</v>
      </c>
      <c r="D32" s="210"/>
      <c r="E32" s="210"/>
      <c r="F32" s="207"/>
      <c r="G32" s="207"/>
      <c r="H32" s="207"/>
      <c r="I32" s="207"/>
      <c r="J32" s="207"/>
      <c r="K32" s="207"/>
      <c r="L32" s="207"/>
      <c r="M32" s="207"/>
      <c r="N32" s="207"/>
      <c r="O32" s="207"/>
      <c r="P32" s="207"/>
      <c r="Q32" s="207"/>
      <c r="R32" s="207"/>
      <c r="S32" s="207"/>
      <c r="T32" s="207"/>
      <c r="U32" s="207" t="s">
        <v>193</v>
      </c>
      <c r="V32" s="207"/>
      <c r="W32" s="207"/>
      <c r="X32" s="207"/>
      <c r="Y32" s="207"/>
      <c r="Z32" s="207"/>
      <c r="AA32" s="207"/>
      <c r="AB32" s="207"/>
      <c r="AC32" s="207"/>
      <c r="AD32" s="207"/>
      <c r="AE32" s="207"/>
      <c r="AF32" s="207"/>
      <c r="AG32" s="207"/>
      <c r="AH32" s="207"/>
      <c r="AI32" s="207"/>
      <c r="AJ32" s="207"/>
      <c r="AK32" s="207"/>
      <c r="AL32" s="207"/>
      <c r="AM32" s="211" t="s">
        <v>194</v>
      </c>
      <c r="AN32" s="207"/>
      <c r="AO32" s="207"/>
      <c r="AP32" s="207"/>
      <c r="AQ32" s="207"/>
      <c r="AR32" s="207"/>
      <c r="AS32" s="211"/>
      <c r="AT32" s="211"/>
      <c r="AU32" s="211"/>
      <c r="AV32" s="211"/>
      <c r="AW32" s="211"/>
      <c r="AX32" s="211"/>
      <c r="AY32" s="211"/>
      <c r="AZ32" s="211"/>
      <c r="BA32" s="211"/>
      <c r="BB32" s="207"/>
      <c r="BC32" s="211"/>
      <c r="BD32" s="207"/>
      <c r="BE32" s="211" t="s">
        <v>195</v>
      </c>
      <c r="BF32" s="207"/>
      <c r="BG32" s="207"/>
      <c r="BH32" s="207"/>
      <c r="BI32" s="207"/>
      <c r="BJ32" s="211"/>
      <c r="BK32" s="211"/>
      <c r="BL32" s="211"/>
      <c r="BM32" s="211"/>
      <c r="BN32" s="211"/>
      <c r="BO32" s="211"/>
      <c r="BP32" s="211"/>
      <c r="BQ32" s="211"/>
      <c r="BR32" s="207"/>
      <c r="BS32" s="207"/>
      <c r="BT32" s="207"/>
      <c r="BU32" s="207"/>
      <c r="BV32" s="207"/>
      <c r="BW32" s="207" t="s">
        <v>196</v>
      </c>
      <c r="BX32" s="207"/>
      <c r="BY32" s="207"/>
      <c r="BZ32" s="207"/>
      <c r="CA32" s="207"/>
      <c r="CB32" s="211"/>
      <c r="CC32" s="211"/>
      <c r="CD32" s="211"/>
      <c r="CE32" s="211"/>
      <c r="CF32" s="211"/>
      <c r="CG32" s="211"/>
      <c r="CH32" s="211"/>
      <c r="CI32" s="211"/>
      <c r="CJ32" s="211"/>
      <c r="CK32" s="211"/>
      <c r="CL32" s="211"/>
      <c r="CM32" s="211"/>
      <c r="CN32" s="211"/>
      <c r="CO32" s="211" t="s">
        <v>197</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x14ac:dyDescent="0.15">
      <c r="A33" s="183"/>
      <c r="B33" s="209"/>
      <c r="C33" s="430" t="s">
        <v>198</v>
      </c>
      <c r="D33" s="430"/>
      <c r="E33" s="429" t="s">
        <v>199</v>
      </c>
      <c r="F33" s="429"/>
      <c r="G33" s="429"/>
      <c r="H33" s="429"/>
      <c r="I33" s="429"/>
      <c r="J33" s="429"/>
      <c r="K33" s="429"/>
      <c r="L33" s="429"/>
      <c r="M33" s="429"/>
      <c r="N33" s="429"/>
      <c r="O33" s="429"/>
      <c r="P33" s="429"/>
      <c r="Q33" s="429"/>
      <c r="R33" s="429"/>
      <c r="S33" s="429"/>
      <c r="T33" s="212"/>
      <c r="U33" s="430" t="s">
        <v>200</v>
      </c>
      <c r="V33" s="430"/>
      <c r="W33" s="429" t="s">
        <v>201</v>
      </c>
      <c r="X33" s="429"/>
      <c r="Y33" s="429"/>
      <c r="Z33" s="429"/>
      <c r="AA33" s="429"/>
      <c r="AB33" s="429"/>
      <c r="AC33" s="429"/>
      <c r="AD33" s="429"/>
      <c r="AE33" s="429"/>
      <c r="AF33" s="429"/>
      <c r="AG33" s="429"/>
      <c r="AH33" s="429"/>
      <c r="AI33" s="429"/>
      <c r="AJ33" s="429"/>
      <c r="AK33" s="429"/>
      <c r="AL33" s="212"/>
      <c r="AM33" s="430" t="s">
        <v>198</v>
      </c>
      <c r="AN33" s="430"/>
      <c r="AO33" s="429" t="s">
        <v>201</v>
      </c>
      <c r="AP33" s="429"/>
      <c r="AQ33" s="429"/>
      <c r="AR33" s="429"/>
      <c r="AS33" s="429"/>
      <c r="AT33" s="429"/>
      <c r="AU33" s="429"/>
      <c r="AV33" s="429"/>
      <c r="AW33" s="429"/>
      <c r="AX33" s="429"/>
      <c r="AY33" s="429"/>
      <c r="AZ33" s="429"/>
      <c r="BA33" s="429"/>
      <c r="BB33" s="429"/>
      <c r="BC33" s="429"/>
      <c r="BD33" s="213"/>
      <c r="BE33" s="429" t="s">
        <v>202</v>
      </c>
      <c r="BF33" s="429"/>
      <c r="BG33" s="429" t="s">
        <v>203</v>
      </c>
      <c r="BH33" s="429"/>
      <c r="BI33" s="429"/>
      <c r="BJ33" s="429"/>
      <c r="BK33" s="429"/>
      <c r="BL33" s="429"/>
      <c r="BM33" s="429"/>
      <c r="BN33" s="429"/>
      <c r="BO33" s="429"/>
      <c r="BP33" s="429"/>
      <c r="BQ33" s="429"/>
      <c r="BR33" s="429"/>
      <c r="BS33" s="429"/>
      <c r="BT33" s="429"/>
      <c r="BU33" s="429"/>
      <c r="BV33" s="213"/>
      <c r="BW33" s="430" t="s">
        <v>202</v>
      </c>
      <c r="BX33" s="430"/>
      <c r="BY33" s="429" t="s">
        <v>204</v>
      </c>
      <c r="BZ33" s="429"/>
      <c r="CA33" s="429"/>
      <c r="CB33" s="429"/>
      <c r="CC33" s="429"/>
      <c r="CD33" s="429"/>
      <c r="CE33" s="429"/>
      <c r="CF33" s="429"/>
      <c r="CG33" s="429"/>
      <c r="CH33" s="429"/>
      <c r="CI33" s="429"/>
      <c r="CJ33" s="429"/>
      <c r="CK33" s="429"/>
      <c r="CL33" s="429"/>
      <c r="CM33" s="429"/>
      <c r="CN33" s="212"/>
      <c r="CO33" s="430" t="s">
        <v>198</v>
      </c>
      <c r="CP33" s="430"/>
      <c r="CQ33" s="429" t="s">
        <v>205</v>
      </c>
      <c r="CR33" s="429"/>
      <c r="CS33" s="429"/>
      <c r="CT33" s="429"/>
      <c r="CU33" s="429"/>
      <c r="CV33" s="429"/>
      <c r="CW33" s="429"/>
      <c r="CX33" s="429"/>
      <c r="CY33" s="429"/>
      <c r="CZ33" s="429"/>
      <c r="DA33" s="429"/>
      <c r="DB33" s="429"/>
      <c r="DC33" s="429"/>
      <c r="DD33" s="429"/>
      <c r="DE33" s="429"/>
      <c r="DF33" s="212"/>
      <c r="DG33" s="428" t="s">
        <v>206</v>
      </c>
      <c r="DH33" s="428"/>
      <c r="DI33" s="214"/>
      <c r="DJ33" s="182"/>
      <c r="DK33" s="182"/>
      <c r="DL33" s="182"/>
      <c r="DM33" s="182"/>
      <c r="DN33" s="182"/>
      <c r="DO33" s="182"/>
    </row>
    <row r="34" spans="1:119" ht="32.25" customHeight="1" x14ac:dyDescent="0.15">
      <c r="A34" s="183"/>
      <c r="B34" s="209"/>
      <c r="C34" s="426">
        <f>IF(E34="","",1)</f>
        <v>1</v>
      </c>
      <c r="D34" s="426"/>
      <c r="E34" s="425" t="str">
        <f>IF('各会計、関係団体の財政状況及び健全化判断比率'!B7="","",'各会計、関係団体の財政状況及び健全化判断比率'!B7)</f>
        <v>一般会計</v>
      </c>
      <c r="F34" s="425"/>
      <c r="G34" s="425"/>
      <c r="H34" s="425"/>
      <c r="I34" s="425"/>
      <c r="J34" s="425"/>
      <c r="K34" s="425"/>
      <c r="L34" s="425"/>
      <c r="M34" s="425"/>
      <c r="N34" s="425"/>
      <c r="O34" s="425"/>
      <c r="P34" s="425"/>
      <c r="Q34" s="425"/>
      <c r="R34" s="425"/>
      <c r="S34" s="425"/>
      <c r="T34" s="210"/>
      <c r="U34" s="426">
        <f>IF(W34="","",MAX(C34:D43)+1)</f>
        <v>2</v>
      </c>
      <c r="V34" s="426"/>
      <c r="W34" s="425" t="str">
        <f>IF('各会計、関係団体の財政状況及び健全化判断比率'!B28="","",'各会計、関係団体の財政状況及び健全化判断比率'!B28)</f>
        <v>国民健康保険事業特別会計</v>
      </c>
      <c r="X34" s="425"/>
      <c r="Y34" s="425"/>
      <c r="Z34" s="425"/>
      <c r="AA34" s="425"/>
      <c r="AB34" s="425"/>
      <c r="AC34" s="425"/>
      <c r="AD34" s="425"/>
      <c r="AE34" s="425"/>
      <c r="AF34" s="425"/>
      <c r="AG34" s="425"/>
      <c r="AH34" s="425"/>
      <c r="AI34" s="425"/>
      <c r="AJ34" s="425"/>
      <c r="AK34" s="425"/>
      <c r="AL34" s="210"/>
      <c r="AM34" s="426" t="str">
        <f>IF(AO34="","",MAX(C34:D43,U34:V43)+1)</f>
        <v/>
      </c>
      <c r="AN34" s="426"/>
      <c r="AO34" s="425"/>
      <c r="AP34" s="425"/>
      <c r="AQ34" s="425"/>
      <c r="AR34" s="425"/>
      <c r="AS34" s="425"/>
      <c r="AT34" s="425"/>
      <c r="AU34" s="425"/>
      <c r="AV34" s="425"/>
      <c r="AW34" s="425"/>
      <c r="AX34" s="425"/>
      <c r="AY34" s="425"/>
      <c r="AZ34" s="425"/>
      <c r="BA34" s="425"/>
      <c r="BB34" s="425"/>
      <c r="BC34" s="425"/>
      <c r="BD34" s="210"/>
      <c r="BE34" s="426">
        <f>IF(BG34="","",MAX(C34:D43,U34:V43,AM34:AN43)+1)</f>
        <v>5</v>
      </c>
      <c r="BF34" s="426"/>
      <c r="BG34" s="425" t="str">
        <f>IF('各会計、関係団体の財政状況及び健全化判断比率'!B31="","",'各会計、関係団体の財政状況及び健全化判断比率'!B31)</f>
        <v>簡易水道事業特別会計</v>
      </c>
      <c r="BH34" s="425"/>
      <c r="BI34" s="425"/>
      <c r="BJ34" s="425"/>
      <c r="BK34" s="425"/>
      <c r="BL34" s="425"/>
      <c r="BM34" s="425"/>
      <c r="BN34" s="425"/>
      <c r="BO34" s="425"/>
      <c r="BP34" s="425"/>
      <c r="BQ34" s="425"/>
      <c r="BR34" s="425"/>
      <c r="BS34" s="425"/>
      <c r="BT34" s="425"/>
      <c r="BU34" s="425"/>
      <c r="BV34" s="210"/>
      <c r="BW34" s="426">
        <f>IF(BY34="","",MAX(C34:D43,U34:V43,AM34:AN43,BE34:BF43)+1)</f>
        <v>8</v>
      </c>
      <c r="BX34" s="426"/>
      <c r="BY34" s="425" t="str">
        <f>IF('各会計、関係団体の財政状況及び健全化判断比率'!B68="","",'各会計、関係団体の財政状況及び健全化判断比率'!B68)</f>
        <v>八重山広域市町村圏事務組合</v>
      </c>
      <c r="BZ34" s="425"/>
      <c r="CA34" s="425"/>
      <c r="CB34" s="425"/>
      <c r="CC34" s="425"/>
      <c r="CD34" s="425"/>
      <c r="CE34" s="425"/>
      <c r="CF34" s="425"/>
      <c r="CG34" s="425"/>
      <c r="CH34" s="425"/>
      <c r="CI34" s="425"/>
      <c r="CJ34" s="425"/>
      <c r="CK34" s="425"/>
      <c r="CL34" s="425"/>
      <c r="CM34" s="425"/>
      <c r="CN34" s="210"/>
      <c r="CO34" s="426" t="str">
        <f>IF(CQ34="","",MAX(C34:D43,U34:V43,AM34:AN43,BE34:BF43,BW34:BX43)+1)</f>
        <v/>
      </c>
      <c r="CP34" s="426"/>
      <c r="CQ34" s="425" t="str">
        <f>IF('各会計、関係団体の財政状況及び健全化判断比率'!BS7="","",'各会計、関係団体の財政状況及び健全化判断比率'!BS7)</f>
        <v/>
      </c>
      <c r="CR34" s="425"/>
      <c r="CS34" s="425"/>
      <c r="CT34" s="425"/>
      <c r="CU34" s="425"/>
      <c r="CV34" s="425"/>
      <c r="CW34" s="425"/>
      <c r="CX34" s="425"/>
      <c r="CY34" s="425"/>
      <c r="CZ34" s="425"/>
      <c r="DA34" s="425"/>
      <c r="DB34" s="425"/>
      <c r="DC34" s="425"/>
      <c r="DD34" s="425"/>
      <c r="DE34" s="425"/>
      <c r="DF34" s="207"/>
      <c r="DG34" s="427" t="str">
        <f>IF('各会計、関係団体の財政状況及び健全化判断比率'!BR7="","",'各会計、関係団体の財政状況及び健全化判断比率'!BR7)</f>
        <v/>
      </c>
      <c r="DH34" s="427"/>
      <c r="DI34" s="214"/>
      <c r="DJ34" s="182"/>
      <c r="DK34" s="182"/>
      <c r="DL34" s="182"/>
      <c r="DM34" s="182"/>
      <c r="DN34" s="182"/>
      <c r="DO34" s="182"/>
    </row>
    <row r="35" spans="1:119" ht="32.25" customHeight="1" x14ac:dyDescent="0.15">
      <c r="A35" s="183"/>
      <c r="B35" s="209"/>
      <c r="C35" s="426" t="str">
        <f>IF(E35="","",C34+1)</f>
        <v/>
      </c>
      <c r="D35" s="426"/>
      <c r="E35" s="425" t="str">
        <f>IF('各会計、関係団体の財政状況及び健全化判断比率'!B8="","",'各会計、関係団体の財政状況及び健全化判断比率'!B8)</f>
        <v/>
      </c>
      <c r="F35" s="425"/>
      <c r="G35" s="425"/>
      <c r="H35" s="425"/>
      <c r="I35" s="425"/>
      <c r="J35" s="425"/>
      <c r="K35" s="425"/>
      <c r="L35" s="425"/>
      <c r="M35" s="425"/>
      <c r="N35" s="425"/>
      <c r="O35" s="425"/>
      <c r="P35" s="425"/>
      <c r="Q35" s="425"/>
      <c r="R35" s="425"/>
      <c r="S35" s="425"/>
      <c r="T35" s="210"/>
      <c r="U35" s="426">
        <f>IF(W35="","",U34+1)</f>
        <v>3</v>
      </c>
      <c r="V35" s="426"/>
      <c r="W35" s="425" t="str">
        <f>IF('各会計、関係団体の財政状況及び健全化判断比率'!B29="","",'各会計、関係団体の財政状況及び健全化判断比率'!B29)</f>
        <v>介護保険事業特別会計</v>
      </c>
      <c r="X35" s="425"/>
      <c r="Y35" s="425"/>
      <c r="Z35" s="425"/>
      <c r="AA35" s="425"/>
      <c r="AB35" s="425"/>
      <c r="AC35" s="425"/>
      <c r="AD35" s="425"/>
      <c r="AE35" s="425"/>
      <c r="AF35" s="425"/>
      <c r="AG35" s="425"/>
      <c r="AH35" s="425"/>
      <c r="AI35" s="425"/>
      <c r="AJ35" s="425"/>
      <c r="AK35" s="425"/>
      <c r="AL35" s="210"/>
      <c r="AM35" s="426" t="str">
        <f t="shared" ref="AM35:AM43" si="0">IF(AO35="","",AM34+1)</f>
        <v/>
      </c>
      <c r="AN35" s="426"/>
      <c r="AO35" s="425"/>
      <c r="AP35" s="425"/>
      <c r="AQ35" s="425"/>
      <c r="AR35" s="425"/>
      <c r="AS35" s="425"/>
      <c r="AT35" s="425"/>
      <c r="AU35" s="425"/>
      <c r="AV35" s="425"/>
      <c r="AW35" s="425"/>
      <c r="AX35" s="425"/>
      <c r="AY35" s="425"/>
      <c r="AZ35" s="425"/>
      <c r="BA35" s="425"/>
      <c r="BB35" s="425"/>
      <c r="BC35" s="425"/>
      <c r="BD35" s="210"/>
      <c r="BE35" s="426">
        <f t="shared" ref="BE35:BE43" si="1">IF(BG35="","",BE34+1)</f>
        <v>6</v>
      </c>
      <c r="BF35" s="426"/>
      <c r="BG35" s="425" t="str">
        <f>IF('各会計、関係団体の財政状況及び健全化判断比率'!B32="","",'各会計、関係団体の財政状況及び健全化判断比率'!B32)</f>
        <v>漁業集落排水事業特別会計</v>
      </c>
      <c r="BH35" s="425"/>
      <c r="BI35" s="425"/>
      <c r="BJ35" s="425"/>
      <c r="BK35" s="425"/>
      <c r="BL35" s="425"/>
      <c r="BM35" s="425"/>
      <c r="BN35" s="425"/>
      <c r="BO35" s="425"/>
      <c r="BP35" s="425"/>
      <c r="BQ35" s="425"/>
      <c r="BR35" s="425"/>
      <c r="BS35" s="425"/>
      <c r="BT35" s="425"/>
      <c r="BU35" s="425"/>
      <c r="BV35" s="210"/>
      <c r="BW35" s="426">
        <f t="shared" ref="BW35:BW43" si="2">IF(BY35="","",BW34+1)</f>
        <v>9</v>
      </c>
      <c r="BX35" s="426"/>
      <c r="BY35" s="425" t="str">
        <f>IF('各会計、関係団体の財政状況及び健全化判断比率'!B69="","",'各会計、関係団体の財政状況及び健全化判断比率'!B69)</f>
        <v>比謝川行政事務組合</v>
      </c>
      <c r="BZ35" s="425"/>
      <c r="CA35" s="425"/>
      <c r="CB35" s="425"/>
      <c r="CC35" s="425"/>
      <c r="CD35" s="425"/>
      <c r="CE35" s="425"/>
      <c r="CF35" s="425"/>
      <c r="CG35" s="425"/>
      <c r="CH35" s="425"/>
      <c r="CI35" s="425"/>
      <c r="CJ35" s="425"/>
      <c r="CK35" s="425"/>
      <c r="CL35" s="425"/>
      <c r="CM35" s="425"/>
      <c r="CN35" s="210"/>
      <c r="CO35" s="426" t="str">
        <f t="shared" ref="CO35:CO43" si="3">IF(CQ35="","",CO34+1)</f>
        <v/>
      </c>
      <c r="CP35" s="426"/>
      <c r="CQ35" s="425" t="str">
        <f>IF('各会計、関係団体の財政状況及び健全化判断比率'!BS8="","",'各会計、関係団体の財政状況及び健全化判断比率'!BS8)</f>
        <v/>
      </c>
      <c r="CR35" s="425"/>
      <c r="CS35" s="425"/>
      <c r="CT35" s="425"/>
      <c r="CU35" s="425"/>
      <c r="CV35" s="425"/>
      <c r="CW35" s="425"/>
      <c r="CX35" s="425"/>
      <c r="CY35" s="425"/>
      <c r="CZ35" s="425"/>
      <c r="DA35" s="425"/>
      <c r="DB35" s="425"/>
      <c r="DC35" s="425"/>
      <c r="DD35" s="425"/>
      <c r="DE35" s="425"/>
      <c r="DF35" s="207"/>
      <c r="DG35" s="427" t="str">
        <f>IF('各会計、関係団体の財政状況及び健全化判断比率'!BR8="","",'各会計、関係団体の財政状況及び健全化判断比率'!BR8)</f>
        <v/>
      </c>
      <c r="DH35" s="427"/>
      <c r="DI35" s="214"/>
      <c r="DJ35" s="182"/>
      <c r="DK35" s="182"/>
      <c r="DL35" s="182"/>
      <c r="DM35" s="182"/>
      <c r="DN35" s="182"/>
      <c r="DO35" s="182"/>
    </row>
    <row r="36" spans="1:119" ht="32.25" customHeight="1" x14ac:dyDescent="0.15">
      <c r="A36" s="183"/>
      <c r="B36" s="209"/>
      <c r="C36" s="426" t="str">
        <f>IF(E36="","",C35+1)</f>
        <v/>
      </c>
      <c r="D36" s="426"/>
      <c r="E36" s="425" t="str">
        <f>IF('各会計、関係団体の財政状況及び健全化判断比率'!B9="","",'各会計、関係団体の財政状況及び健全化判断比率'!B9)</f>
        <v/>
      </c>
      <c r="F36" s="425"/>
      <c r="G36" s="425"/>
      <c r="H36" s="425"/>
      <c r="I36" s="425"/>
      <c r="J36" s="425"/>
      <c r="K36" s="425"/>
      <c r="L36" s="425"/>
      <c r="M36" s="425"/>
      <c r="N36" s="425"/>
      <c r="O36" s="425"/>
      <c r="P36" s="425"/>
      <c r="Q36" s="425"/>
      <c r="R36" s="425"/>
      <c r="S36" s="425"/>
      <c r="T36" s="210"/>
      <c r="U36" s="426">
        <f t="shared" ref="U36:U43" si="4">IF(W36="","",U35+1)</f>
        <v>4</v>
      </c>
      <c r="V36" s="426"/>
      <c r="W36" s="425" t="str">
        <f>IF('各会計、関係団体の財政状況及び健全化判断比率'!B30="","",'各会計、関係団体の財政状況及び健全化判断比率'!B30)</f>
        <v>後期高齢者医療特別会計</v>
      </c>
      <c r="X36" s="425"/>
      <c r="Y36" s="425"/>
      <c r="Z36" s="425"/>
      <c r="AA36" s="425"/>
      <c r="AB36" s="425"/>
      <c r="AC36" s="425"/>
      <c r="AD36" s="425"/>
      <c r="AE36" s="425"/>
      <c r="AF36" s="425"/>
      <c r="AG36" s="425"/>
      <c r="AH36" s="425"/>
      <c r="AI36" s="425"/>
      <c r="AJ36" s="425"/>
      <c r="AK36" s="425"/>
      <c r="AL36" s="210"/>
      <c r="AM36" s="426" t="str">
        <f t="shared" si="0"/>
        <v/>
      </c>
      <c r="AN36" s="426"/>
      <c r="AO36" s="425"/>
      <c r="AP36" s="425"/>
      <c r="AQ36" s="425"/>
      <c r="AR36" s="425"/>
      <c r="AS36" s="425"/>
      <c r="AT36" s="425"/>
      <c r="AU36" s="425"/>
      <c r="AV36" s="425"/>
      <c r="AW36" s="425"/>
      <c r="AX36" s="425"/>
      <c r="AY36" s="425"/>
      <c r="AZ36" s="425"/>
      <c r="BA36" s="425"/>
      <c r="BB36" s="425"/>
      <c r="BC36" s="425"/>
      <c r="BD36" s="210"/>
      <c r="BE36" s="426">
        <f t="shared" si="1"/>
        <v>7</v>
      </c>
      <c r="BF36" s="426"/>
      <c r="BG36" s="425" t="str">
        <f>IF('各会計、関係団体の財政状況及び健全化判断比率'!B33="","",'各会計、関係団体の財政状況及び健全化判断比率'!B33)</f>
        <v>農業集落排水事業特別会計</v>
      </c>
      <c r="BH36" s="425"/>
      <c r="BI36" s="425"/>
      <c r="BJ36" s="425"/>
      <c r="BK36" s="425"/>
      <c r="BL36" s="425"/>
      <c r="BM36" s="425"/>
      <c r="BN36" s="425"/>
      <c r="BO36" s="425"/>
      <c r="BP36" s="425"/>
      <c r="BQ36" s="425"/>
      <c r="BR36" s="425"/>
      <c r="BS36" s="425"/>
      <c r="BT36" s="425"/>
      <c r="BU36" s="425"/>
      <c r="BV36" s="210"/>
      <c r="BW36" s="426">
        <f t="shared" si="2"/>
        <v>10</v>
      </c>
      <c r="BX36" s="426"/>
      <c r="BY36" s="425" t="str">
        <f>IF('各会計、関係団体の財政状況及び健全化判断比率'!B70="","",'各会計、関係団体の財政状況及び健全化判断比率'!B70)</f>
        <v>沖縄県市町村自治会館管理組合</v>
      </c>
      <c r="BZ36" s="425"/>
      <c r="CA36" s="425"/>
      <c r="CB36" s="425"/>
      <c r="CC36" s="425"/>
      <c r="CD36" s="425"/>
      <c r="CE36" s="425"/>
      <c r="CF36" s="425"/>
      <c r="CG36" s="425"/>
      <c r="CH36" s="425"/>
      <c r="CI36" s="425"/>
      <c r="CJ36" s="425"/>
      <c r="CK36" s="425"/>
      <c r="CL36" s="425"/>
      <c r="CM36" s="425"/>
      <c r="CN36" s="210"/>
      <c r="CO36" s="426" t="str">
        <f t="shared" si="3"/>
        <v/>
      </c>
      <c r="CP36" s="426"/>
      <c r="CQ36" s="425" t="str">
        <f>IF('各会計、関係団体の財政状況及び健全化判断比率'!BS9="","",'各会計、関係団体の財政状況及び健全化判断比率'!BS9)</f>
        <v/>
      </c>
      <c r="CR36" s="425"/>
      <c r="CS36" s="425"/>
      <c r="CT36" s="425"/>
      <c r="CU36" s="425"/>
      <c r="CV36" s="425"/>
      <c r="CW36" s="425"/>
      <c r="CX36" s="425"/>
      <c r="CY36" s="425"/>
      <c r="CZ36" s="425"/>
      <c r="DA36" s="425"/>
      <c r="DB36" s="425"/>
      <c r="DC36" s="425"/>
      <c r="DD36" s="425"/>
      <c r="DE36" s="425"/>
      <c r="DF36" s="207"/>
      <c r="DG36" s="427" t="str">
        <f>IF('各会計、関係団体の財政状況及び健全化判断比率'!BR9="","",'各会計、関係団体の財政状況及び健全化判断比率'!BR9)</f>
        <v/>
      </c>
      <c r="DH36" s="427"/>
      <c r="DI36" s="214"/>
      <c r="DJ36" s="182"/>
      <c r="DK36" s="182"/>
      <c r="DL36" s="182"/>
      <c r="DM36" s="182"/>
      <c r="DN36" s="182"/>
      <c r="DO36" s="182"/>
    </row>
    <row r="37" spans="1:119" ht="32.25" customHeight="1" x14ac:dyDescent="0.15">
      <c r="A37" s="183"/>
      <c r="B37" s="209"/>
      <c r="C37" s="426" t="str">
        <f>IF(E37="","",C36+1)</f>
        <v/>
      </c>
      <c r="D37" s="426"/>
      <c r="E37" s="425" t="str">
        <f>IF('各会計、関係団体の財政状況及び健全化判断比率'!B10="","",'各会計、関係団体の財政状況及び健全化判断比率'!B10)</f>
        <v/>
      </c>
      <c r="F37" s="425"/>
      <c r="G37" s="425"/>
      <c r="H37" s="425"/>
      <c r="I37" s="425"/>
      <c r="J37" s="425"/>
      <c r="K37" s="425"/>
      <c r="L37" s="425"/>
      <c r="M37" s="425"/>
      <c r="N37" s="425"/>
      <c r="O37" s="425"/>
      <c r="P37" s="425"/>
      <c r="Q37" s="425"/>
      <c r="R37" s="425"/>
      <c r="S37" s="425"/>
      <c r="T37" s="210"/>
      <c r="U37" s="426" t="str">
        <f t="shared" si="4"/>
        <v/>
      </c>
      <c r="V37" s="426"/>
      <c r="W37" s="425"/>
      <c r="X37" s="425"/>
      <c r="Y37" s="425"/>
      <c r="Z37" s="425"/>
      <c r="AA37" s="425"/>
      <c r="AB37" s="425"/>
      <c r="AC37" s="425"/>
      <c r="AD37" s="425"/>
      <c r="AE37" s="425"/>
      <c r="AF37" s="425"/>
      <c r="AG37" s="425"/>
      <c r="AH37" s="425"/>
      <c r="AI37" s="425"/>
      <c r="AJ37" s="425"/>
      <c r="AK37" s="425"/>
      <c r="AL37" s="210"/>
      <c r="AM37" s="426" t="str">
        <f t="shared" si="0"/>
        <v/>
      </c>
      <c r="AN37" s="426"/>
      <c r="AO37" s="425"/>
      <c r="AP37" s="425"/>
      <c r="AQ37" s="425"/>
      <c r="AR37" s="425"/>
      <c r="AS37" s="425"/>
      <c r="AT37" s="425"/>
      <c r="AU37" s="425"/>
      <c r="AV37" s="425"/>
      <c r="AW37" s="425"/>
      <c r="AX37" s="425"/>
      <c r="AY37" s="425"/>
      <c r="AZ37" s="425"/>
      <c r="BA37" s="425"/>
      <c r="BB37" s="425"/>
      <c r="BC37" s="425"/>
      <c r="BD37" s="210"/>
      <c r="BE37" s="426" t="str">
        <f t="shared" si="1"/>
        <v/>
      </c>
      <c r="BF37" s="426"/>
      <c r="BG37" s="425"/>
      <c r="BH37" s="425"/>
      <c r="BI37" s="425"/>
      <c r="BJ37" s="425"/>
      <c r="BK37" s="425"/>
      <c r="BL37" s="425"/>
      <c r="BM37" s="425"/>
      <c r="BN37" s="425"/>
      <c r="BO37" s="425"/>
      <c r="BP37" s="425"/>
      <c r="BQ37" s="425"/>
      <c r="BR37" s="425"/>
      <c r="BS37" s="425"/>
      <c r="BT37" s="425"/>
      <c r="BU37" s="425"/>
      <c r="BV37" s="210"/>
      <c r="BW37" s="426">
        <f t="shared" si="2"/>
        <v>11</v>
      </c>
      <c r="BX37" s="426"/>
      <c r="BY37" s="425" t="str">
        <f>IF('各会計、関係団体の財政状況及び健全化判断比率'!B71="","",'各会計、関係団体の財政状況及び健全化判断比率'!B71)</f>
        <v>沖縄県市町村総合事務組合</v>
      </c>
      <c r="BZ37" s="425"/>
      <c r="CA37" s="425"/>
      <c r="CB37" s="425"/>
      <c r="CC37" s="425"/>
      <c r="CD37" s="425"/>
      <c r="CE37" s="425"/>
      <c r="CF37" s="425"/>
      <c r="CG37" s="425"/>
      <c r="CH37" s="425"/>
      <c r="CI37" s="425"/>
      <c r="CJ37" s="425"/>
      <c r="CK37" s="425"/>
      <c r="CL37" s="425"/>
      <c r="CM37" s="425"/>
      <c r="CN37" s="210"/>
      <c r="CO37" s="426" t="str">
        <f t="shared" si="3"/>
        <v/>
      </c>
      <c r="CP37" s="426"/>
      <c r="CQ37" s="425" t="str">
        <f>IF('各会計、関係団体の財政状況及び健全化判断比率'!BS10="","",'各会計、関係団体の財政状況及び健全化判断比率'!BS10)</f>
        <v/>
      </c>
      <c r="CR37" s="425"/>
      <c r="CS37" s="425"/>
      <c r="CT37" s="425"/>
      <c r="CU37" s="425"/>
      <c r="CV37" s="425"/>
      <c r="CW37" s="425"/>
      <c r="CX37" s="425"/>
      <c r="CY37" s="425"/>
      <c r="CZ37" s="425"/>
      <c r="DA37" s="425"/>
      <c r="DB37" s="425"/>
      <c r="DC37" s="425"/>
      <c r="DD37" s="425"/>
      <c r="DE37" s="425"/>
      <c r="DF37" s="207"/>
      <c r="DG37" s="427" t="str">
        <f>IF('各会計、関係団体の財政状況及び健全化判断比率'!BR10="","",'各会計、関係団体の財政状況及び健全化判断比率'!BR10)</f>
        <v/>
      </c>
      <c r="DH37" s="427"/>
      <c r="DI37" s="214"/>
      <c r="DJ37" s="182"/>
      <c r="DK37" s="182"/>
      <c r="DL37" s="182"/>
      <c r="DM37" s="182"/>
      <c r="DN37" s="182"/>
      <c r="DO37" s="182"/>
    </row>
    <row r="38" spans="1:119" ht="32.25" customHeight="1" x14ac:dyDescent="0.15">
      <c r="A38" s="183"/>
      <c r="B38" s="209"/>
      <c r="C38" s="426" t="str">
        <f t="shared" ref="C38:C43" si="5">IF(E38="","",C37+1)</f>
        <v/>
      </c>
      <c r="D38" s="426"/>
      <c r="E38" s="425" t="str">
        <f>IF('各会計、関係団体の財政状況及び健全化判断比率'!B11="","",'各会計、関係団体の財政状況及び健全化判断比率'!B11)</f>
        <v/>
      </c>
      <c r="F38" s="425"/>
      <c r="G38" s="425"/>
      <c r="H38" s="425"/>
      <c r="I38" s="425"/>
      <c r="J38" s="425"/>
      <c r="K38" s="425"/>
      <c r="L38" s="425"/>
      <c r="M38" s="425"/>
      <c r="N38" s="425"/>
      <c r="O38" s="425"/>
      <c r="P38" s="425"/>
      <c r="Q38" s="425"/>
      <c r="R38" s="425"/>
      <c r="S38" s="425"/>
      <c r="T38" s="210"/>
      <c r="U38" s="426" t="str">
        <f t="shared" si="4"/>
        <v/>
      </c>
      <c r="V38" s="426"/>
      <c r="W38" s="425"/>
      <c r="X38" s="425"/>
      <c r="Y38" s="425"/>
      <c r="Z38" s="425"/>
      <c r="AA38" s="425"/>
      <c r="AB38" s="425"/>
      <c r="AC38" s="425"/>
      <c r="AD38" s="425"/>
      <c r="AE38" s="425"/>
      <c r="AF38" s="425"/>
      <c r="AG38" s="425"/>
      <c r="AH38" s="425"/>
      <c r="AI38" s="425"/>
      <c r="AJ38" s="425"/>
      <c r="AK38" s="425"/>
      <c r="AL38" s="210"/>
      <c r="AM38" s="426" t="str">
        <f t="shared" si="0"/>
        <v/>
      </c>
      <c r="AN38" s="426"/>
      <c r="AO38" s="425"/>
      <c r="AP38" s="425"/>
      <c r="AQ38" s="425"/>
      <c r="AR38" s="425"/>
      <c r="AS38" s="425"/>
      <c r="AT38" s="425"/>
      <c r="AU38" s="425"/>
      <c r="AV38" s="425"/>
      <c r="AW38" s="425"/>
      <c r="AX38" s="425"/>
      <c r="AY38" s="425"/>
      <c r="AZ38" s="425"/>
      <c r="BA38" s="425"/>
      <c r="BB38" s="425"/>
      <c r="BC38" s="425"/>
      <c r="BD38" s="210"/>
      <c r="BE38" s="426" t="str">
        <f t="shared" si="1"/>
        <v/>
      </c>
      <c r="BF38" s="426"/>
      <c r="BG38" s="425"/>
      <c r="BH38" s="425"/>
      <c r="BI38" s="425"/>
      <c r="BJ38" s="425"/>
      <c r="BK38" s="425"/>
      <c r="BL38" s="425"/>
      <c r="BM38" s="425"/>
      <c r="BN38" s="425"/>
      <c r="BO38" s="425"/>
      <c r="BP38" s="425"/>
      <c r="BQ38" s="425"/>
      <c r="BR38" s="425"/>
      <c r="BS38" s="425"/>
      <c r="BT38" s="425"/>
      <c r="BU38" s="425"/>
      <c r="BV38" s="210"/>
      <c r="BW38" s="426">
        <f t="shared" si="2"/>
        <v>12</v>
      </c>
      <c r="BX38" s="426"/>
      <c r="BY38" s="425" t="str">
        <f>IF('各会計、関係団体の財政状況及び健全化判断比率'!B72="","",'各会計、関係団体の財政状況及び健全化判断比率'!B72)</f>
        <v>沖縄県後期高齢者医療広域連合</v>
      </c>
      <c r="BZ38" s="425"/>
      <c r="CA38" s="425"/>
      <c r="CB38" s="425"/>
      <c r="CC38" s="425"/>
      <c r="CD38" s="425"/>
      <c r="CE38" s="425"/>
      <c r="CF38" s="425"/>
      <c r="CG38" s="425"/>
      <c r="CH38" s="425"/>
      <c r="CI38" s="425"/>
      <c r="CJ38" s="425"/>
      <c r="CK38" s="425"/>
      <c r="CL38" s="425"/>
      <c r="CM38" s="425"/>
      <c r="CN38" s="210"/>
      <c r="CO38" s="426" t="str">
        <f t="shared" si="3"/>
        <v/>
      </c>
      <c r="CP38" s="426"/>
      <c r="CQ38" s="425" t="str">
        <f>IF('各会計、関係団体の財政状況及び健全化判断比率'!BS11="","",'各会計、関係団体の財政状況及び健全化判断比率'!BS11)</f>
        <v/>
      </c>
      <c r="CR38" s="425"/>
      <c r="CS38" s="425"/>
      <c r="CT38" s="425"/>
      <c r="CU38" s="425"/>
      <c r="CV38" s="425"/>
      <c r="CW38" s="425"/>
      <c r="CX38" s="425"/>
      <c r="CY38" s="425"/>
      <c r="CZ38" s="425"/>
      <c r="DA38" s="425"/>
      <c r="DB38" s="425"/>
      <c r="DC38" s="425"/>
      <c r="DD38" s="425"/>
      <c r="DE38" s="425"/>
      <c r="DF38" s="207"/>
      <c r="DG38" s="427" t="str">
        <f>IF('各会計、関係団体の財政状況及び健全化判断比率'!BR11="","",'各会計、関係団体の財政状況及び健全化判断比率'!BR11)</f>
        <v/>
      </c>
      <c r="DH38" s="427"/>
      <c r="DI38" s="214"/>
      <c r="DJ38" s="182"/>
      <c r="DK38" s="182"/>
      <c r="DL38" s="182"/>
      <c r="DM38" s="182"/>
      <c r="DN38" s="182"/>
      <c r="DO38" s="182"/>
    </row>
    <row r="39" spans="1:119" ht="32.25" customHeight="1" x14ac:dyDescent="0.15">
      <c r="A39" s="183"/>
      <c r="B39" s="209"/>
      <c r="C39" s="426" t="str">
        <f t="shared" si="5"/>
        <v/>
      </c>
      <c r="D39" s="426"/>
      <c r="E39" s="425" t="str">
        <f>IF('各会計、関係団体の財政状況及び健全化判断比率'!B12="","",'各会計、関係団体の財政状況及び健全化判断比率'!B12)</f>
        <v/>
      </c>
      <c r="F39" s="425"/>
      <c r="G39" s="425"/>
      <c r="H39" s="425"/>
      <c r="I39" s="425"/>
      <c r="J39" s="425"/>
      <c r="K39" s="425"/>
      <c r="L39" s="425"/>
      <c r="M39" s="425"/>
      <c r="N39" s="425"/>
      <c r="O39" s="425"/>
      <c r="P39" s="425"/>
      <c r="Q39" s="425"/>
      <c r="R39" s="425"/>
      <c r="S39" s="425"/>
      <c r="T39" s="210"/>
      <c r="U39" s="426" t="str">
        <f t="shared" si="4"/>
        <v/>
      </c>
      <c r="V39" s="426"/>
      <c r="W39" s="425"/>
      <c r="X39" s="425"/>
      <c r="Y39" s="425"/>
      <c r="Z39" s="425"/>
      <c r="AA39" s="425"/>
      <c r="AB39" s="425"/>
      <c r="AC39" s="425"/>
      <c r="AD39" s="425"/>
      <c r="AE39" s="425"/>
      <c r="AF39" s="425"/>
      <c r="AG39" s="425"/>
      <c r="AH39" s="425"/>
      <c r="AI39" s="425"/>
      <c r="AJ39" s="425"/>
      <c r="AK39" s="425"/>
      <c r="AL39" s="210"/>
      <c r="AM39" s="426" t="str">
        <f t="shared" si="0"/>
        <v/>
      </c>
      <c r="AN39" s="426"/>
      <c r="AO39" s="425"/>
      <c r="AP39" s="425"/>
      <c r="AQ39" s="425"/>
      <c r="AR39" s="425"/>
      <c r="AS39" s="425"/>
      <c r="AT39" s="425"/>
      <c r="AU39" s="425"/>
      <c r="AV39" s="425"/>
      <c r="AW39" s="425"/>
      <c r="AX39" s="425"/>
      <c r="AY39" s="425"/>
      <c r="AZ39" s="425"/>
      <c r="BA39" s="425"/>
      <c r="BB39" s="425"/>
      <c r="BC39" s="425"/>
      <c r="BD39" s="210"/>
      <c r="BE39" s="426" t="str">
        <f t="shared" si="1"/>
        <v/>
      </c>
      <c r="BF39" s="426"/>
      <c r="BG39" s="425"/>
      <c r="BH39" s="425"/>
      <c r="BI39" s="425"/>
      <c r="BJ39" s="425"/>
      <c r="BK39" s="425"/>
      <c r="BL39" s="425"/>
      <c r="BM39" s="425"/>
      <c r="BN39" s="425"/>
      <c r="BO39" s="425"/>
      <c r="BP39" s="425"/>
      <c r="BQ39" s="425"/>
      <c r="BR39" s="425"/>
      <c r="BS39" s="425"/>
      <c r="BT39" s="425"/>
      <c r="BU39" s="425"/>
      <c r="BV39" s="210"/>
      <c r="BW39" s="426" t="str">
        <f t="shared" si="2"/>
        <v/>
      </c>
      <c r="BX39" s="426"/>
      <c r="BY39" s="425" t="str">
        <f>IF('各会計、関係団体の財政状況及び健全化判断比率'!B73="","",'各会計、関係団体の財政状況及び健全化判断比率'!B73)</f>
        <v/>
      </c>
      <c r="BZ39" s="425"/>
      <c r="CA39" s="425"/>
      <c r="CB39" s="425"/>
      <c r="CC39" s="425"/>
      <c r="CD39" s="425"/>
      <c r="CE39" s="425"/>
      <c r="CF39" s="425"/>
      <c r="CG39" s="425"/>
      <c r="CH39" s="425"/>
      <c r="CI39" s="425"/>
      <c r="CJ39" s="425"/>
      <c r="CK39" s="425"/>
      <c r="CL39" s="425"/>
      <c r="CM39" s="425"/>
      <c r="CN39" s="210"/>
      <c r="CO39" s="426" t="str">
        <f t="shared" si="3"/>
        <v/>
      </c>
      <c r="CP39" s="426"/>
      <c r="CQ39" s="425" t="str">
        <f>IF('各会計、関係団体の財政状況及び健全化判断比率'!BS12="","",'各会計、関係団体の財政状況及び健全化判断比率'!BS12)</f>
        <v/>
      </c>
      <c r="CR39" s="425"/>
      <c r="CS39" s="425"/>
      <c r="CT39" s="425"/>
      <c r="CU39" s="425"/>
      <c r="CV39" s="425"/>
      <c r="CW39" s="425"/>
      <c r="CX39" s="425"/>
      <c r="CY39" s="425"/>
      <c r="CZ39" s="425"/>
      <c r="DA39" s="425"/>
      <c r="DB39" s="425"/>
      <c r="DC39" s="425"/>
      <c r="DD39" s="425"/>
      <c r="DE39" s="425"/>
      <c r="DF39" s="207"/>
      <c r="DG39" s="427" t="str">
        <f>IF('各会計、関係団体の財政状況及び健全化判断比率'!BR12="","",'各会計、関係団体の財政状況及び健全化判断比率'!BR12)</f>
        <v/>
      </c>
      <c r="DH39" s="427"/>
      <c r="DI39" s="214"/>
      <c r="DJ39" s="182"/>
      <c r="DK39" s="182"/>
      <c r="DL39" s="182"/>
      <c r="DM39" s="182"/>
      <c r="DN39" s="182"/>
      <c r="DO39" s="182"/>
    </row>
    <row r="40" spans="1:119" ht="32.25" customHeight="1" x14ac:dyDescent="0.15">
      <c r="A40" s="183"/>
      <c r="B40" s="209"/>
      <c r="C40" s="426" t="str">
        <f t="shared" si="5"/>
        <v/>
      </c>
      <c r="D40" s="426"/>
      <c r="E40" s="425" t="str">
        <f>IF('各会計、関係団体の財政状況及び健全化判断比率'!B13="","",'各会計、関係団体の財政状況及び健全化判断比率'!B13)</f>
        <v/>
      </c>
      <c r="F40" s="425"/>
      <c r="G40" s="425"/>
      <c r="H40" s="425"/>
      <c r="I40" s="425"/>
      <c r="J40" s="425"/>
      <c r="K40" s="425"/>
      <c r="L40" s="425"/>
      <c r="M40" s="425"/>
      <c r="N40" s="425"/>
      <c r="O40" s="425"/>
      <c r="P40" s="425"/>
      <c r="Q40" s="425"/>
      <c r="R40" s="425"/>
      <c r="S40" s="425"/>
      <c r="T40" s="210"/>
      <c r="U40" s="426" t="str">
        <f t="shared" si="4"/>
        <v/>
      </c>
      <c r="V40" s="426"/>
      <c r="W40" s="425"/>
      <c r="X40" s="425"/>
      <c r="Y40" s="425"/>
      <c r="Z40" s="425"/>
      <c r="AA40" s="425"/>
      <c r="AB40" s="425"/>
      <c r="AC40" s="425"/>
      <c r="AD40" s="425"/>
      <c r="AE40" s="425"/>
      <c r="AF40" s="425"/>
      <c r="AG40" s="425"/>
      <c r="AH40" s="425"/>
      <c r="AI40" s="425"/>
      <c r="AJ40" s="425"/>
      <c r="AK40" s="425"/>
      <c r="AL40" s="210"/>
      <c r="AM40" s="426" t="str">
        <f t="shared" si="0"/>
        <v/>
      </c>
      <c r="AN40" s="426"/>
      <c r="AO40" s="425"/>
      <c r="AP40" s="425"/>
      <c r="AQ40" s="425"/>
      <c r="AR40" s="425"/>
      <c r="AS40" s="425"/>
      <c r="AT40" s="425"/>
      <c r="AU40" s="425"/>
      <c r="AV40" s="425"/>
      <c r="AW40" s="425"/>
      <c r="AX40" s="425"/>
      <c r="AY40" s="425"/>
      <c r="AZ40" s="425"/>
      <c r="BA40" s="425"/>
      <c r="BB40" s="425"/>
      <c r="BC40" s="425"/>
      <c r="BD40" s="210"/>
      <c r="BE40" s="426" t="str">
        <f t="shared" si="1"/>
        <v/>
      </c>
      <c r="BF40" s="426"/>
      <c r="BG40" s="425"/>
      <c r="BH40" s="425"/>
      <c r="BI40" s="425"/>
      <c r="BJ40" s="425"/>
      <c r="BK40" s="425"/>
      <c r="BL40" s="425"/>
      <c r="BM40" s="425"/>
      <c r="BN40" s="425"/>
      <c r="BO40" s="425"/>
      <c r="BP40" s="425"/>
      <c r="BQ40" s="425"/>
      <c r="BR40" s="425"/>
      <c r="BS40" s="425"/>
      <c r="BT40" s="425"/>
      <c r="BU40" s="425"/>
      <c r="BV40" s="210"/>
      <c r="BW40" s="426" t="str">
        <f t="shared" si="2"/>
        <v/>
      </c>
      <c r="BX40" s="426"/>
      <c r="BY40" s="425" t="str">
        <f>IF('各会計、関係団体の財政状況及び健全化判断比率'!B74="","",'各会計、関係団体の財政状況及び健全化判断比率'!B74)</f>
        <v/>
      </c>
      <c r="BZ40" s="425"/>
      <c r="CA40" s="425"/>
      <c r="CB40" s="425"/>
      <c r="CC40" s="425"/>
      <c r="CD40" s="425"/>
      <c r="CE40" s="425"/>
      <c r="CF40" s="425"/>
      <c r="CG40" s="425"/>
      <c r="CH40" s="425"/>
      <c r="CI40" s="425"/>
      <c r="CJ40" s="425"/>
      <c r="CK40" s="425"/>
      <c r="CL40" s="425"/>
      <c r="CM40" s="425"/>
      <c r="CN40" s="210"/>
      <c r="CO40" s="426" t="str">
        <f t="shared" si="3"/>
        <v/>
      </c>
      <c r="CP40" s="426"/>
      <c r="CQ40" s="425" t="str">
        <f>IF('各会計、関係団体の財政状況及び健全化判断比率'!BS13="","",'各会計、関係団体の財政状況及び健全化判断比率'!BS13)</f>
        <v/>
      </c>
      <c r="CR40" s="425"/>
      <c r="CS40" s="425"/>
      <c r="CT40" s="425"/>
      <c r="CU40" s="425"/>
      <c r="CV40" s="425"/>
      <c r="CW40" s="425"/>
      <c r="CX40" s="425"/>
      <c r="CY40" s="425"/>
      <c r="CZ40" s="425"/>
      <c r="DA40" s="425"/>
      <c r="DB40" s="425"/>
      <c r="DC40" s="425"/>
      <c r="DD40" s="425"/>
      <c r="DE40" s="425"/>
      <c r="DF40" s="207"/>
      <c r="DG40" s="427" t="str">
        <f>IF('各会計、関係団体の財政状況及び健全化判断比率'!BR13="","",'各会計、関係団体の財政状況及び健全化判断比率'!BR13)</f>
        <v/>
      </c>
      <c r="DH40" s="427"/>
      <c r="DI40" s="214"/>
      <c r="DJ40" s="182"/>
      <c r="DK40" s="182"/>
      <c r="DL40" s="182"/>
      <c r="DM40" s="182"/>
      <c r="DN40" s="182"/>
      <c r="DO40" s="182"/>
    </row>
    <row r="41" spans="1:119" ht="32.25" customHeight="1" x14ac:dyDescent="0.15">
      <c r="A41" s="183"/>
      <c r="B41" s="209"/>
      <c r="C41" s="426" t="str">
        <f t="shared" si="5"/>
        <v/>
      </c>
      <c r="D41" s="426"/>
      <c r="E41" s="425" t="str">
        <f>IF('各会計、関係団体の財政状況及び健全化判断比率'!B14="","",'各会計、関係団体の財政状況及び健全化判断比率'!B14)</f>
        <v/>
      </c>
      <c r="F41" s="425"/>
      <c r="G41" s="425"/>
      <c r="H41" s="425"/>
      <c r="I41" s="425"/>
      <c r="J41" s="425"/>
      <c r="K41" s="425"/>
      <c r="L41" s="425"/>
      <c r="M41" s="425"/>
      <c r="N41" s="425"/>
      <c r="O41" s="425"/>
      <c r="P41" s="425"/>
      <c r="Q41" s="425"/>
      <c r="R41" s="425"/>
      <c r="S41" s="425"/>
      <c r="T41" s="210"/>
      <c r="U41" s="426" t="str">
        <f t="shared" si="4"/>
        <v/>
      </c>
      <c r="V41" s="426"/>
      <c r="W41" s="425"/>
      <c r="X41" s="425"/>
      <c r="Y41" s="425"/>
      <c r="Z41" s="425"/>
      <c r="AA41" s="425"/>
      <c r="AB41" s="425"/>
      <c r="AC41" s="425"/>
      <c r="AD41" s="425"/>
      <c r="AE41" s="425"/>
      <c r="AF41" s="425"/>
      <c r="AG41" s="425"/>
      <c r="AH41" s="425"/>
      <c r="AI41" s="425"/>
      <c r="AJ41" s="425"/>
      <c r="AK41" s="425"/>
      <c r="AL41" s="210"/>
      <c r="AM41" s="426" t="str">
        <f t="shared" si="0"/>
        <v/>
      </c>
      <c r="AN41" s="426"/>
      <c r="AO41" s="425"/>
      <c r="AP41" s="425"/>
      <c r="AQ41" s="425"/>
      <c r="AR41" s="425"/>
      <c r="AS41" s="425"/>
      <c r="AT41" s="425"/>
      <c r="AU41" s="425"/>
      <c r="AV41" s="425"/>
      <c r="AW41" s="425"/>
      <c r="AX41" s="425"/>
      <c r="AY41" s="425"/>
      <c r="AZ41" s="425"/>
      <c r="BA41" s="425"/>
      <c r="BB41" s="425"/>
      <c r="BC41" s="425"/>
      <c r="BD41" s="210"/>
      <c r="BE41" s="426" t="str">
        <f t="shared" si="1"/>
        <v/>
      </c>
      <c r="BF41" s="426"/>
      <c r="BG41" s="425"/>
      <c r="BH41" s="425"/>
      <c r="BI41" s="425"/>
      <c r="BJ41" s="425"/>
      <c r="BK41" s="425"/>
      <c r="BL41" s="425"/>
      <c r="BM41" s="425"/>
      <c r="BN41" s="425"/>
      <c r="BO41" s="425"/>
      <c r="BP41" s="425"/>
      <c r="BQ41" s="425"/>
      <c r="BR41" s="425"/>
      <c r="BS41" s="425"/>
      <c r="BT41" s="425"/>
      <c r="BU41" s="425"/>
      <c r="BV41" s="210"/>
      <c r="BW41" s="426" t="str">
        <f t="shared" si="2"/>
        <v/>
      </c>
      <c r="BX41" s="426"/>
      <c r="BY41" s="425" t="str">
        <f>IF('各会計、関係団体の財政状況及び健全化判断比率'!B75="","",'各会計、関係団体の財政状況及び健全化判断比率'!B75)</f>
        <v/>
      </c>
      <c r="BZ41" s="425"/>
      <c r="CA41" s="425"/>
      <c r="CB41" s="425"/>
      <c r="CC41" s="425"/>
      <c r="CD41" s="425"/>
      <c r="CE41" s="425"/>
      <c r="CF41" s="425"/>
      <c r="CG41" s="425"/>
      <c r="CH41" s="425"/>
      <c r="CI41" s="425"/>
      <c r="CJ41" s="425"/>
      <c r="CK41" s="425"/>
      <c r="CL41" s="425"/>
      <c r="CM41" s="425"/>
      <c r="CN41" s="210"/>
      <c r="CO41" s="426" t="str">
        <f t="shared" si="3"/>
        <v/>
      </c>
      <c r="CP41" s="426"/>
      <c r="CQ41" s="425" t="str">
        <f>IF('各会計、関係団体の財政状況及び健全化判断比率'!BS14="","",'各会計、関係団体の財政状況及び健全化判断比率'!BS14)</f>
        <v/>
      </c>
      <c r="CR41" s="425"/>
      <c r="CS41" s="425"/>
      <c r="CT41" s="425"/>
      <c r="CU41" s="425"/>
      <c r="CV41" s="425"/>
      <c r="CW41" s="425"/>
      <c r="CX41" s="425"/>
      <c r="CY41" s="425"/>
      <c r="CZ41" s="425"/>
      <c r="DA41" s="425"/>
      <c r="DB41" s="425"/>
      <c r="DC41" s="425"/>
      <c r="DD41" s="425"/>
      <c r="DE41" s="425"/>
      <c r="DF41" s="207"/>
      <c r="DG41" s="427" t="str">
        <f>IF('各会計、関係団体の財政状況及び健全化判断比率'!BR14="","",'各会計、関係団体の財政状況及び健全化判断比率'!BR14)</f>
        <v/>
      </c>
      <c r="DH41" s="427"/>
      <c r="DI41" s="214"/>
      <c r="DJ41" s="182"/>
      <c r="DK41" s="182"/>
      <c r="DL41" s="182"/>
      <c r="DM41" s="182"/>
      <c r="DN41" s="182"/>
      <c r="DO41" s="182"/>
    </row>
    <row r="42" spans="1:119" ht="32.25" customHeight="1" x14ac:dyDescent="0.15">
      <c r="A42" s="182"/>
      <c r="B42" s="209"/>
      <c r="C42" s="426" t="str">
        <f t="shared" si="5"/>
        <v/>
      </c>
      <c r="D42" s="426"/>
      <c r="E42" s="425" t="str">
        <f>IF('各会計、関係団体の財政状況及び健全化判断比率'!B15="","",'各会計、関係団体の財政状況及び健全化判断比率'!B15)</f>
        <v/>
      </c>
      <c r="F42" s="425"/>
      <c r="G42" s="425"/>
      <c r="H42" s="425"/>
      <c r="I42" s="425"/>
      <c r="J42" s="425"/>
      <c r="K42" s="425"/>
      <c r="L42" s="425"/>
      <c r="M42" s="425"/>
      <c r="N42" s="425"/>
      <c r="O42" s="425"/>
      <c r="P42" s="425"/>
      <c r="Q42" s="425"/>
      <c r="R42" s="425"/>
      <c r="S42" s="425"/>
      <c r="T42" s="210"/>
      <c r="U42" s="426" t="str">
        <f t="shared" si="4"/>
        <v/>
      </c>
      <c r="V42" s="426"/>
      <c r="W42" s="425"/>
      <c r="X42" s="425"/>
      <c r="Y42" s="425"/>
      <c r="Z42" s="425"/>
      <c r="AA42" s="425"/>
      <c r="AB42" s="425"/>
      <c r="AC42" s="425"/>
      <c r="AD42" s="425"/>
      <c r="AE42" s="425"/>
      <c r="AF42" s="425"/>
      <c r="AG42" s="425"/>
      <c r="AH42" s="425"/>
      <c r="AI42" s="425"/>
      <c r="AJ42" s="425"/>
      <c r="AK42" s="425"/>
      <c r="AL42" s="210"/>
      <c r="AM42" s="426" t="str">
        <f t="shared" si="0"/>
        <v/>
      </c>
      <c r="AN42" s="426"/>
      <c r="AO42" s="425"/>
      <c r="AP42" s="425"/>
      <c r="AQ42" s="425"/>
      <c r="AR42" s="425"/>
      <c r="AS42" s="425"/>
      <c r="AT42" s="425"/>
      <c r="AU42" s="425"/>
      <c r="AV42" s="425"/>
      <c r="AW42" s="425"/>
      <c r="AX42" s="425"/>
      <c r="AY42" s="425"/>
      <c r="AZ42" s="425"/>
      <c r="BA42" s="425"/>
      <c r="BB42" s="425"/>
      <c r="BC42" s="425"/>
      <c r="BD42" s="210"/>
      <c r="BE42" s="426" t="str">
        <f t="shared" si="1"/>
        <v/>
      </c>
      <c r="BF42" s="426"/>
      <c r="BG42" s="425"/>
      <c r="BH42" s="425"/>
      <c r="BI42" s="425"/>
      <c r="BJ42" s="425"/>
      <c r="BK42" s="425"/>
      <c r="BL42" s="425"/>
      <c r="BM42" s="425"/>
      <c r="BN42" s="425"/>
      <c r="BO42" s="425"/>
      <c r="BP42" s="425"/>
      <c r="BQ42" s="425"/>
      <c r="BR42" s="425"/>
      <c r="BS42" s="425"/>
      <c r="BT42" s="425"/>
      <c r="BU42" s="425"/>
      <c r="BV42" s="210"/>
      <c r="BW42" s="426" t="str">
        <f t="shared" si="2"/>
        <v/>
      </c>
      <c r="BX42" s="426"/>
      <c r="BY42" s="425" t="str">
        <f>IF('各会計、関係団体の財政状況及び健全化判断比率'!B76="","",'各会計、関係団体の財政状況及び健全化判断比率'!B76)</f>
        <v/>
      </c>
      <c r="BZ42" s="425"/>
      <c r="CA42" s="425"/>
      <c r="CB42" s="425"/>
      <c r="CC42" s="425"/>
      <c r="CD42" s="425"/>
      <c r="CE42" s="425"/>
      <c r="CF42" s="425"/>
      <c r="CG42" s="425"/>
      <c r="CH42" s="425"/>
      <c r="CI42" s="425"/>
      <c r="CJ42" s="425"/>
      <c r="CK42" s="425"/>
      <c r="CL42" s="425"/>
      <c r="CM42" s="425"/>
      <c r="CN42" s="210"/>
      <c r="CO42" s="426" t="str">
        <f t="shared" si="3"/>
        <v/>
      </c>
      <c r="CP42" s="426"/>
      <c r="CQ42" s="425" t="str">
        <f>IF('各会計、関係団体の財政状況及び健全化判断比率'!BS15="","",'各会計、関係団体の財政状況及び健全化判断比率'!BS15)</f>
        <v/>
      </c>
      <c r="CR42" s="425"/>
      <c r="CS42" s="425"/>
      <c r="CT42" s="425"/>
      <c r="CU42" s="425"/>
      <c r="CV42" s="425"/>
      <c r="CW42" s="425"/>
      <c r="CX42" s="425"/>
      <c r="CY42" s="425"/>
      <c r="CZ42" s="425"/>
      <c r="DA42" s="425"/>
      <c r="DB42" s="425"/>
      <c r="DC42" s="425"/>
      <c r="DD42" s="425"/>
      <c r="DE42" s="425"/>
      <c r="DF42" s="207"/>
      <c r="DG42" s="427" t="str">
        <f>IF('各会計、関係団体の財政状況及び健全化判断比率'!BR15="","",'各会計、関係団体の財政状況及び健全化判断比率'!BR15)</f>
        <v/>
      </c>
      <c r="DH42" s="427"/>
      <c r="DI42" s="214"/>
      <c r="DJ42" s="182"/>
      <c r="DK42" s="182"/>
      <c r="DL42" s="182"/>
      <c r="DM42" s="182"/>
      <c r="DN42" s="182"/>
      <c r="DO42" s="182"/>
    </row>
    <row r="43" spans="1:119" ht="32.25" customHeight="1" x14ac:dyDescent="0.15">
      <c r="A43" s="182"/>
      <c r="B43" s="209"/>
      <c r="C43" s="426" t="str">
        <f t="shared" si="5"/>
        <v/>
      </c>
      <c r="D43" s="426"/>
      <c r="E43" s="425" t="str">
        <f>IF('各会計、関係団体の財政状況及び健全化判断比率'!B16="","",'各会計、関係団体の財政状況及び健全化判断比率'!B16)</f>
        <v/>
      </c>
      <c r="F43" s="425"/>
      <c r="G43" s="425"/>
      <c r="H43" s="425"/>
      <c r="I43" s="425"/>
      <c r="J43" s="425"/>
      <c r="K43" s="425"/>
      <c r="L43" s="425"/>
      <c r="M43" s="425"/>
      <c r="N43" s="425"/>
      <c r="O43" s="425"/>
      <c r="P43" s="425"/>
      <c r="Q43" s="425"/>
      <c r="R43" s="425"/>
      <c r="S43" s="425"/>
      <c r="T43" s="210"/>
      <c r="U43" s="426" t="str">
        <f t="shared" si="4"/>
        <v/>
      </c>
      <c r="V43" s="426"/>
      <c r="W43" s="425"/>
      <c r="X43" s="425"/>
      <c r="Y43" s="425"/>
      <c r="Z43" s="425"/>
      <c r="AA43" s="425"/>
      <c r="AB43" s="425"/>
      <c r="AC43" s="425"/>
      <c r="AD43" s="425"/>
      <c r="AE43" s="425"/>
      <c r="AF43" s="425"/>
      <c r="AG43" s="425"/>
      <c r="AH43" s="425"/>
      <c r="AI43" s="425"/>
      <c r="AJ43" s="425"/>
      <c r="AK43" s="425"/>
      <c r="AL43" s="210"/>
      <c r="AM43" s="426" t="str">
        <f t="shared" si="0"/>
        <v/>
      </c>
      <c r="AN43" s="426"/>
      <c r="AO43" s="425"/>
      <c r="AP43" s="425"/>
      <c r="AQ43" s="425"/>
      <c r="AR43" s="425"/>
      <c r="AS43" s="425"/>
      <c r="AT43" s="425"/>
      <c r="AU43" s="425"/>
      <c r="AV43" s="425"/>
      <c r="AW43" s="425"/>
      <c r="AX43" s="425"/>
      <c r="AY43" s="425"/>
      <c r="AZ43" s="425"/>
      <c r="BA43" s="425"/>
      <c r="BB43" s="425"/>
      <c r="BC43" s="425"/>
      <c r="BD43" s="210"/>
      <c r="BE43" s="426" t="str">
        <f t="shared" si="1"/>
        <v/>
      </c>
      <c r="BF43" s="426"/>
      <c r="BG43" s="425"/>
      <c r="BH43" s="425"/>
      <c r="BI43" s="425"/>
      <c r="BJ43" s="425"/>
      <c r="BK43" s="425"/>
      <c r="BL43" s="425"/>
      <c r="BM43" s="425"/>
      <c r="BN43" s="425"/>
      <c r="BO43" s="425"/>
      <c r="BP43" s="425"/>
      <c r="BQ43" s="425"/>
      <c r="BR43" s="425"/>
      <c r="BS43" s="425"/>
      <c r="BT43" s="425"/>
      <c r="BU43" s="425"/>
      <c r="BV43" s="210"/>
      <c r="BW43" s="426" t="str">
        <f t="shared" si="2"/>
        <v/>
      </c>
      <c r="BX43" s="426"/>
      <c r="BY43" s="425" t="str">
        <f>IF('各会計、関係団体の財政状況及び健全化判断比率'!B77="","",'各会計、関係団体の財政状況及び健全化判断比率'!B77)</f>
        <v/>
      </c>
      <c r="BZ43" s="425"/>
      <c r="CA43" s="425"/>
      <c r="CB43" s="425"/>
      <c r="CC43" s="425"/>
      <c r="CD43" s="425"/>
      <c r="CE43" s="425"/>
      <c r="CF43" s="425"/>
      <c r="CG43" s="425"/>
      <c r="CH43" s="425"/>
      <c r="CI43" s="425"/>
      <c r="CJ43" s="425"/>
      <c r="CK43" s="425"/>
      <c r="CL43" s="425"/>
      <c r="CM43" s="425"/>
      <c r="CN43" s="210"/>
      <c r="CO43" s="426" t="str">
        <f t="shared" si="3"/>
        <v/>
      </c>
      <c r="CP43" s="426"/>
      <c r="CQ43" s="425" t="str">
        <f>IF('各会計、関係団体の財政状況及び健全化判断比率'!BS16="","",'各会計、関係団体の財政状況及び健全化判断比率'!BS16)</f>
        <v/>
      </c>
      <c r="CR43" s="425"/>
      <c r="CS43" s="425"/>
      <c r="CT43" s="425"/>
      <c r="CU43" s="425"/>
      <c r="CV43" s="425"/>
      <c r="CW43" s="425"/>
      <c r="CX43" s="425"/>
      <c r="CY43" s="425"/>
      <c r="CZ43" s="425"/>
      <c r="DA43" s="425"/>
      <c r="DB43" s="425"/>
      <c r="DC43" s="425"/>
      <c r="DD43" s="425"/>
      <c r="DE43" s="425"/>
      <c r="DF43" s="207"/>
      <c r="DG43" s="427" t="str">
        <f>IF('各会計、関係団体の財政状況及び健全化判断比率'!BR16="","",'各会計、関係団体の財政状況及び健全化判断比率'!BR16)</f>
        <v/>
      </c>
      <c r="DH43" s="427"/>
      <c r="DI43" s="214"/>
      <c r="DJ43" s="182"/>
      <c r="DK43" s="182"/>
      <c r="DL43" s="182"/>
      <c r="DM43" s="182"/>
      <c r="DN43" s="182"/>
      <c r="DO43" s="182"/>
    </row>
    <row r="44" spans="1:119" ht="13.5" customHeight="1" thickBot="1" x14ac:dyDescent="0.2">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x14ac:dyDescent="0.1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x14ac:dyDescent="0.15">
      <c r="B46" s="182" t="s">
        <v>207</v>
      </c>
      <c r="C46" s="182"/>
      <c r="D46" s="182"/>
      <c r="E46" s="182" t="s">
        <v>208</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x14ac:dyDescent="0.15">
      <c r="B47" s="182"/>
      <c r="C47" s="182"/>
      <c r="D47" s="182"/>
      <c r="E47" s="182" t="s">
        <v>209</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x14ac:dyDescent="0.15">
      <c r="B48" s="182"/>
      <c r="C48" s="182"/>
      <c r="D48" s="182"/>
      <c r="E48" s="182" t="s">
        <v>210</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x14ac:dyDescent="0.15">
      <c r="E49" s="218" t="s">
        <v>211</v>
      </c>
    </row>
    <row r="50" spans="5:5" x14ac:dyDescent="0.15">
      <c r="E50" s="184" t="s">
        <v>212</v>
      </c>
    </row>
    <row r="51" spans="5:5" x14ac:dyDescent="0.15">
      <c r="E51" s="184" t="s">
        <v>213</v>
      </c>
    </row>
    <row r="52" spans="5:5" x14ac:dyDescent="0.15">
      <c r="E52" s="184" t="s">
        <v>214</v>
      </c>
    </row>
    <row r="53" spans="5:5" x14ac:dyDescent="0.15"/>
    <row r="54" spans="5:5" x14ac:dyDescent="0.15"/>
    <row r="55" spans="5:5" x14ac:dyDescent="0.15"/>
    <row r="56" spans="5:5" x14ac:dyDescent="0.15"/>
  </sheetData>
  <sheetProtection algorithmName="SHA-512" hashValue="xin/F52JpYmnGjURBUudDJrHtRtGWxQvBcF7pThpaUyZ5xqPrVKnVedhdLWVGRYtwsL8MsICGzte5DGw+B1LaQ==" saltValue="M+OvDB3Y/2K0i8/YktKM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9" t="s">
        <v>562</v>
      </c>
      <c r="D34" s="1249"/>
      <c r="E34" s="1250"/>
      <c r="F34" s="32">
        <v>24.39</v>
      </c>
      <c r="G34" s="33">
        <v>15.09</v>
      </c>
      <c r="H34" s="33">
        <v>15.79</v>
      </c>
      <c r="I34" s="33">
        <v>13.8</v>
      </c>
      <c r="J34" s="34">
        <v>98.98</v>
      </c>
      <c r="K34" s="22"/>
      <c r="L34" s="22"/>
      <c r="M34" s="22"/>
      <c r="N34" s="22"/>
      <c r="O34" s="22"/>
      <c r="P34" s="22"/>
    </row>
    <row r="35" spans="1:16" ht="39" customHeight="1" x14ac:dyDescent="0.15">
      <c r="A35" s="22"/>
      <c r="B35" s="35"/>
      <c r="C35" s="1243" t="s">
        <v>563</v>
      </c>
      <c r="D35" s="1244"/>
      <c r="E35" s="1245"/>
      <c r="F35" s="36">
        <v>0.46</v>
      </c>
      <c r="G35" s="37">
        <v>1.08</v>
      </c>
      <c r="H35" s="37">
        <v>2.0099999999999998</v>
      </c>
      <c r="I35" s="37">
        <v>2.31</v>
      </c>
      <c r="J35" s="38">
        <v>1.38</v>
      </c>
      <c r="K35" s="22"/>
      <c r="L35" s="22"/>
      <c r="M35" s="22"/>
      <c r="N35" s="22"/>
      <c r="O35" s="22"/>
      <c r="P35" s="22"/>
    </row>
    <row r="36" spans="1:16" ht="39" customHeight="1" x14ac:dyDescent="0.15">
      <c r="A36" s="22"/>
      <c r="B36" s="35"/>
      <c r="C36" s="1243" t="s">
        <v>564</v>
      </c>
      <c r="D36" s="1244"/>
      <c r="E36" s="1245"/>
      <c r="F36" s="36">
        <v>0.25</v>
      </c>
      <c r="G36" s="37">
        <v>0.23</v>
      </c>
      <c r="H36" s="37">
        <v>0.48</v>
      </c>
      <c r="I36" s="37">
        <v>0.75</v>
      </c>
      <c r="J36" s="38">
        <v>0.26</v>
      </c>
      <c r="K36" s="22"/>
      <c r="L36" s="22"/>
      <c r="M36" s="22"/>
      <c r="N36" s="22"/>
      <c r="O36" s="22"/>
      <c r="P36" s="22"/>
    </row>
    <row r="37" spans="1:16" ht="39" customHeight="1" x14ac:dyDescent="0.15">
      <c r="A37" s="22"/>
      <c r="B37" s="35"/>
      <c r="C37" s="1243" t="s">
        <v>565</v>
      </c>
      <c r="D37" s="1244"/>
      <c r="E37" s="1245"/>
      <c r="F37" s="36">
        <v>1.3</v>
      </c>
      <c r="G37" s="37">
        <v>1.47</v>
      </c>
      <c r="H37" s="37">
        <v>2.0499999999999998</v>
      </c>
      <c r="I37" s="37">
        <v>1.33</v>
      </c>
      <c r="J37" s="38">
        <v>0.2</v>
      </c>
      <c r="K37" s="22"/>
      <c r="L37" s="22"/>
      <c r="M37" s="22"/>
      <c r="N37" s="22"/>
      <c r="O37" s="22"/>
      <c r="P37" s="22"/>
    </row>
    <row r="38" spans="1:16" ht="39" customHeight="1" x14ac:dyDescent="0.15">
      <c r="A38" s="22"/>
      <c r="B38" s="35"/>
      <c r="C38" s="1243" t="s">
        <v>566</v>
      </c>
      <c r="D38" s="1244"/>
      <c r="E38" s="1245"/>
      <c r="F38" s="36">
        <v>0.33</v>
      </c>
      <c r="G38" s="37">
        <v>0.27</v>
      </c>
      <c r="H38" s="37">
        <v>0.56000000000000005</v>
      </c>
      <c r="I38" s="37">
        <v>0.81</v>
      </c>
      <c r="J38" s="38">
        <v>0.09</v>
      </c>
      <c r="K38" s="22"/>
      <c r="L38" s="22"/>
      <c r="M38" s="22"/>
      <c r="N38" s="22"/>
      <c r="O38" s="22"/>
      <c r="P38" s="22"/>
    </row>
    <row r="39" spans="1:16" ht="39" customHeight="1" x14ac:dyDescent="0.15">
      <c r="A39" s="22"/>
      <c r="B39" s="35"/>
      <c r="C39" s="1243" t="s">
        <v>567</v>
      </c>
      <c r="D39" s="1244"/>
      <c r="E39" s="1245"/>
      <c r="F39" s="36">
        <v>0.14000000000000001</v>
      </c>
      <c r="G39" s="37">
        <v>0.13</v>
      </c>
      <c r="H39" s="37">
        <v>0.12</v>
      </c>
      <c r="I39" s="37">
        <v>0.17</v>
      </c>
      <c r="J39" s="38">
        <v>0.09</v>
      </c>
      <c r="K39" s="22"/>
      <c r="L39" s="22"/>
      <c r="M39" s="22"/>
      <c r="N39" s="22"/>
      <c r="O39" s="22"/>
      <c r="P39" s="22"/>
    </row>
    <row r="40" spans="1:16" ht="39" customHeight="1" x14ac:dyDescent="0.15">
      <c r="A40" s="22"/>
      <c r="B40" s="35"/>
      <c r="C40" s="1243" t="s">
        <v>568</v>
      </c>
      <c r="D40" s="1244"/>
      <c r="E40" s="1245"/>
      <c r="F40" s="36">
        <v>1.25</v>
      </c>
      <c r="G40" s="37">
        <v>0.18</v>
      </c>
      <c r="H40" s="37">
        <v>0.02</v>
      </c>
      <c r="I40" s="37">
        <v>1.94</v>
      </c>
      <c r="J40" s="38">
        <v>0</v>
      </c>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569</v>
      </c>
      <c r="D42" s="1244"/>
      <c r="E42" s="1245"/>
      <c r="F42" s="36" t="s">
        <v>514</v>
      </c>
      <c r="G42" s="37" t="s">
        <v>514</v>
      </c>
      <c r="H42" s="37" t="s">
        <v>514</v>
      </c>
      <c r="I42" s="37" t="s">
        <v>514</v>
      </c>
      <c r="J42" s="38" t="s">
        <v>514</v>
      </c>
      <c r="K42" s="22"/>
      <c r="L42" s="22"/>
      <c r="M42" s="22"/>
      <c r="N42" s="22"/>
      <c r="O42" s="22"/>
      <c r="P42" s="22"/>
    </row>
    <row r="43" spans="1:16" ht="39" customHeight="1" thickBot="1" x14ac:dyDescent="0.2">
      <c r="A43" s="22"/>
      <c r="B43" s="40"/>
      <c r="C43" s="1246" t="s">
        <v>570</v>
      </c>
      <c r="D43" s="1247"/>
      <c r="E43" s="1248"/>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fPHkD6T9d2NvL8evGYqsyItb7BS6Fvgp+U1bvN6PDXAhdD7zl+XgYlb3pcDexZnxfXPWZywRR/GIoz+1ggTVQ==" saltValue="XXnwuNlaEF5ddbKs/NNc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231</v>
      </c>
      <c r="L45" s="60">
        <v>236</v>
      </c>
      <c r="M45" s="60">
        <v>274</v>
      </c>
      <c r="N45" s="60">
        <v>303</v>
      </c>
      <c r="O45" s="61">
        <v>308</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514</v>
      </c>
      <c r="L46" s="64" t="s">
        <v>514</v>
      </c>
      <c r="M46" s="64" t="s">
        <v>514</v>
      </c>
      <c r="N46" s="64" t="s">
        <v>514</v>
      </c>
      <c r="O46" s="65" t="s">
        <v>514</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514</v>
      </c>
      <c r="L47" s="64" t="s">
        <v>514</v>
      </c>
      <c r="M47" s="64" t="s">
        <v>514</v>
      </c>
      <c r="N47" s="64" t="s">
        <v>514</v>
      </c>
      <c r="O47" s="65" t="s">
        <v>514</v>
      </c>
      <c r="P47" s="48"/>
      <c r="Q47" s="48"/>
      <c r="R47" s="48"/>
      <c r="S47" s="48"/>
      <c r="T47" s="48"/>
      <c r="U47" s="48"/>
    </row>
    <row r="48" spans="1:21" ht="30.75" customHeight="1" x14ac:dyDescent="0.15">
      <c r="A48" s="48"/>
      <c r="B48" s="1271"/>
      <c r="C48" s="1272"/>
      <c r="D48" s="62"/>
      <c r="E48" s="1253" t="s">
        <v>15</v>
      </c>
      <c r="F48" s="1253"/>
      <c r="G48" s="1253"/>
      <c r="H48" s="1253"/>
      <c r="I48" s="1253"/>
      <c r="J48" s="1254"/>
      <c r="K48" s="63">
        <v>31</v>
      </c>
      <c r="L48" s="64">
        <v>35</v>
      </c>
      <c r="M48" s="64">
        <v>70</v>
      </c>
      <c r="N48" s="64">
        <v>56</v>
      </c>
      <c r="O48" s="65">
        <v>43</v>
      </c>
      <c r="P48" s="48"/>
      <c r="Q48" s="48"/>
      <c r="R48" s="48"/>
      <c r="S48" s="48"/>
      <c r="T48" s="48"/>
      <c r="U48" s="48"/>
    </row>
    <row r="49" spans="1:21" ht="30.75" customHeight="1" x14ac:dyDescent="0.15">
      <c r="A49" s="48"/>
      <c r="B49" s="1271"/>
      <c r="C49" s="1272"/>
      <c r="D49" s="62"/>
      <c r="E49" s="1253" t="s">
        <v>16</v>
      </c>
      <c r="F49" s="1253"/>
      <c r="G49" s="1253"/>
      <c r="H49" s="1253"/>
      <c r="I49" s="1253"/>
      <c r="J49" s="1254"/>
      <c r="K49" s="63" t="s">
        <v>514</v>
      </c>
      <c r="L49" s="64" t="s">
        <v>514</v>
      </c>
      <c r="M49" s="64" t="s">
        <v>514</v>
      </c>
      <c r="N49" s="64" t="s">
        <v>514</v>
      </c>
      <c r="O49" s="65" t="s">
        <v>514</v>
      </c>
      <c r="P49" s="48"/>
      <c r="Q49" s="48"/>
      <c r="R49" s="48"/>
      <c r="S49" s="48"/>
      <c r="T49" s="48"/>
      <c r="U49" s="48"/>
    </row>
    <row r="50" spans="1:21" ht="30.75" customHeight="1" x14ac:dyDescent="0.15">
      <c r="A50" s="48"/>
      <c r="B50" s="1271"/>
      <c r="C50" s="1272"/>
      <c r="D50" s="62"/>
      <c r="E50" s="1253" t="s">
        <v>17</v>
      </c>
      <c r="F50" s="1253"/>
      <c r="G50" s="1253"/>
      <c r="H50" s="1253"/>
      <c r="I50" s="1253"/>
      <c r="J50" s="1254"/>
      <c r="K50" s="63" t="s">
        <v>514</v>
      </c>
      <c r="L50" s="64" t="s">
        <v>514</v>
      </c>
      <c r="M50" s="64" t="s">
        <v>514</v>
      </c>
      <c r="N50" s="64" t="s">
        <v>514</v>
      </c>
      <c r="O50" s="65" t="s">
        <v>514</v>
      </c>
      <c r="P50" s="48"/>
      <c r="Q50" s="48"/>
      <c r="R50" s="48"/>
      <c r="S50" s="48"/>
      <c r="T50" s="48"/>
      <c r="U50" s="48"/>
    </row>
    <row r="51" spans="1:21" ht="30.75" customHeight="1" x14ac:dyDescent="0.15">
      <c r="A51" s="48"/>
      <c r="B51" s="1273"/>
      <c r="C51" s="1274"/>
      <c r="D51" s="66"/>
      <c r="E51" s="1253" t="s">
        <v>18</v>
      </c>
      <c r="F51" s="1253"/>
      <c r="G51" s="1253"/>
      <c r="H51" s="1253"/>
      <c r="I51" s="1253"/>
      <c r="J51" s="1254"/>
      <c r="K51" s="63">
        <v>0</v>
      </c>
      <c r="L51" s="64" t="s">
        <v>514</v>
      </c>
      <c r="M51" s="64">
        <v>0</v>
      </c>
      <c r="N51" s="64" t="s">
        <v>514</v>
      </c>
      <c r="O51" s="65" t="s">
        <v>514</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206</v>
      </c>
      <c r="L52" s="64">
        <v>206</v>
      </c>
      <c r="M52" s="64">
        <v>243</v>
      </c>
      <c r="N52" s="64">
        <v>261</v>
      </c>
      <c r="O52" s="65">
        <v>255</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56</v>
      </c>
      <c r="L53" s="69">
        <v>65</v>
      </c>
      <c r="M53" s="69">
        <v>101</v>
      </c>
      <c r="N53" s="69">
        <v>98</v>
      </c>
      <c r="O53" s="70">
        <v>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59" t="s">
        <v>25</v>
      </c>
      <c r="C57" s="1260"/>
      <c r="D57" s="1263" t="s">
        <v>26</v>
      </c>
      <c r="E57" s="1264"/>
      <c r="F57" s="1264"/>
      <c r="G57" s="1264"/>
      <c r="H57" s="1264"/>
      <c r="I57" s="1264"/>
      <c r="J57" s="1265"/>
      <c r="K57" s="83">
        <v>2</v>
      </c>
      <c r="L57" s="83">
        <v>3</v>
      </c>
      <c r="M57" s="84">
        <v>1</v>
      </c>
      <c r="N57" s="84">
        <v>2</v>
      </c>
      <c r="O57" s="84">
        <v>2</v>
      </c>
    </row>
    <row r="58" spans="1:21" ht="31.5" customHeight="1" thickBot="1" x14ac:dyDescent="0.2">
      <c r="B58" s="1261"/>
      <c r="C58" s="1262"/>
      <c r="D58" s="1266" t="s">
        <v>27</v>
      </c>
      <c r="E58" s="1267"/>
      <c r="F58" s="1267"/>
      <c r="G58" s="1267"/>
      <c r="H58" s="1267"/>
      <c r="I58" s="1267"/>
      <c r="J58" s="1268"/>
      <c r="K58" s="85">
        <v>11929</v>
      </c>
      <c r="L58" s="85">
        <v>11932</v>
      </c>
      <c r="M58" s="86">
        <v>11935</v>
      </c>
      <c r="N58" s="86">
        <v>11937</v>
      </c>
      <c r="O58" s="86">
        <v>11939</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qQuWD+zdUVI5gVb2Welp8kpIdCGObzCUTM0U2OtHpb4k20AMTB4U/TiZWysFc5ExAAUtGFoVg4DXWD1xVN73w==" saltValue="Tk5SmT/Wwj1PFvietfRC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0" zoomScale="80" zoomScaleNormal="8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556</v>
      </c>
      <c r="J40" s="98" t="s">
        <v>557</v>
      </c>
      <c r="K40" s="98" t="s">
        <v>558</v>
      </c>
      <c r="L40" s="98" t="s">
        <v>559</v>
      </c>
      <c r="M40" s="99" t="s">
        <v>560</v>
      </c>
    </row>
    <row r="41" spans="2:13" ht="27.75" customHeight="1" x14ac:dyDescent="0.15">
      <c r="B41" s="1289" t="s">
        <v>30</v>
      </c>
      <c r="C41" s="1290"/>
      <c r="D41" s="100"/>
      <c r="E41" s="1291" t="s">
        <v>31</v>
      </c>
      <c r="F41" s="1291"/>
      <c r="G41" s="1291"/>
      <c r="H41" s="1292"/>
      <c r="I41" s="101">
        <v>2463</v>
      </c>
      <c r="J41" s="102">
        <v>2380</v>
      </c>
      <c r="K41" s="102">
        <v>2390</v>
      </c>
      <c r="L41" s="102">
        <v>2503</v>
      </c>
      <c r="M41" s="103">
        <v>2566</v>
      </c>
    </row>
    <row r="42" spans="2:13" ht="27.75" customHeight="1" x14ac:dyDescent="0.15">
      <c r="B42" s="1279"/>
      <c r="C42" s="1280"/>
      <c r="D42" s="104"/>
      <c r="E42" s="1283" t="s">
        <v>32</v>
      </c>
      <c r="F42" s="1283"/>
      <c r="G42" s="1283"/>
      <c r="H42" s="1284"/>
      <c r="I42" s="105" t="s">
        <v>514</v>
      </c>
      <c r="J42" s="106" t="s">
        <v>514</v>
      </c>
      <c r="K42" s="106" t="s">
        <v>514</v>
      </c>
      <c r="L42" s="106" t="s">
        <v>514</v>
      </c>
      <c r="M42" s="107" t="s">
        <v>514</v>
      </c>
    </row>
    <row r="43" spans="2:13" ht="27.75" customHeight="1" x14ac:dyDescent="0.15">
      <c r="B43" s="1279"/>
      <c r="C43" s="1280"/>
      <c r="D43" s="104"/>
      <c r="E43" s="1283" t="s">
        <v>33</v>
      </c>
      <c r="F43" s="1283"/>
      <c r="G43" s="1283"/>
      <c r="H43" s="1284"/>
      <c r="I43" s="105">
        <v>354</v>
      </c>
      <c r="J43" s="106">
        <v>295</v>
      </c>
      <c r="K43" s="106">
        <v>294</v>
      </c>
      <c r="L43" s="106">
        <v>340</v>
      </c>
      <c r="M43" s="107">
        <v>408</v>
      </c>
    </row>
    <row r="44" spans="2:13" ht="27.75" customHeight="1" x14ac:dyDescent="0.15">
      <c r="B44" s="1279"/>
      <c r="C44" s="1280"/>
      <c r="D44" s="104"/>
      <c r="E44" s="1283" t="s">
        <v>34</v>
      </c>
      <c r="F44" s="1283"/>
      <c r="G44" s="1283"/>
      <c r="H44" s="1284"/>
      <c r="I44" s="105" t="s">
        <v>514</v>
      </c>
      <c r="J44" s="106" t="s">
        <v>514</v>
      </c>
      <c r="K44" s="106" t="s">
        <v>514</v>
      </c>
      <c r="L44" s="106" t="s">
        <v>514</v>
      </c>
      <c r="M44" s="107" t="s">
        <v>514</v>
      </c>
    </row>
    <row r="45" spans="2:13" ht="27.75" customHeight="1" x14ac:dyDescent="0.15">
      <c r="B45" s="1279"/>
      <c r="C45" s="1280"/>
      <c r="D45" s="104"/>
      <c r="E45" s="1283" t="s">
        <v>35</v>
      </c>
      <c r="F45" s="1283"/>
      <c r="G45" s="1283"/>
      <c r="H45" s="1284"/>
      <c r="I45" s="105">
        <v>178</v>
      </c>
      <c r="J45" s="106">
        <v>101</v>
      </c>
      <c r="K45" s="106">
        <v>90</v>
      </c>
      <c r="L45" s="106">
        <v>258</v>
      </c>
      <c r="M45" s="107">
        <v>275</v>
      </c>
    </row>
    <row r="46" spans="2:13" ht="27.75" customHeight="1" x14ac:dyDescent="0.15">
      <c r="B46" s="1279"/>
      <c r="C46" s="1280"/>
      <c r="D46" s="108"/>
      <c r="E46" s="1283" t="s">
        <v>36</v>
      </c>
      <c r="F46" s="1283"/>
      <c r="G46" s="1283"/>
      <c r="H46" s="1284"/>
      <c r="I46" s="105" t="s">
        <v>514</v>
      </c>
      <c r="J46" s="106" t="s">
        <v>514</v>
      </c>
      <c r="K46" s="106" t="s">
        <v>514</v>
      </c>
      <c r="L46" s="106" t="s">
        <v>514</v>
      </c>
      <c r="M46" s="107" t="s">
        <v>514</v>
      </c>
    </row>
    <row r="47" spans="2:13" ht="27.75" customHeight="1" x14ac:dyDescent="0.15">
      <c r="B47" s="1279"/>
      <c r="C47" s="1280"/>
      <c r="D47" s="109"/>
      <c r="E47" s="1293" t="s">
        <v>37</v>
      </c>
      <c r="F47" s="1294"/>
      <c r="G47" s="1294"/>
      <c r="H47" s="1295"/>
      <c r="I47" s="105" t="s">
        <v>514</v>
      </c>
      <c r="J47" s="106" t="s">
        <v>514</v>
      </c>
      <c r="K47" s="106" t="s">
        <v>514</v>
      </c>
      <c r="L47" s="106" t="s">
        <v>514</v>
      </c>
      <c r="M47" s="107" t="s">
        <v>514</v>
      </c>
    </row>
    <row r="48" spans="2:13" ht="27.75" customHeight="1" x14ac:dyDescent="0.15">
      <c r="B48" s="1279"/>
      <c r="C48" s="1280"/>
      <c r="D48" s="104"/>
      <c r="E48" s="1283" t="s">
        <v>38</v>
      </c>
      <c r="F48" s="1283"/>
      <c r="G48" s="1283"/>
      <c r="H48" s="1284"/>
      <c r="I48" s="105" t="s">
        <v>514</v>
      </c>
      <c r="J48" s="106" t="s">
        <v>514</v>
      </c>
      <c r="K48" s="106" t="s">
        <v>514</v>
      </c>
      <c r="L48" s="106" t="s">
        <v>514</v>
      </c>
      <c r="M48" s="107" t="s">
        <v>514</v>
      </c>
    </row>
    <row r="49" spans="2:13" ht="27.75" customHeight="1" x14ac:dyDescent="0.15">
      <c r="B49" s="1281"/>
      <c r="C49" s="1282"/>
      <c r="D49" s="104"/>
      <c r="E49" s="1283" t="s">
        <v>39</v>
      </c>
      <c r="F49" s="1283"/>
      <c r="G49" s="1283"/>
      <c r="H49" s="1284"/>
      <c r="I49" s="105" t="s">
        <v>514</v>
      </c>
      <c r="J49" s="106" t="s">
        <v>514</v>
      </c>
      <c r="K49" s="106" t="s">
        <v>514</v>
      </c>
      <c r="L49" s="106" t="s">
        <v>514</v>
      </c>
      <c r="M49" s="107" t="s">
        <v>514</v>
      </c>
    </row>
    <row r="50" spans="2:13" ht="27.75" customHeight="1" x14ac:dyDescent="0.15">
      <c r="B50" s="1277" t="s">
        <v>40</v>
      </c>
      <c r="C50" s="1278"/>
      <c r="D50" s="110"/>
      <c r="E50" s="1283" t="s">
        <v>41</v>
      </c>
      <c r="F50" s="1283"/>
      <c r="G50" s="1283"/>
      <c r="H50" s="1284"/>
      <c r="I50" s="105">
        <v>1967</v>
      </c>
      <c r="J50" s="106">
        <v>2543</v>
      </c>
      <c r="K50" s="106">
        <v>2492</v>
      </c>
      <c r="L50" s="106">
        <v>2513</v>
      </c>
      <c r="M50" s="107">
        <v>2542</v>
      </c>
    </row>
    <row r="51" spans="2:13" ht="27.75" customHeight="1" x14ac:dyDescent="0.15">
      <c r="B51" s="1279"/>
      <c r="C51" s="1280"/>
      <c r="D51" s="104"/>
      <c r="E51" s="1283" t="s">
        <v>42</v>
      </c>
      <c r="F51" s="1283"/>
      <c r="G51" s="1283"/>
      <c r="H51" s="1284"/>
      <c r="I51" s="105">
        <v>24</v>
      </c>
      <c r="J51" s="106">
        <v>23</v>
      </c>
      <c r="K51" s="106">
        <v>20</v>
      </c>
      <c r="L51" s="106" t="s">
        <v>514</v>
      </c>
      <c r="M51" s="107" t="s">
        <v>514</v>
      </c>
    </row>
    <row r="52" spans="2:13" ht="27.75" customHeight="1" x14ac:dyDescent="0.15">
      <c r="B52" s="1281"/>
      <c r="C52" s="1282"/>
      <c r="D52" s="104"/>
      <c r="E52" s="1283" t="s">
        <v>43</v>
      </c>
      <c r="F52" s="1283"/>
      <c r="G52" s="1283"/>
      <c r="H52" s="1284"/>
      <c r="I52" s="105">
        <v>1858</v>
      </c>
      <c r="J52" s="106">
        <v>1838</v>
      </c>
      <c r="K52" s="106">
        <v>1876</v>
      </c>
      <c r="L52" s="106">
        <v>1750</v>
      </c>
      <c r="M52" s="107">
        <v>1615</v>
      </c>
    </row>
    <row r="53" spans="2:13" ht="27.75" customHeight="1" thickBot="1" x14ac:dyDescent="0.2">
      <c r="B53" s="1285" t="s">
        <v>44</v>
      </c>
      <c r="C53" s="1286"/>
      <c r="D53" s="111"/>
      <c r="E53" s="1287" t="s">
        <v>45</v>
      </c>
      <c r="F53" s="1287"/>
      <c r="G53" s="1287"/>
      <c r="H53" s="1288"/>
      <c r="I53" s="112">
        <v>-855</v>
      </c>
      <c r="J53" s="113">
        <v>-1628</v>
      </c>
      <c r="K53" s="113">
        <v>-1614</v>
      </c>
      <c r="L53" s="113">
        <v>-1163</v>
      </c>
      <c r="M53" s="114">
        <v>-908</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Q7qWmE9gcpsfcnNcGGevIpPJLyqfzumclV2bgLi8LgSx7PQTSCEanOf/JY7r7+sOs6tqRCDMQvdRpbbMl9uNg==" saltValue="8VOfs6aLx/RXjKVYDZ+x2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558</v>
      </c>
      <c r="G54" s="123" t="s">
        <v>559</v>
      </c>
      <c r="H54" s="124" t="s">
        <v>560</v>
      </c>
    </row>
    <row r="55" spans="2:8" ht="52.5" customHeight="1" x14ac:dyDescent="0.15">
      <c r="B55" s="125"/>
      <c r="C55" s="1301" t="s">
        <v>48</v>
      </c>
      <c r="D55" s="1301"/>
      <c r="E55" s="1302"/>
      <c r="F55" s="126">
        <v>1404</v>
      </c>
      <c r="G55" s="126">
        <v>1454</v>
      </c>
      <c r="H55" s="127">
        <v>1455</v>
      </c>
    </row>
    <row r="56" spans="2:8" ht="52.5" customHeight="1" x14ac:dyDescent="0.15">
      <c r="B56" s="128"/>
      <c r="C56" s="1303" t="s">
        <v>49</v>
      </c>
      <c r="D56" s="1303"/>
      <c r="E56" s="1304"/>
      <c r="F56" s="129">
        <v>17</v>
      </c>
      <c r="G56" s="129">
        <v>17</v>
      </c>
      <c r="H56" s="130">
        <v>17</v>
      </c>
    </row>
    <row r="57" spans="2:8" ht="53.25" customHeight="1" x14ac:dyDescent="0.15">
      <c r="B57" s="128"/>
      <c r="C57" s="1305" t="s">
        <v>50</v>
      </c>
      <c r="D57" s="1305"/>
      <c r="E57" s="1306"/>
      <c r="F57" s="131">
        <v>920</v>
      </c>
      <c r="G57" s="131">
        <v>882</v>
      </c>
      <c r="H57" s="132">
        <v>909</v>
      </c>
    </row>
    <row r="58" spans="2:8" ht="45.75" customHeight="1" x14ac:dyDescent="0.15">
      <c r="B58" s="133"/>
      <c r="C58" s="1296" t="s">
        <v>584</v>
      </c>
      <c r="D58" s="1297"/>
      <c r="E58" s="1298"/>
      <c r="F58" s="134">
        <v>683</v>
      </c>
      <c r="G58" s="134">
        <v>649</v>
      </c>
      <c r="H58" s="134">
        <v>649</v>
      </c>
    </row>
    <row r="59" spans="2:8" ht="45.75" customHeight="1" x14ac:dyDescent="0.15">
      <c r="B59" s="133"/>
      <c r="C59" s="1296" t="s">
        <v>585</v>
      </c>
      <c r="D59" s="1297"/>
      <c r="E59" s="1298"/>
      <c r="F59" s="134">
        <v>122</v>
      </c>
      <c r="G59" s="134">
        <v>133</v>
      </c>
      <c r="H59" s="134">
        <v>143</v>
      </c>
    </row>
    <row r="60" spans="2:8" ht="45.75" customHeight="1" x14ac:dyDescent="0.15">
      <c r="B60" s="133"/>
      <c r="C60" s="1296" t="s">
        <v>586</v>
      </c>
      <c r="D60" s="1297"/>
      <c r="E60" s="1298"/>
      <c r="F60" s="134">
        <v>65</v>
      </c>
      <c r="G60" s="134">
        <v>75</v>
      </c>
      <c r="H60" s="134">
        <v>86</v>
      </c>
    </row>
    <row r="61" spans="2:8" ht="45.75" customHeight="1" x14ac:dyDescent="0.15">
      <c r="B61" s="133"/>
      <c r="C61" s="1296" t="s">
        <v>587</v>
      </c>
      <c r="D61" s="1297"/>
      <c r="E61" s="1298"/>
      <c r="F61" s="134">
        <v>37</v>
      </c>
      <c r="G61" s="134">
        <v>11</v>
      </c>
      <c r="H61" s="134">
        <v>16</v>
      </c>
    </row>
    <row r="62" spans="2:8" ht="45.75" customHeight="1" thickBot="1" x14ac:dyDescent="0.2">
      <c r="B62" s="135"/>
      <c r="C62" s="384" t="s">
        <v>588</v>
      </c>
      <c r="D62" s="385"/>
      <c r="E62" s="386"/>
      <c r="F62" s="134">
        <v>10</v>
      </c>
      <c r="G62" s="136">
        <v>11</v>
      </c>
      <c r="H62" s="136">
        <v>11</v>
      </c>
    </row>
    <row r="63" spans="2:8" ht="52.5" customHeight="1" thickBot="1" x14ac:dyDescent="0.2">
      <c r="B63" s="137"/>
      <c r="C63" s="1299" t="s">
        <v>51</v>
      </c>
      <c r="D63" s="1299"/>
      <c r="E63" s="1300"/>
      <c r="F63" s="138">
        <v>2341</v>
      </c>
      <c r="G63" s="138">
        <v>2354</v>
      </c>
      <c r="H63" s="139">
        <v>2381</v>
      </c>
    </row>
    <row r="64" spans="2:8" ht="15" customHeight="1" x14ac:dyDescent="0.15"/>
  </sheetData>
  <sheetProtection algorithmName="SHA-512" hashValue="MGPjQs5t2sYOz/ANgL+HINmExeifCg40696jNrghlpKotJUzB7hWwPUiujyAo/2T/ms3bkj8973+w2p4oe+cYw==" saltValue="6Hw4UBU6equdOobORH7Yzg==" spinCount="100000" sheet="1" objects="1" scenarios="1"/>
  <mergeCells count="8">
    <mergeCell ref="C61:E61"/>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97D1F-1F70-40A8-840F-6FE363157FA7}">
  <sheetPr>
    <pageSetUpPr fitToPage="1"/>
  </sheetPr>
  <dimension ref="A1:WZM160"/>
  <sheetViews>
    <sheetView showGridLines="0" zoomScale="80" zoomScaleNormal="80" zoomScaleSheetLayoutView="55" workbookViewId="0">
      <selection activeCell="AR60" sqref="AR60"/>
    </sheetView>
  </sheetViews>
  <sheetFormatPr defaultColWidth="0" defaultRowHeight="0" customHeight="1" zeroHeight="1" x14ac:dyDescent="0.15"/>
  <cols>
    <col min="1" max="1" width="6.375" style="387" customWidth="1"/>
    <col min="2" max="107" width="2.5" style="387" customWidth="1"/>
    <col min="108" max="108" width="6.125" style="389" customWidth="1"/>
    <col min="109" max="109" width="5.875" style="388"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424"/>
      <c r="B1" s="423"/>
      <c r="DD1" s="387"/>
      <c r="DE1" s="387"/>
    </row>
    <row r="2" spans="1:143" ht="25.5" customHeight="1" x14ac:dyDescent="0.15">
      <c r="A2" s="422"/>
      <c r="C2" s="422"/>
      <c r="O2" s="422"/>
      <c r="P2" s="422"/>
      <c r="Q2" s="422"/>
      <c r="R2" s="422"/>
      <c r="S2" s="422"/>
      <c r="T2" s="422"/>
      <c r="U2" s="422"/>
      <c r="V2" s="422"/>
      <c r="W2" s="422"/>
      <c r="X2" s="422"/>
      <c r="Y2" s="422"/>
      <c r="Z2" s="422"/>
      <c r="AA2" s="422"/>
      <c r="AB2" s="422"/>
      <c r="AC2" s="422"/>
      <c r="AD2" s="422"/>
      <c r="AE2" s="422"/>
      <c r="AF2" s="422"/>
      <c r="AG2" s="422"/>
      <c r="AH2" s="422"/>
      <c r="AI2" s="422"/>
      <c r="AU2" s="422"/>
      <c r="BG2" s="422"/>
      <c r="BS2" s="422"/>
      <c r="CE2" s="422"/>
      <c r="CQ2" s="422"/>
      <c r="DD2" s="387"/>
      <c r="DE2" s="387"/>
    </row>
    <row r="3" spans="1:143" ht="25.5" customHeight="1" x14ac:dyDescent="0.15">
      <c r="A3" s="422"/>
      <c r="C3" s="422"/>
      <c r="O3" s="422"/>
      <c r="P3" s="422"/>
      <c r="Q3" s="422"/>
      <c r="R3" s="422"/>
      <c r="S3" s="422"/>
      <c r="T3" s="422"/>
      <c r="U3" s="422"/>
      <c r="V3" s="422"/>
      <c r="W3" s="422"/>
      <c r="X3" s="422"/>
      <c r="Y3" s="422"/>
      <c r="Z3" s="422"/>
      <c r="AA3" s="422"/>
      <c r="AB3" s="422"/>
      <c r="AC3" s="422"/>
      <c r="AD3" s="422"/>
      <c r="AE3" s="422"/>
      <c r="AF3" s="422"/>
      <c r="AG3" s="422"/>
      <c r="AH3" s="422"/>
      <c r="AI3" s="422"/>
      <c r="AU3" s="422"/>
      <c r="BG3" s="422"/>
      <c r="BS3" s="422"/>
      <c r="CE3" s="422"/>
      <c r="CQ3" s="422"/>
      <c r="DD3" s="387"/>
      <c r="DE3" s="387"/>
    </row>
    <row r="4" spans="1:143" s="288" customFormat="1" ht="13.5" x14ac:dyDescent="0.15">
      <c r="A4" s="422"/>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2"/>
      <c r="CA4" s="422"/>
      <c r="CB4" s="422"/>
      <c r="CC4" s="422"/>
      <c r="CD4" s="422"/>
      <c r="CE4" s="422"/>
      <c r="CF4" s="422"/>
      <c r="CG4" s="422"/>
      <c r="CH4" s="422"/>
      <c r="CI4" s="422"/>
      <c r="CJ4" s="422"/>
      <c r="CK4" s="422"/>
      <c r="CL4" s="422"/>
      <c r="CM4" s="422"/>
      <c r="CN4" s="422"/>
      <c r="CO4" s="422"/>
      <c r="CP4" s="422"/>
      <c r="CQ4" s="422"/>
      <c r="CR4" s="422"/>
      <c r="CS4" s="422"/>
      <c r="CT4" s="422"/>
      <c r="CU4" s="422"/>
      <c r="CV4" s="422"/>
      <c r="CW4" s="422"/>
      <c r="CX4" s="422"/>
      <c r="CY4" s="422"/>
      <c r="CZ4" s="422"/>
      <c r="DA4" s="422"/>
      <c r="DB4" s="422"/>
      <c r="DC4" s="422"/>
      <c r="DD4" s="422"/>
      <c r="DE4" s="422"/>
      <c r="DF4" s="289"/>
      <c r="DG4" s="289"/>
      <c r="DH4" s="289"/>
      <c r="DI4" s="289"/>
      <c r="DJ4" s="289"/>
      <c r="DK4" s="289"/>
      <c r="DL4" s="289"/>
      <c r="DM4" s="289"/>
      <c r="DN4" s="289"/>
      <c r="DO4" s="289"/>
      <c r="DP4" s="289"/>
      <c r="DQ4" s="289"/>
      <c r="DR4" s="289"/>
      <c r="DS4" s="289"/>
      <c r="DT4" s="289"/>
      <c r="DU4" s="289"/>
      <c r="DV4" s="289"/>
      <c r="DW4" s="289"/>
    </row>
    <row r="5" spans="1:143" s="288" customFormat="1" ht="13.5" x14ac:dyDescent="0.15">
      <c r="A5" s="422"/>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2"/>
      <c r="CK5" s="422"/>
      <c r="CL5" s="422"/>
      <c r="CM5" s="422"/>
      <c r="CN5" s="422"/>
      <c r="CO5" s="422"/>
      <c r="CP5" s="422"/>
      <c r="CQ5" s="422"/>
      <c r="CR5" s="422"/>
      <c r="CS5" s="422"/>
      <c r="CT5" s="422"/>
      <c r="CU5" s="422"/>
      <c r="CV5" s="422"/>
      <c r="CW5" s="422"/>
      <c r="CX5" s="422"/>
      <c r="CY5" s="422"/>
      <c r="CZ5" s="422"/>
      <c r="DA5" s="422"/>
      <c r="DB5" s="422"/>
      <c r="DC5" s="422"/>
      <c r="DD5" s="422"/>
      <c r="DE5" s="422"/>
      <c r="DF5" s="289"/>
      <c r="DG5" s="289"/>
      <c r="DH5" s="289"/>
      <c r="DI5" s="289"/>
      <c r="DJ5" s="289"/>
      <c r="DK5" s="289"/>
      <c r="DL5" s="289"/>
      <c r="DM5" s="289"/>
      <c r="DN5" s="289"/>
      <c r="DO5" s="289"/>
      <c r="DP5" s="289"/>
      <c r="DQ5" s="289"/>
      <c r="DR5" s="289"/>
      <c r="DS5" s="289"/>
      <c r="DT5" s="289"/>
      <c r="DU5" s="289"/>
      <c r="DV5" s="289"/>
      <c r="DW5" s="289"/>
    </row>
    <row r="6" spans="1:143" s="288" customFormat="1" ht="13.5" x14ac:dyDescent="0.15">
      <c r="A6" s="422"/>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2"/>
      <c r="CF6" s="422"/>
      <c r="CG6" s="422"/>
      <c r="CH6" s="422"/>
      <c r="CI6" s="422"/>
      <c r="CJ6" s="422"/>
      <c r="CK6" s="422"/>
      <c r="CL6" s="422"/>
      <c r="CM6" s="422"/>
      <c r="CN6" s="422"/>
      <c r="CO6" s="422"/>
      <c r="CP6" s="422"/>
      <c r="CQ6" s="422"/>
      <c r="CR6" s="422"/>
      <c r="CS6" s="422"/>
      <c r="CT6" s="422"/>
      <c r="CU6" s="422"/>
      <c r="CV6" s="422"/>
      <c r="CW6" s="422"/>
      <c r="CX6" s="422"/>
      <c r="CY6" s="422"/>
      <c r="CZ6" s="422"/>
      <c r="DA6" s="422"/>
      <c r="DB6" s="422"/>
      <c r="DC6" s="422"/>
      <c r="DD6" s="422"/>
      <c r="DE6" s="422"/>
      <c r="DF6" s="289"/>
      <c r="DG6" s="289"/>
      <c r="DH6" s="289"/>
      <c r="DI6" s="289"/>
      <c r="DJ6" s="289"/>
      <c r="DK6" s="289"/>
      <c r="DL6" s="289"/>
      <c r="DM6" s="289"/>
      <c r="DN6" s="289"/>
      <c r="DO6" s="289"/>
      <c r="DP6" s="289"/>
      <c r="DQ6" s="289"/>
      <c r="DR6" s="289"/>
      <c r="DS6" s="289"/>
      <c r="DT6" s="289"/>
      <c r="DU6" s="289"/>
      <c r="DV6" s="289"/>
      <c r="DW6" s="289"/>
    </row>
    <row r="7" spans="1:143" s="288" customFormat="1" ht="13.5" x14ac:dyDescent="0.15">
      <c r="A7" s="422"/>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2"/>
      <c r="BO7" s="422"/>
      <c r="BP7" s="422"/>
      <c r="BQ7" s="422"/>
      <c r="BR7" s="422"/>
      <c r="BS7" s="422"/>
      <c r="BT7" s="422"/>
      <c r="BU7" s="422"/>
      <c r="BV7" s="422"/>
      <c r="BW7" s="422"/>
      <c r="BX7" s="422"/>
      <c r="BY7" s="422"/>
      <c r="BZ7" s="422"/>
      <c r="CA7" s="422"/>
      <c r="CB7" s="422"/>
      <c r="CC7" s="422"/>
      <c r="CD7" s="422"/>
      <c r="CE7" s="422"/>
      <c r="CF7" s="422"/>
      <c r="CG7" s="422"/>
      <c r="CH7" s="422"/>
      <c r="CI7" s="422"/>
      <c r="CJ7" s="422"/>
      <c r="CK7" s="422"/>
      <c r="CL7" s="422"/>
      <c r="CM7" s="422"/>
      <c r="CN7" s="422"/>
      <c r="CO7" s="422"/>
      <c r="CP7" s="422"/>
      <c r="CQ7" s="422"/>
      <c r="CR7" s="422"/>
      <c r="CS7" s="422"/>
      <c r="CT7" s="422"/>
      <c r="CU7" s="422"/>
      <c r="CV7" s="422"/>
      <c r="CW7" s="422"/>
      <c r="CX7" s="422"/>
      <c r="CY7" s="422"/>
      <c r="CZ7" s="422"/>
      <c r="DA7" s="422"/>
      <c r="DB7" s="422"/>
      <c r="DC7" s="422"/>
      <c r="DD7" s="422"/>
      <c r="DE7" s="422"/>
      <c r="DF7" s="289"/>
      <c r="DG7" s="289"/>
      <c r="DH7" s="289"/>
      <c r="DI7" s="289"/>
      <c r="DJ7" s="289"/>
      <c r="DK7" s="289"/>
      <c r="DL7" s="289"/>
      <c r="DM7" s="289"/>
      <c r="DN7" s="289"/>
      <c r="DO7" s="289"/>
      <c r="DP7" s="289"/>
      <c r="DQ7" s="289"/>
      <c r="DR7" s="289"/>
      <c r="DS7" s="289"/>
      <c r="DT7" s="289"/>
      <c r="DU7" s="289"/>
      <c r="DV7" s="289"/>
      <c r="DW7" s="289"/>
    </row>
    <row r="8" spans="1:143" s="288" customFormat="1" ht="13.5" x14ac:dyDescent="0.15">
      <c r="A8" s="422"/>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2"/>
      <c r="BI8" s="422"/>
      <c r="BJ8" s="422"/>
      <c r="BK8" s="422"/>
      <c r="BL8" s="422"/>
      <c r="BM8" s="422"/>
      <c r="BN8" s="422"/>
      <c r="BO8" s="422"/>
      <c r="BP8" s="422"/>
      <c r="BQ8" s="422"/>
      <c r="BR8" s="422"/>
      <c r="BS8" s="422"/>
      <c r="BT8" s="422"/>
      <c r="BU8" s="422"/>
      <c r="BV8" s="422"/>
      <c r="BW8" s="422"/>
      <c r="BX8" s="422"/>
      <c r="BY8" s="422"/>
      <c r="BZ8" s="422"/>
      <c r="CA8" s="422"/>
      <c r="CB8" s="422"/>
      <c r="CC8" s="422"/>
      <c r="CD8" s="422"/>
      <c r="CE8" s="422"/>
      <c r="CF8" s="422"/>
      <c r="CG8" s="422"/>
      <c r="CH8" s="422"/>
      <c r="CI8" s="422"/>
      <c r="CJ8" s="422"/>
      <c r="CK8" s="422"/>
      <c r="CL8" s="422"/>
      <c r="CM8" s="422"/>
      <c r="CN8" s="422"/>
      <c r="CO8" s="422"/>
      <c r="CP8" s="422"/>
      <c r="CQ8" s="422"/>
      <c r="CR8" s="422"/>
      <c r="CS8" s="422"/>
      <c r="CT8" s="422"/>
      <c r="CU8" s="422"/>
      <c r="CV8" s="422"/>
      <c r="CW8" s="422"/>
      <c r="CX8" s="422"/>
      <c r="CY8" s="422"/>
      <c r="CZ8" s="422"/>
      <c r="DA8" s="422"/>
      <c r="DB8" s="422"/>
      <c r="DC8" s="422"/>
      <c r="DD8" s="422"/>
      <c r="DE8" s="422"/>
      <c r="DF8" s="289"/>
      <c r="DG8" s="289"/>
      <c r="DH8" s="289"/>
      <c r="DI8" s="289"/>
      <c r="DJ8" s="289"/>
      <c r="DK8" s="289"/>
      <c r="DL8" s="289"/>
      <c r="DM8" s="289"/>
      <c r="DN8" s="289"/>
      <c r="DO8" s="289"/>
      <c r="DP8" s="289"/>
      <c r="DQ8" s="289"/>
      <c r="DR8" s="289"/>
      <c r="DS8" s="289"/>
      <c r="DT8" s="289"/>
      <c r="DU8" s="289"/>
      <c r="DV8" s="289"/>
      <c r="DW8" s="289"/>
    </row>
    <row r="9" spans="1:143" s="288" customFormat="1" ht="13.5" x14ac:dyDescent="0.15">
      <c r="A9" s="422"/>
      <c r="B9" s="422"/>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c r="CT9" s="422"/>
      <c r="CU9" s="422"/>
      <c r="CV9" s="422"/>
      <c r="CW9" s="422"/>
      <c r="CX9" s="422"/>
      <c r="CY9" s="422"/>
      <c r="CZ9" s="422"/>
      <c r="DA9" s="422"/>
      <c r="DB9" s="422"/>
      <c r="DC9" s="422"/>
      <c r="DD9" s="422"/>
      <c r="DE9" s="422"/>
      <c r="DF9" s="289"/>
      <c r="DG9" s="289"/>
      <c r="DH9" s="289"/>
      <c r="DI9" s="289"/>
      <c r="DJ9" s="289"/>
      <c r="DK9" s="289"/>
      <c r="DL9" s="289"/>
      <c r="DM9" s="289"/>
      <c r="DN9" s="289"/>
      <c r="DO9" s="289"/>
      <c r="DP9" s="289"/>
      <c r="DQ9" s="289"/>
      <c r="DR9" s="289"/>
      <c r="DS9" s="289"/>
      <c r="DT9" s="289"/>
      <c r="DU9" s="289"/>
      <c r="DV9" s="289"/>
      <c r="DW9" s="289"/>
    </row>
    <row r="10" spans="1:143" s="288" customFormat="1" ht="13.5" x14ac:dyDescent="0.15">
      <c r="A10" s="422"/>
      <c r="B10" s="422"/>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O10" s="422"/>
      <c r="BP10" s="422"/>
      <c r="BQ10" s="422"/>
      <c r="BR10" s="422"/>
      <c r="BS10" s="422"/>
      <c r="BT10" s="422"/>
      <c r="BU10" s="422"/>
      <c r="BV10" s="422"/>
      <c r="BW10" s="422"/>
      <c r="BX10" s="422"/>
      <c r="BY10" s="422"/>
      <c r="BZ10" s="422"/>
      <c r="CA10" s="422"/>
      <c r="CB10" s="422"/>
      <c r="CC10" s="422"/>
      <c r="CD10" s="422"/>
      <c r="CE10" s="422"/>
      <c r="CF10" s="422"/>
      <c r="CG10" s="422"/>
      <c r="CH10" s="422"/>
      <c r="CI10" s="422"/>
      <c r="CJ10" s="422"/>
      <c r="CK10" s="422"/>
      <c r="CL10" s="422"/>
      <c r="CM10" s="422"/>
      <c r="CN10" s="422"/>
      <c r="CO10" s="422"/>
      <c r="CP10" s="422"/>
      <c r="CQ10" s="422"/>
      <c r="CR10" s="422"/>
      <c r="CS10" s="422"/>
      <c r="CT10" s="422"/>
      <c r="CU10" s="422"/>
      <c r="CV10" s="422"/>
      <c r="CW10" s="422"/>
      <c r="CX10" s="422"/>
      <c r="CY10" s="422"/>
      <c r="CZ10" s="422"/>
      <c r="DA10" s="422"/>
      <c r="DB10" s="422"/>
      <c r="DC10" s="422"/>
      <c r="DD10" s="422"/>
      <c r="DE10" s="422"/>
      <c r="DF10" s="289"/>
      <c r="DG10" s="289"/>
      <c r="DH10" s="289"/>
      <c r="DI10" s="289"/>
      <c r="DJ10" s="289"/>
      <c r="DK10" s="289"/>
      <c r="DL10" s="289"/>
      <c r="DM10" s="289"/>
      <c r="DN10" s="289"/>
      <c r="DO10" s="289"/>
      <c r="DP10" s="289"/>
      <c r="DQ10" s="289"/>
      <c r="DR10" s="289"/>
      <c r="DS10" s="289"/>
      <c r="DT10" s="289"/>
      <c r="DU10" s="289"/>
      <c r="DV10" s="289"/>
      <c r="DW10" s="289"/>
      <c r="EM10" s="288" t="s">
        <v>598</v>
      </c>
    </row>
    <row r="11" spans="1:143" s="288" customFormat="1" ht="13.5" x14ac:dyDescent="0.15">
      <c r="A11" s="422"/>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422"/>
      <c r="BU11" s="422"/>
      <c r="BV11" s="422"/>
      <c r="BW11" s="422"/>
      <c r="BX11" s="422"/>
      <c r="BY11" s="422"/>
      <c r="BZ11" s="422"/>
      <c r="CA11" s="422"/>
      <c r="CB11" s="422"/>
      <c r="CC11" s="422"/>
      <c r="CD11" s="422"/>
      <c r="CE11" s="422"/>
      <c r="CF11" s="422"/>
      <c r="CG11" s="422"/>
      <c r="CH11" s="422"/>
      <c r="CI11" s="422"/>
      <c r="CJ11" s="422"/>
      <c r="CK11" s="422"/>
      <c r="CL11" s="422"/>
      <c r="CM11" s="422"/>
      <c r="CN11" s="422"/>
      <c r="CO11" s="422"/>
      <c r="CP11" s="422"/>
      <c r="CQ11" s="422"/>
      <c r="CR11" s="422"/>
      <c r="CS11" s="422"/>
      <c r="CT11" s="422"/>
      <c r="CU11" s="422"/>
      <c r="CV11" s="422"/>
      <c r="CW11" s="422"/>
      <c r="CX11" s="422"/>
      <c r="CY11" s="422"/>
      <c r="CZ11" s="422"/>
      <c r="DA11" s="422"/>
      <c r="DB11" s="422"/>
      <c r="DC11" s="422"/>
      <c r="DD11" s="422"/>
      <c r="DE11" s="422"/>
      <c r="DF11" s="289"/>
      <c r="DG11" s="289"/>
      <c r="DH11" s="289"/>
      <c r="DI11" s="289"/>
      <c r="DJ11" s="289"/>
      <c r="DK11" s="289"/>
      <c r="DL11" s="289"/>
      <c r="DM11" s="289"/>
      <c r="DN11" s="289"/>
      <c r="DO11" s="289"/>
      <c r="DP11" s="289"/>
      <c r="DQ11" s="289"/>
      <c r="DR11" s="289"/>
      <c r="DS11" s="289"/>
      <c r="DT11" s="289"/>
      <c r="DU11" s="289"/>
      <c r="DV11" s="289"/>
      <c r="DW11" s="289"/>
    </row>
    <row r="12" spans="1:143" s="288" customFormat="1" ht="13.5" x14ac:dyDescent="0.15">
      <c r="A12" s="422"/>
      <c r="B12" s="422"/>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22"/>
      <c r="AU12" s="422"/>
      <c r="AV12" s="422"/>
      <c r="AW12" s="422"/>
      <c r="AX12" s="422"/>
      <c r="AY12" s="422"/>
      <c r="AZ12" s="422"/>
      <c r="BA12" s="422"/>
      <c r="BB12" s="422"/>
      <c r="BC12" s="422"/>
      <c r="BD12" s="422"/>
      <c r="BE12" s="422"/>
      <c r="BF12" s="422"/>
      <c r="BG12" s="422"/>
      <c r="BH12" s="422"/>
      <c r="BI12" s="422"/>
      <c r="BJ12" s="422"/>
      <c r="BK12" s="422"/>
      <c r="BL12" s="422"/>
      <c r="BM12" s="422"/>
      <c r="BN12" s="422"/>
      <c r="BO12" s="422"/>
      <c r="BP12" s="422"/>
      <c r="BQ12" s="422"/>
      <c r="BR12" s="422"/>
      <c r="BS12" s="422"/>
      <c r="BT12" s="422"/>
      <c r="BU12" s="422"/>
      <c r="BV12" s="422"/>
      <c r="BW12" s="422"/>
      <c r="BX12" s="422"/>
      <c r="BY12" s="422"/>
      <c r="BZ12" s="422"/>
      <c r="CA12" s="422"/>
      <c r="CB12" s="422"/>
      <c r="CC12" s="422"/>
      <c r="CD12" s="422"/>
      <c r="CE12" s="422"/>
      <c r="CF12" s="422"/>
      <c r="CG12" s="422"/>
      <c r="CH12" s="422"/>
      <c r="CI12" s="422"/>
      <c r="CJ12" s="422"/>
      <c r="CK12" s="422"/>
      <c r="CL12" s="422"/>
      <c r="CM12" s="422"/>
      <c r="CN12" s="422"/>
      <c r="CO12" s="422"/>
      <c r="CP12" s="422"/>
      <c r="CQ12" s="422"/>
      <c r="CR12" s="422"/>
      <c r="CS12" s="422"/>
      <c r="CT12" s="422"/>
      <c r="CU12" s="422"/>
      <c r="CV12" s="422"/>
      <c r="CW12" s="422"/>
      <c r="CX12" s="422"/>
      <c r="CY12" s="422"/>
      <c r="CZ12" s="422"/>
      <c r="DA12" s="422"/>
      <c r="DB12" s="422"/>
      <c r="DC12" s="422"/>
      <c r="DD12" s="422"/>
      <c r="DE12" s="422"/>
      <c r="DF12" s="289"/>
      <c r="DG12" s="289"/>
      <c r="DH12" s="289"/>
      <c r="DI12" s="289"/>
      <c r="DJ12" s="289"/>
      <c r="DK12" s="289"/>
      <c r="DL12" s="289"/>
      <c r="DM12" s="289"/>
      <c r="DN12" s="289"/>
      <c r="DO12" s="289"/>
      <c r="DP12" s="289"/>
      <c r="DQ12" s="289"/>
      <c r="DR12" s="289"/>
      <c r="DS12" s="289"/>
      <c r="DT12" s="289"/>
      <c r="DU12" s="289"/>
      <c r="DV12" s="289"/>
      <c r="DW12" s="289"/>
      <c r="EM12" s="288" t="s">
        <v>598</v>
      </c>
    </row>
    <row r="13" spans="1:143" s="288" customFormat="1" ht="13.5" x14ac:dyDescent="0.15">
      <c r="A13" s="422"/>
      <c r="B13" s="422"/>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2"/>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2"/>
      <c r="BS13" s="422"/>
      <c r="BT13" s="422"/>
      <c r="BU13" s="422"/>
      <c r="BV13" s="422"/>
      <c r="BW13" s="422"/>
      <c r="BX13" s="422"/>
      <c r="BY13" s="422"/>
      <c r="BZ13" s="422"/>
      <c r="CA13" s="422"/>
      <c r="CB13" s="422"/>
      <c r="CC13" s="422"/>
      <c r="CD13" s="422"/>
      <c r="CE13" s="422"/>
      <c r="CF13" s="422"/>
      <c r="CG13" s="422"/>
      <c r="CH13" s="422"/>
      <c r="CI13" s="422"/>
      <c r="CJ13" s="422"/>
      <c r="CK13" s="422"/>
      <c r="CL13" s="422"/>
      <c r="CM13" s="422"/>
      <c r="CN13" s="422"/>
      <c r="CO13" s="422"/>
      <c r="CP13" s="422"/>
      <c r="CQ13" s="422"/>
      <c r="CR13" s="422"/>
      <c r="CS13" s="422"/>
      <c r="CT13" s="422"/>
      <c r="CU13" s="422"/>
      <c r="CV13" s="422"/>
      <c r="CW13" s="422"/>
      <c r="CX13" s="422"/>
      <c r="CY13" s="422"/>
      <c r="CZ13" s="422"/>
      <c r="DA13" s="422"/>
      <c r="DB13" s="422"/>
      <c r="DC13" s="422"/>
      <c r="DD13" s="422"/>
      <c r="DE13" s="422"/>
      <c r="DF13" s="289"/>
      <c r="DG13" s="289"/>
      <c r="DH13" s="289"/>
      <c r="DI13" s="289"/>
      <c r="DJ13" s="289"/>
      <c r="DK13" s="289"/>
      <c r="DL13" s="289"/>
      <c r="DM13" s="289"/>
      <c r="DN13" s="289"/>
      <c r="DO13" s="289"/>
      <c r="DP13" s="289"/>
      <c r="DQ13" s="289"/>
      <c r="DR13" s="289"/>
      <c r="DS13" s="289"/>
      <c r="DT13" s="289"/>
      <c r="DU13" s="289"/>
      <c r="DV13" s="289"/>
      <c r="DW13" s="289"/>
    </row>
    <row r="14" spans="1:143" s="288" customFormat="1" ht="13.5" x14ac:dyDescent="0.15">
      <c r="A14" s="422"/>
      <c r="B14" s="422"/>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4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2"/>
      <c r="CD14" s="422"/>
      <c r="CE14" s="422"/>
      <c r="CF14" s="422"/>
      <c r="CG14" s="422"/>
      <c r="CH14" s="422"/>
      <c r="CI14" s="422"/>
      <c r="CJ14" s="422"/>
      <c r="CK14" s="422"/>
      <c r="CL14" s="422"/>
      <c r="CM14" s="422"/>
      <c r="CN14" s="422"/>
      <c r="CO14" s="422"/>
      <c r="CP14" s="422"/>
      <c r="CQ14" s="422"/>
      <c r="CR14" s="422"/>
      <c r="CS14" s="422"/>
      <c r="CT14" s="422"/>
      <c r="CU14" s="422"/>
      <c r="CV14" s="422"/>
      <c r="CW14" s="422"/>
      <c r="CX14" s="422"/>
      <c r="CY14" s="422"/>
      <c r="CZ14" s="422"/>
      <c r="DA14" s="422"/>
      <c r="DB14" s="422"/>
      <c r="DC14" s="422"/>
      <c r="DD14" s="422"/>
      <c r="DE14" s="422"/>
      <c r="DF14" s="289"/>
      <c r="DG14" s="289"/>
      <c r="DH14" s="289"/>
      <c r="DI14" s="289"/>
      <c r="DJ14" s="289"/>
      <c r="DK14" s="289"/>
      <c r="DL14" s="289"/>
      <c r="DM14" s="289"/>
      <c r="DN14" s="289"/>
      <c r="DO14" s="289"/>
      <c r="DP14" s="289"/>
      <c r="DQ14" s="289"/>
      <c r="DR14" s="289"/>
      <c r="DS14" s="289"/>
      <c r="DT14" s="289"/>
      <c r="DU14" s="289"/>
      <c r="DV14" s="289"/>
      <c r="DW14" s="289"/>
    </row>
    <row r="15" spans="1:143" s="288" customFormat="1" ht="13.5" x14ac:dyDescent="0.15">
      <c r="A15" s="387"/>
      <c r="B15" s="422"/>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422"/>
      <c r="CJ15" s="422"/>
      <c r="CK15" s="422"/>
      <c r="CL15" s="422"/>
      <c r="CM15" s="422"/>
      <c r="CN15" s="422"/>
      <c r="CO15" s="422"/>
      <c r="CP15" s="422"/>
      <c r="CQ15" s="422"/>
      <c r="CR15" s="422"/>
      <c r="CS15" s="422"/>
      <c r="CT15" s="422"/>
      <c r="CU15" s="422"/>
      <c r="CV15" s="422"/>
      <c r="CW15" s="422"/>
      <c r="CX15" s="422"/>
      <c r="CY15" s="422"/>
      <c r="CZ15" s="422"/>
      <c r="DA15" s="422"/>
      <c r="DB15" s="422"/>
      <c r="DC15" s="422"/>
      <c r="DD15" s="422"/>
      <c r="DE15" s="422"/>
      <c r="DF15" s="289"/>
      <c r="DG15" s="289"/>
      <c r="DH15" s="289"/>
      <c r="DI15" s="289"/>
      <c r="DJ15" s="289"/>
      <c r="DK15" s="289"/>
      <c r="DL15" s="289"/>
      <c r="DM15" s="289"/>
      <c r="DN15" s="289"/>
      <c r="DO15" s="289"/>
      <c r="DP15" s="289"/>
      <c r="DQ15" s="289"/>
      <c r="DR15" s="289"/>
      <c r="DS15" s="289"/>
      <c r="DT15" s="289"/>
      <c r="DU15" s="289"/>
      <c r="DV15" s="289"/>
      <c r="DW15" s="289"/>
    </row>
    <row r="16" spans="1:143" s="288" customFormat="1" ht="13.5" x14ac:dyDescent="0.15">
      <c r="A16" s="387"/>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422"/>
      <c r="AS16" s="422"/>
      <c r="AT16" s="422"/>
      <c r="AU16" s="422"/>
      <c r="AV16" s="422"/>
      <c r="AW16" s="422"/>
      <c r="AX16" s="422"/>
      <c r="AY16" s="422"/>
      <c r="AZ16" s="422"/>
      <c r="BA16" s="422"/>
      <c r="BB16" s="422"/>
      <c r="BC16" s="422"/>
      <c r="BD16" s="422"/>
      <c r="BE16" s="422"/>
      <c r="BF16" s="422"/>
      <c r="BG16" s="422"/>
      <c r="BH16" s="422"/>
      <c r="BI16" s="422"/>
      <c r="BJ16" s="422"/>
      <c r="BK16" s="422"/>
      <c r="BL16" s="422"/>
      <c r="BM16" s="422"/>
      <c r="BN16" s="422"/>
      <c r="BO16" s="422"/>
      <c r="BP16" s="422"/>
      <c r="BQ16" s="422"/>
      <c r="BR16" s="422"/>
      <c r="BS16" s="422"/>
      <c r="BT16" s="422"/>
      <c r="BU16" s="422"/>
      <c r="BV16" s="422"/>
      <c r="BW16" s="422"/>
      <c r="BX16" s="422"/>
      <c r="BY16" s="422"/>
      <c r="BZ16" s="422"/>
      <c r="CA16" s="422"/>
      <c r="CB16" s="422"/>
      <c r="CC16" s="422"/>
      <c r="CD16" s="422"/>
      <c r="CE16" s="422"/>
      <c r="CF16" s="422"/>
      <c r="CG16" s="422"/>
      <c r="CH16" s="422"/>
      <c r="CI16" s="422"/>
      <c r="CJ16" s="422"/>
      <c r="CK16" s="422"/>
      <c r="CL16" s="422"/>
      <c r="CM16" s="422"/>
      <c r="CN16" s="422"/>
      <c r="CO16" s="422"/>
      <c r="CP16" s="422"/>
      <c r="CQ16" s="422"/>
      <c r="CR16" s="422"/>
      <c r="CS16" s="422"/>
      <c r="CT16" s="422"/>
      <c r="CU16" s="422"/>
      <c r="CV16" s="422"/>
      <c r="CW16" s="422"/>
      <c r="CX16" s="422"/>
      <c r="CY16" s="422"/>
      <c r="CZ16" s="422"/>
      <c r="DA16" s="422"/>
      <c r="DB16" s="422"/>
      <c r="DC16" s="422"/>
      <c r="DD16" s="422"/>
      <c r="DE16" s="422"/>
      <c r="DF16" s="289"/>
      <c r="DG16" s="289"/>
      <c r="DH16" s="289"/>
      <c r="DI16" s="289"/>
      <c r="DJ16" s="289"/>
      <c r="DK16" s="289"/>
      <c r="DL16" s="289"/>
      <c r="DM16" s="289"/>
      <c r="DN16" s="289"/>
      <c r="DO16" s="289"/>
      <c r="DP16" s="289"/>
      <c r="DQ16" s="289"/>
      <c r="DR16" s="289"/>
      <c r="DS16" s="289"/>
      <c r="DT16" s="289"/>
      <c r="DU16" s="289"/>
      <c r="DV16" s="289"/>
      <c r="DW16" s="289"/>
    </row>
    <row r="17" spans="1:351" s="288" customFormat="1" ht="13.5" x14ac:dyDescent="0.15">
      <c r="A17" s="387"/>
      <c r="B17" s="422"/>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2"/>
      <c r="AX17" s="422"/>
      <c r="AY17" s="422"/>
      <c r="AZ17" s="422"/>
      <c r="BA17" s="422"/>
      <c r="BB17" s="422"/>
      <c r="BC17" s="422"/>
      <c r="BD17" s="422"/>
      <c r="BE17" s="422"/>
      <c r="BF17" s="422"/>
      <c r="BG17" s="422"/>
      <c r="BH17" s="422"/>
      <c r="BI17" s="422"/>
      <c r="BJ17" s="422"/>
      <c r="BK17" s="422"/>
      <c r="BL17" s="422"/>
      <c r="BM17" s="422"/>
      <c r="BN17" s="422"/>
      <c r="BO17" s="422"/>
      <c r="BP17" s="422"/>
      <c r="BQ17" s="422"/>
      <c r="BR17" s="422"/>
      <c r="BS17" s="422"/>
      <c r="BT17" s="422"/>
      <c r="BU17" s="422"/>
      <c r="BV17" s="422"/>
      <c r="BW17" s="422"/>
      <c r="BX17" s="422"/>
      <c r="BY17" s="422"/>
      <c r="BZ17" s="422"/>
      <c r="CA17" s="422"/>
      <c r="CB17" s="422"/>
      <c r="CC17" s="422"/>
      <c r="CD17" s="422"/>
      <c r="CE17" s="422"/>
      <c r="CF17" s="422"/>
      <c r="CG17" s="422"/>
      <c r="CH17" s="422"/>
      <c r="CI17" s="422"/>
      <c r="CJ17" s="422"/>
      <c r="CK17" s="422"/>
      <c r="CL17" s="422"/>
      <c r="CM17" s="422"/>
      <c r="CN17" s="422"/>
      <c r="CO17" s="422"/>
      <c r="CP17" s="422"/>
      <c r="CQ17" s="422"/>
      <c r="CR17" s="422"/>
      <c r="CS17" s="422"/>
      <c r="CT17" s="422"/>
      <c r="CU17" s="422"/>
      <c r="CV17" s="422"/>
      <c r="CW17" s="422"/>
      <c r="CX17" s="422"/>
      <c r="CY17" s="422"/>
      <c r="CZ17" s="422"/>
      <c r="DA17" s="422"/>
      <c r="DB17" s="422"/>
      <c r="DC17" s="422"/>
      <c r="DD17" s="422"/>
      <c r="DE17" s="422"/>
      <c r="DF17" s="289"/>
      <c r="DG17" s="289"/>
      <c r="DH17" s="289"/>
      <c r="DI17" s="289"/>
      <c r="DJ17" s="289"/>
      <c r="DK17" s="289"/>
      <c r="DL17" s="289"/>
      <c r="DM17" s="289"/>
      <c r="DN17" s="289"/>
      <c r="DO17" s="289"/>
      <c r="DP17" s="289"/>
      <c r="DQ17" s="289"/>
      <c r="DR17" s="289"/>
      <c r="DS17" s="289"/>
      <c r="DT17" s="289"/>
      <c r="DU17" s="289"/>
      <c r="DV17" s="289"/>
      <c r="DW17" s="289"/>
    </row>
    <row r="18" spans="1:351" s="288" customFormat="1" ht="13.5" x14ac:dyDescent="0.15">
      <c r="A18" s="387"/>
      <c r="B18" s="422"/>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2"/>
      <c r="CM18" s="422"/>
      <c r="CN18" s="422"/>
      <c r="CO18" s="422"/>
      <c r="CP18" s="422"/>
      <c r="CQ18" s="422"/>
      <c r="CR18" s="422"/>
      <c r="CS18" s="422"/>
      <c r="CT18" s="422"/>
      <c r="CU18" s="422"/>
      <c r="CV18" s="422"/>
      <c r="CW18" s="422"/>
      <c r="CX18" s="422"/>
      <c r="CY18" s="422"/>
      <c r="CZ18" s="422"/>
      <c r="DA18" s="422"/>
      <c r="DB18" s="422"/>
      <c r="DC18" s="422"/>
      <c r="DD18" s="422"/>
      <c r="DE18" s="422"/>
      <c r="DF18" s="289"/>
      <c r="DG18" s="289"/>
      <c r="DH18" s="289"/>
      <c r="DI18" s="289"/>
      <c r="DJ18" s="289"/>
      <c r="DK18" s="289"/>
      <c r="DL18" s="289"/>
      <c r="DM18" s="289"/>
      <c r="DN18" s="289"/>
      <c r="DO18" s="289"/>
      <c r="DP18" s="289"/>
      <c r="DQ18" s="289"/>
      <c r="DR18" s="289"/>
      <c r="DS18" s="289"/>
      <c r="DT18" s="289"/>
      <c r="DU18" s="289"/>
      <c r="DV18" s="289"/>
      <c r="DW18" s="289"/>
    </row>
    <row r="19" spans="1:351" ht="13.5" x14ac:dyDescent="0.15">
      <c r="DD19" s="387"/>
      <c r="DE19" s="387"/>
    </row>
    <row r="20" spans="1:351" ht="13.5" x14ac:dyDescent="0.15">
      <c r="DD20" s="387"/>
      <c r="DE20" s="387"/>
    </row>
    <row r="21" spans="1:351" ht="17.25" x14ac:dyDescent="0.15">
      <c r="B21" s="421"/>
      <c r="C21" s="417"/>
      <c r="D21" s="417"/>
      <c r="E21" s="417"/>
      <c r="F21" s="417"/>
      <c r="G21" s="417"/>
      <c r="H21" s="417"/>
      <c r="I21" s="417"/>
      <c r="J21" s="417"/>
      <c r="K21" s="417"/>
      <c r="L21" s="417"/>
      <c r="M21" s="417"/>
      <c r="N21" s="420"/>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20"/>
      <c r="AU21" s="417"/>
      <c r="AV21" s="417"/>
      <c r="AW21" s="417"/>
      <c r="AX21" s="417"/>
      <c r="AY21" s="417"/>
      <c r="AZ21" s="417"/>
      <c r="BA21" s="417"/>
      <c r="BB21" s="417"/>
      <c r="BC21" s="417"/>
      <c r="BD21" s="417"/>
      <c r="BE21" s="417"/>
      <c r="BF21" s="420"/>
      <c r="BG21" s="417"/>
      <c r="BH21" s="417"/>
      <c r="BI21" s="417"/>
      <c r="BJ21" s="417"/>
      <c r="BK21" s="417"/>
      <c r="BL21" s="417"/>
      <c r="BM21" s="417"/>
      <c r="BN21" s="417"/>
      <c r="BO21" s="417"/>
      <c r="BP21" s="417"/>
      <c r="BQ21" s="417"/>
      <c r="BR21" s="420"/>
      <c r="BS21" s="417"/>
      <c r="BT21" s="417"/>
      <c r="BU21" s="417"/>
      <c r="BV21" s="417"/>
      <c r="BW21" s="417"/>
      <c r="BX21" s="417"/>
      <c r="BY21" s="417"/>
      <c r="BZ21" s="417"/>
      <c r="CA21" s="417"/>
      <c r="CB21" s="417"/>
      <c r="CC21" s="417"/>
      <c r="CD21" s="420"/>
      <c r="CE21" s="417"/>
      <c r="CF21" s="417"/>
      <c r="CG21" s="417"/>
      <c r="CH21" s="417"/>
      <c r="CI21" s="417"/>
      <c r="CJ21" s="417"/>
      <c r="CK21" s="417"/>
      <c r="CL21" s="417"/>
      <c r="CM21" s="417"/>
      <c r="CN21" s="417"/>
      <c r="CO21" s="417"/>
      <c r="CP21" s="420"/>
      <c r="CQ21" s="417"/>
      <c r="CR21" s="417"/>
      <c r="CS21" s="417"/>
      <c r="CT21" s="417"/>
      <c r="CU21" s="417"/>
      <c r="CV21" s="417"/>
      <c r="CW21" s="417"/>
      <c r="CX21" s="417"/>
      <c r="CY21" s="417"/>
      <c r="CZ21" s="417"/>
      <c r="DA21" s="417"/>
      <c r="DB21" s="420"/>
      <c r="DC21" s="417"/>
      <c r="DD21" s="416"/>
      <c r="DE21" s="387"/>
      <c r="MM21" s="419"/>
    </row>
    <row r="22" spans="1:351" ht="17.25" x14ac:dyDescent="0.15">
      <c r="B22" s="388"/>
      <c r="MM22" s="419"/>
    </row>
    <row r="23" spans="1:351" ht="13.5" x14ac:dyDescent="0.15">
      <c r="B23" s="388"/>
    </row>
    <row r="24" spans="1:351" ht="13.5" x14ac:dyDescent="0.15">
      <c r="B24" s="388"/>
    </row>
    <row r="25" spans="1:351" ht="13.5" x14ac:dyDescent="0.15">
      <c r="B25" s="388"/>
    </row>
    <row r="26" spans="1:351" ht="13.5" x14ac:dyDescent="0.15">
      <c r="B26" s="388"/>
    </row>
    <row r="27" spans="1:351" ht="13.5" x14ac:dyDescent="0.15">
      <c r="B27" s="388"/>
    </row>
    <row r="28" spans="1:351" ht="13.5" x14ac:dyDescent="0.15">
      <c r="B28" s="388"/>
    </row>
    <row r="29" spans="1:351" ht="13.5" x14ac:dyDescent="0.15">
      <c r="B29" s="388"/>
    </row>
    <row r="30" spans="1:351" ht="13.5" x14ac:dyDescent="0.15">
      <c r="B30" s="388"/>
    </row>
    <row r="31" spans="1:351" ht="13.5" x14ac:dyDescent="0.15">
      <c r="B31" s="388"/>
    </row>
    <row r="32" spans="1:351" ht="13.5" x14ac:dyDescent="0.15">
      <c r="B32" s="388"/>
    </row>
    <row r="33" spans="2:109" ht="13.5" x14ac:dyDescent="0.15">
      <c r="B33" s="388"/>
    </row>
    <row r="34" spans="2:109" ht="13.5" x14ac:dyDescent="0.15">
      <c r="B34" s="388"/>
    </row>
    <row r="35" spans="2:109" ht="13.5" x14ac:dyDescent="0.15">
      <c r="B35" s="388"/>
    </row>
    <row r="36" spans="2:109" ht="13.5" x14ac:dyDescent="0.15">
      <c r="B36" s="388"/>
    </row>
    <row r="37" spans="2:109" ht="13.5" x14ac:dyDescent="0.15">
      <c r="B37" s="388"/>
    </row>
    <row r="38" spans="2:109" ht="13.5" x14ac:dyDescent="0.15">
      <c r="B38" s="388"/>
    </row>
    <row r="39" spans="2:109" ht="13.5" x14ac:dyDescent="0.15">
      <c r="B39" s="393"/>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392"/>
      <c r="BF39" s="392"/>
      <c r="BG39" s="392"/>
      <c r="BH39" s="392"/>
      <c r="BI39" s="392"/>
      <c r="BJ39" s="392"/>
      <c r="BK39" s="392"/>
      <c r="BL39" s="392"/>
      <c r="BM39" s="392"/>
      <c r="BN39" s="392"/>
      <c r="BO39" s="392"/>
      <c r="BP39" s="392"/>
      <c r="BQ39" s="392"/>
      <c r="BR39" s="392"/>
      <c r="BS39" s="392"/>
      <c r="BT39" s="392"/>
      <c r="BU39" s="392"/>
      <c r="BV39" s="392"/>
      <c r="BW39" s="392"/>
      <c r="BX39" s="392"/>
      <c r="BY39" s="392"/>
      <c r="BZ39" s="392"/>
      <c r="CA39" s="392"/>
      <c r="CB39" s="392"/>
      <c r="CC39" s="392"/>
      <c r="CD39" s="392"/>
      <c r="CE39" s="392"/>
      <c r="CF39" s="392"/>
      <c r="CG39" s="392"/>
      <c r="CH39" s="392"/>
      <c r="CI39" s="392"/>
      <c r="CJ39" s="392"/>
      <c r="CK39" s="392"/>
      <c r="CL39" s="392"/>
      <c r="CM39" s="392"/>
      <c r="CN39" s="392"/>
      <c r="CO39" s="392"/>
      <c r="CP39" s="392"/>
      <c r="CQ39" s="392"/>
      <c r="CR39" s="392"/>
      <c r="CS39" s="392"/>
      <c r="CT39" s="392"/>
      <c r="CU39" s="392"/>
      <c r="CV39" s="392"/>
      <c r="CW39" s="392"/>
      <c r="CX39" s="392"/>
      <c r="CY39" s="392"/>
      <c r="CZ39" s="392"/>
      <c r="DA39" s="392"/>
      <c r="DB39" s="392"/>
      <c r="DC39" s="392"/>
      <c r="DD39" s="391"/>
    </row>
    <row r="40" spans="2:109" ht="13.5" x14ac:dyDescent="0.15">
      <c r="B40" s="408"/>
      <c r="DD40" s="408"/>
      <c r="DE40" s="387"/>
    </row>
    <row r="41" spans="2:109" ht="17.25" x14ac:dyDescent="0.15">
      <c r="B41" s="418" t="s">
        <v>597</v>
      </c>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c r="CU41" s="417"/>
      <c r="CV41" s="417"/>
      <c r="CW41" s="417"/>
      <c r="CX41" s="417"/>
      <c r="CY41" s="417"/>
      <c r="CZ41" s="417"/>
      <c r="DA41" s="417"/>
      <c r="DB41" s="417"/>
      <c r="DC41" s="417"/>
      <c r="DD41" s="416"/>
    </row>
    <row r="42" spans="2:109" ht="13.5" x14ac:dyDescent="0.15">
      <c r="B42" s="388"/>
      <c r="G42" s="404"/>
      <c r="I42" s="403"/>
      <c r="J42" s="403"/>
      <c r="K42" s="403"/>
      <c r="AM42" s="404"/>
      <c r="AN42" s="404" t="s">
        <v>594</v>
      </c>
      <c r="AP42" s="403"/>
      <c r="AQ42" s="403"/>
      <c r="AR42" s="403"/>
      <c r="AY42" s="404"/>
      <c r="BA42" s="403"/>
      <c r="BB42" s="403"/>
      <c r="BC42" s="403"/>
      <c r="BK42" s="404"/>
      <c r="BM42" s="403"/>
      <c r="BN42" s="403"/>
      <c r="BO42" s="403"/>
      <c r="BW42" s="404"/>
      <c r="BY42" s="403"/>
      <c r="BZ42" s="403"/>
      <c r="CA42" s="403"/>
      <c r="CI42" s="404"/>
      <c r="CK42" s="403"/>
      <c r="CL42" s="403"/>
      <c r="CM42" s="403"/>
      <c r="CU42" s="404"/>
      <c r="CW42" s="403"/>
      <c r="CX42" s="403"/>
      <c r="CY42" s="403"/>
    </row>
    <row r="43" spans="2:109" ht="13.5" customHeight="1" x14ac:dyDescent="0.15">
      <c r="B43" s="388"/>
      <c r="AN43" s="1307" t="s">
        <v>599</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ht="13.5" x14ac:dyDescent="0.15">
      <c r="B44" s="388"/>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ht="13.5" x14ac:dyDescent="0.15">
      <c r="B45" s="388"/>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ht="13.5" x14ac:dyDescent="0.15">
      <c r="B46" s="388"/>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ht="13.5" x14ac:dyDescent="0.15">
      <c r="B47" s="388"/>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ht="13.5" x14ac:dyDescent="0.15">
      <c r="B48" s="388"/>
      <c r="H48" s="395"/>
      <c r="I48" s="395"/>
      <c r="J48" s="395"/>
      <c r="AN48" s="395"/>
      <c r="AO48" s="395"/>
      <c r="AP48" s="395"/>
      <c r="AZ48" s="395"/>
      <c r="BA48" s="395"/>
      <c r="BB48" s="395"/>
      <c r="BL48" s="395"/>
      <c r="BM48" s="395"/>
      <c r="BN48" s="395"/>
      <c r="BX48" s="395"/>
      <c r="BY48" s="395"/>
      <c r="BZ48" s="395"/>
      <c r="CJ48" s="395"/>
      <c r="CK48" s="395"/>
      <c r="CL48" s="395"/>
      <c r="CV48" s="395"/>
      <c r="CW48" s="395"/>
      <c r="CX48" s="395"/>
    </row>
    <row r="49" spans="1:109" ht="13.5" x14ac:dyDescent="0.15">
      <c r="B49" s="388"/>
      <c r="AN49" s="387" t="s">
        <v>593</v>
      </c>
    </row>
    <row r="50" spans="1:109" ht="13.5" x14ac:dyDescent="0.15">
      <c r="B50" s="388"/>
      <c r="G50" s="1316"/>
      <c r="H50" s="1316"/>
      <c r="I50" s="1316"/>
      <c r="J50" s="1316"/>
      <c r="K50" s="397"/>
      <c r="L50" s="397"/>
      <c r="M50" s="396"/>
      <c r="N50" s="396"/>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556</v>
      </c>
      <c r="BQ50" s="1320"/>
      <c r="BR50" s="1320"/>
      <c r="BS50" s="1320"/>
      <c r="BT50" s="1320"/>
      <c r="BU50" s="1320"/>
      <c r="BV50" s="1320"/>
      <c r="BW50" s="1320"/>
      <c r="BX50" s="1320" t="s">
        <v>557</v>
      </c>
      <c r="BY50" s="1320"/>
      <c r="BZ50" s="1320"/>
      <c r="CA50" s="1320"/>
      <c r="CB50" s="1320"/>
      <c r="CC50" s="1320"/>
      <c r="CD50" s="1320"/>
      <c r="CE50" s="1320"/>
      <c r="CF50" s="1320" t="s">
        <v>558</v>
      </c>
      <c r="CG50" s="1320"/>
      <c r="CH50" s="1320"/>
      <c r="CI50" s="1320"/>
      <c r="CJ50" s="1320"/>
      <c r="CK50" s="1320"/>
      <c r="CL50" s="1320"/>
      <c r="CM50" s="1320"/>
      <c r="CN50" s="1320" t="s">
        <v>559</v>
      </c>
      <c r="CO50" s="1320"/>
      <c r="CP50" s="1320"/>
      <c r="CQ50" s="1320"/>
      <c r="CR50" s="1320"/>
      <c r="CS50" s="1320"/>
      <c r="CT50" s="1320"/>
      <c r="CU50" s="1320"/>
      <c r="CV50" s="1320" t="s">
        <v>560</v>
      </c>
      <c r="CW50" s="1320"/>
      <c r="CX50" s="1320"/>
      <c r="CY50" s="1320"/>
      <c r="CZ50" s="1320"/>
      <c r="DA50" s="1320"/>
      <c r="DB50" s="1320"/>
      <c r="DC50" s="1320"/>
    </row>
    <row r="51" spans="1:109" ht="13.5" customHeight="1" x14ac:dyDescent="0.15">
      <c r="B51" s="388"/>
      <c r="G51" s="1323"/>
      <c r="H51" s="1323"/>
      <c r="I51" s="1325"/>
      <c r="J51" s="1325"/>
      <c r="K51" s="1324"/>
      <c r="L51" s="1324"/>
      <c r="M51" s="1324"/>
      <c r="N51" s="1324"/>
      <c r="AM51" s="395"/>
      <c r="AN51" s="1321" t="s">
        <v>592</v>
      </c>
      <c r="AO51" s="1321"/>
      <c r="AP51" s="1321"/>
      <c r="AQ51" s="1321"/>
      <c r="AR51" s="1321"/>
      <c r="AS51" s="1321"/>
      <c r="AT51" s="1321"/>
      <c r="AU51" s="1321"/>
      <c r="AV51" s="1321"/>
      <c r="AW51" s="1321"/>
      <c r="AX51" s="1321"/>
      <c r="AY51" s="1321"/>
      <c r="AZ51" s="1321"/>
      <c r="BA51" s="1321"/>
      <c r="BB51" s="1321" t="s">
        <v>590</v>
      </c>
      <c r="BC51" s="1321"/>
      <c r="BD51" s="1321"/>
      <c r="BE51" s="1321"/>
      <c r="BF51" s="1321"/>
      <c r="BG51" s="1321"/>
      <c r="BH51" s="1321"/>
      <c r="BI51" s="1321"/>
      <c r="BJ51" s="1321"/>
      <c r="BK51" s="1321"/>
      <c r="BL51" s="1321"/>
      <c r="BM51" s="1321"/>
      <c r="BN51" s="1321"/>
      <c r="BO51" s="1321"/>
      <c r="BP51" s="1322"/>
      <c r="BQ51" s="1322"/>
      <c r="BR51" s="1322"/>
      <c r="BS51" s="1322"/>
      <c r="BT51" s="1322"/>
      <c r="BU51" s="1322"/>
      <c r="BV51" s="1322"/>
      <c r="BW51" s="1322"/>
      <c r="BX51" s="1322"/>
      <c r="BY51" s="1322"/>
      <c r="BZ51" s="1322"/>
      <c r="CA51" s="1322"/>
      <c r="CB51" s="1322"/>
      <c r="CC51" s="1322"/>
      <c r="CD51" s="1322"/>
      <c r="CE51" s="1322"/>
      <c r="CF51" s="1322"/>
      <c r="CG51" s="1322"/>
      <c r="CH51" s="1322"/>
      <c r="CI51" s="1322"/>
      <c r="CJ51" s="1322"/>
      <c r="CK51" s="1322"/>
      <c r="CL51" s="1322"/>
      <c r="CM51" s="1322"/>
      <c r="CN51" s="1322"/>
      <c r="CO51" s="1322"/>
      <c r="CP51" s="1322"/>
      <c r="CQ51" s="1322"/>
      <c r="CR51" s="1322"/>
      <c r="CS51" s="1322"/>
      <c r="CT51" s="1322"/>
      <c r="CU51" s="1322"/>
      <c r="CV51" s="1322"/>
      <c r="CW51" s="1322"/>
      <c r="CX51" s="1322"/>
      <c r="CY51" s="1322"/>
      <c r="CZ51" s="1322"/>
      <c r="DA51" s="1322"/>
      <c r="DB51" s="1322"/>
      <c r="DC51" s="1322"/>
    </row>
    <row r="52" spans="1:109" ht="13.5" x14ac:dyDescent="0.15">
      <c r="B52" s="388"/>
      <c r="G52" s="1323"/>
      <c r="H52" s="1323"/>
      <c r="I52" s="1325"/>
      <c r="J52" s="1325"/>
      <c r="K52" s="1324"/>
      <c r="L52" s="1324"/>
      <c r="M52" s="1324"/>
      <c r="N52" s="1324"/>
      <c r="AM52" s="395"/>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ht="13.5" x14ac:dyDescent="0.15">
      <c r="A53" s="403"/>
      <c r="B53" s="388"/>
      <c r="G53" s="1323"/>
      <c r="H53" s="1323"/>
      <c r="I53" s="1316"/>
      <c r="J53" s="1316"/>
      <c r="K53" s="1324"/>
      <c r="L53" s="1324"/>
      <c r="M53" s="1324"/>
      <c r="N53" s="1324"/>
      <c r="AM53" s="395"/>
      <c r="AN53" s="1321"/>
      <c r="AO53" s="1321"/>
      <c r="AP53" s="1321"/>
      <c r="AQ53" s="1321"/>
      <c r="AR53" s="1321"/>
      <c r="AS53" s="1321"/>
      <c r="AT53" s="1321"/>
      <c r="AU53" s="1321"/>
      <c r="AV53" s="1321"/>
      <c r="AW53" s="1321"/>
      <c r="AX53" s="1321"/>
      <c r="AY53" s="1321"/>
      <c r="AZ53" s="1321"/>
      <c r="BA53" s="1321"/>
      <c r="BB53" s="1321" t="s">
        <v>596</v>
      </c>
      <c r="BC53" s="1321"/>
      <c r="BD53" s="1321"/>
      <c r="BE53" s="1321"/>
      <c r="BF53" s="1321"/>
      <c r="BG53" s="1321"/>
      <c r="BH53" s="1321"/>
      <c r="BI53" s="1321"/>
      <c r="BJ53" s="1321"/>
      <c r="BK53" s="1321"/>
      <c r="BL53" s="1321"/>
      <c r="BM53" s="1321"/>
      <c r="BN53" s="1321"/>
      <c r="BO53" s="1321"/>
      <c r="BP53" s="1322">
        <v>48.6</v>
      </c>
      <c r="BQ53" s="1322"/>
      <c r="BR53" s="1322"/>
      <c r="BS53" s="1322"/>
      <c r="BT53" s="1322"/>
      <c r="BU53" s="1322"/>
      <c r="BV53" s="1322"/>
      <c r="BW53" s="1322"/>
      <c r="BX53" s="1322">
        <v>50.7</v>
      </c>
      <c r="BY53" s="1322"/>
      <c r="BZ53" s="1322"/>
      <c r="CA53" s="1322"/>
      <c r="CB53" s="1322"/>
      <c r="CC53" s="1322"/>
      <c r="CD53" s="1322"/>
      <c r="CE53" s="1322"/>
      <c r="CF53" s="1322">
        <v>51.6</v>
      </c>
      <c r="CG53" s="1322"/>
      <c r="CH53" s="1322"/>
      <c r="CI53" s="1322"/>
      <c r="CJ53" s="1322"/>
      <c r="CK53" s="1322"/>
      <c r="CL53" s="1322"/>
      <c r="CM53" s="1322"/>
      <c r="CN53" s="1322">
        <v>53.4</v>
      </c>
      <c r="CO53" s="1322"/>
      <c r="CP53" s="1322"/>
      <c r="CQ53" s="1322"/>
      <c r="CR53" s="1322"/>
      <c r="CS53" s="1322"/>
      <c r="CT53" s="1322"/>
      <c r="CU53" s="1322"/>
      <c r="CV53" s="1322">
        <v>55.4</v>
      </c>
      <c r="CW53" s="1322"/>
      <c r="CX53" s="1322"/>
      <c r="CY53" s="1322"/>
      <c r="CZ53" s="1322"/>
      <c r="DA53" s="1322"/>
      <c r="DB53" s="1322"/>
      <c r="DC53" s="1322"/>
    </row>
    <row r="54" spans="1:109" ht="13.5" x14ac:dyDescent="0.15">
      <c r="A54" s="403"/>
      <c r="B54" s="388"/>
      <c r="G54" s="1323"/>
      <c r="H54" s="1323"/>
      <c r="I54" s="1316"/>
      <c r="J54" s="1316"/>
      <c r="K54" s="1324"/>
      <c r="L54" s="1324"/>
      <c r="M54" s="1324"/>
      <c r="N54" s="1324"/>
      <c r="AM54" s="395"/>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ht="13.5" x14ac:dyDescent="0.15">
      <c r="A55" s="403"/>
      <c r="B55" s="388"/>
      <c r="G55" s="1316"/>
      <c r="H55" s="1316"/>
      <c r="I55" s="1316"/>
      <c r="J55" s="1316"/>
      <c r="K55" s="1324"/>
      <c r="L55" s="1324"/>
      <c r="M55" s="1324"/>
      <c r="N55" s="1324"/>
      <c r="AN55" s="1320" t="s">
        <v>591</v>
      </c>
      <c r="AO55" s="1320"/>
      <c r="AP55" s="1320"/>
      <c r="AQ55" s="1320"/>
      <c r="AR55" s="1320"/>
      <c r="AS55" s="1320"/>
      <c r="AT55" s="1320"/>
      <c r="AU55" s="1320"/>
      <c r="AV55" s="1320"/>
      <c r="AW55" s="1320"/>
      <c r="AX55" s="1320"/>
      <c r="AY55" s="1320"/>
      <c r="AZ55" s="1320"/>
      <c r="BA55" s="1320"/>
      <c r="BB55" s="1321" t="s">
        <v>590</v>
      </c>
      <c r="BC55" s="1321"/>
      <c r="BD55" s="1321"/>
      <c r="BE55" s="1321"/>
      <c r="BF55" s="1321"/>
      <c r="BG55" s="1321"/>
      <c r="BH55" s="1321"/>
      <c r="BI55" s="1321"/>
      <c r="BJ55" s="1321"/>
      <c r="BK55" s="1321"/>
      <c r="BL55" s="1321"/>
      <c r="BM55" s="1321"/>
      <c r="BN55" s="1321"/>
      <c r="BO55" s="1321"/>
      <c r="BP55" s="1322">
        <v>0</v>
      </c>
      <c r="BQ55" s="1322"/>
      <c r="BR55" s="1322"/>
      <c r="BS55" s="1322"/>
      <c r="BT55" s="1322"/>
      <c r="BU55" s="1322"/>
      <c r="BV55" s="1322"/>
      <c r="BW55" s="1322"/>
      <c r="BX55" s="1322">
        <v>0</v>
      </c>
      <c r="BY55" s="1322"/>
      <c r="BZ55" s="1322"/>
      <c r="CA55" s="1322"/>
      <c r="CB55" s="1322"/>
      <c r="CC55" s="1322"/>
      <c r="CD55" s="1322"/>
      <c r="CE55" s="1322"/>
      <c r="CF55" s="1322">
        <v>0</v>
      </c>
      <c r="CG55" s="1322"/>
      <c r="CH55" s="1322"/>
      <c r="CI55" s="1322"/>
      <c r="CJ55" s="1322"/>
      <c r="CK55" s="1322"/>
      <c r="CL55" s="1322"/>
      <c r="CM55" s="1322"/>
      <c r="CN55" s="1322">
        <v>0</v>
      </c>
      <c r="CO55" s="1322"/>
      <c r="CP55" s="1322"/>
      <c r="CQ55" s="1322"/>
      <c r="CR55" s="1322"/>
      <c r="CS55" s="1322"/>
      <c r="CT55" s="1322"/>
      <c r="CU55" s="1322"/>
      <c r="CV55" s="1322">
        <v>0</v>
      </c>
      <c r="CW55" s="1322"/>
      <c r="CX55" s="1322"/>
      <c r="CY55" s="1322"/>
      <c r="CZ55" s="1322"/>
      <c r="DA55" s="1322"/>
      <c r="DB55" s="1322"/>
      <c r="DC55" s="1322"/>
    </row>
    <row r="56" spans="1:109" ht="13.5" x14ac:dyDescent="0.15">
      <c r="A56" s="403"/>
      <c r="B56" s="388"/>
      <c r="G56" s="1316"/>
      <c r="H56" s="1316"/>
      <c r="I56" s="1316"/>
      <c r="J56" s="1316"/>
      <c r="K56" s="1324"/>
      <c r="L56" s="1324"/>
      <c r="M56" s="1324"/>
      <c r="N56" s="1324"/>
      <c r="AN56" s="1320"/>
      <c r="AO56" s="1320"/>
      <c r="AP56" s="1320"/>
      <c r="AQ56" s="1320"/>
      <c r="AR56" s="1320"/>
      <c r="AS56" s="1320"/>
      <c r="AT56" s="1320"/>
      <c r="AU56" s="1320"/>
      <c r="AV56" s="1320"/>
      <c r="AW56" s="1320"/>
      <c r="AX56" s="1320"/>
      <c r="AY56" s="1320"/>
      <c r="AZ56" s="1320"/>
      <c r="BA56" s="1320"/>
      <c r="BB56" s="1321"/>
      <c r="BC56" s="1321"/>
      <c r="BD56" s="1321"/>
      <c r="BE56" s="1321"/>
      <c r="BF56" s="1321"/>
      <c r="BG56" s="1321"/>
      <c r="BH56" s="1321"/>
      <c r="BI56" s="1321"/>
      <c r="BJ56" s="1321"/>
      <c r="BK56" s="1321"/>
      <c r="BL56" s="1321"/>
      <c r="BM56" s="1321"/>
      <c r="BN56" s="1321"/>
      <c r="BO56" s="1321"/>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3" customFormat="1" ht="13.5" x14ac:dyDescent="0.15">
      <c r="B57" s="409"/>
      <c r="G57" s="1316"/>
      <c r="H57" s="1316"/>
      <c r="I57" s="1326"/>
      <c r="J57" s="1326"/>
      <c r="K57" s="1324"/>
      <c r="L57" s="1324"/>
      <c r="M57" s="1324"/>
      <c r="N57" s="1324"/>
      <c r="AM57" s="387"/>
      <c r="AN57" s="1320"/>
      <c r="AO57" s="1320"/>
      <c r="AP57" s="1320"/>
      <c r="AQ57" s="1320"/>
      <c r="AR57" s="1320"/>
      <c r="AS57" s="1320"/>
      <c r="AT57" s="1320"/>
      <c r="AU57" s="1320"/>
      <c r="AV57" s="1320"/>
      <c r="AW57" s="1320"/>
      <c r="AX57" s="1320"/>
      <c r="AY57" s="1320"/>
      <c r="AZ57" s="1320"/>
      <c r="BA57" s="1320"/>
      <c r="BB57" s="1321" t="s">
        <v>596</v>
      </c>
      <c r="BC57" s="1321"/>
      <c r="BD57" s="1321"/>
      <c r="BE57" s="1321"/>
      <c r="BF57" s="1321"/>
      <c r="BG57" s="1321"/>
      <c r="BH57" s="1321"/>
      <c r="BI57" s="1321"/>
      <c r="BJ57" s="1321"/>
      <c r="BK57" s="1321"/>
      <c r="BL57" s="1321"/>
      <c r="BM57" s="1321"/>
      <c r="BN57" s="1321"/>
      <c r="BO57" s="1321"/>
      <c r="BP57" s="1322">
        <v>57.5</v>
      </c>
      <c r="BQ57" s="1322"/>
      <c r="BR57" s="1322"/>
      <c r="BS57" s="1322"/>
      <c r="BT57" s="1322"/>
      <c r="BU57" s="1322"/>
      <c r="BV57" s="1322"/>
      <c r="BW57" s="1322"/>
      <c r="BX57" s="1322">
        <v>58.4</v>
      </c>
      <c r="BY57" s="1322"/>
      <c r="BZ57" s="1322"/>
      <c r="CA57" s="1322"/>
      <c r="CB57" s="1322"/>
      <c r="CC57" s="1322"/>
      <c r="CD57" s="1322"/>
      <c r="CE57" s="1322"/>
      <c r="CF57" s="1322">
        <v>61.8</v>
      </c>
      <c r="CG57" s="1322"/>
      <c r="CH57" s="1322"/>
      <c r="CI57" s="1322"/>
      <c r="CJ57" s="1322"/>
      <c r="CK57" s="1322"/>
      <c r="CL57" s="1322"/>
      <c r="CM57" s="1322"/>
      <c r="CN57" s="1322">
        <v>63.1</v>
      </c>
      <c r="CO57" s="1322"/>
      <c r="CP57" s="1322"/>
      <c r="CQ57" s="1322"/>
      <c r="CR57" s="1322"/>
      <c r="CS57" s="1322"/>
      <c r="CT57" s="1322"/>
      <c r="CU57" s="1322"/>
      <c r="CV57" s="1322">
        <v>62.4</v>
      </c>
      <c r="CW57" s="1322"/>
      <c r="CX57" s="1322"/>
      <c r="CY57" s="1322"/>
      <c r="CZ57" s="1322"/>
      <c r="DA57" s="1322"/>
      <c r="DB57" s="1322"/>
      <c r="DC57" s="1322"/>
      <c r="DD57" s="414"/>
      <c r="DE57" s="409"/>
    </row>
    <row r="58" spans="1:109" s="403" customFormat="1" ht="13.5" x14ac:dyDescent="0.15">
      <c r="A58" s="387"/>
      <c r="B58" s="409"/>
      <c r="G58" s="1316"/>
      <c r="H58" s="1316"/>
      <c r="I58" s="1326"/>
      <c r="J58" s="1326"/>
      <c r="K58" s="1324"/>
      <c r="L58" s="1324"/>
      <c r="M58" s="1324"/>
      <c r="N58" s="1324"/>
      <c r="AM58" s="387"/>
      <c r="AN58" s="1320"/>
      <c r="AO58" s="1320"/>
      <c r="AP58" s="1320"/>
      <c r="AQ58" s="1320"/>
      <c r="AR58" s="1320"/>
      <c r="AS58" s="1320"/>
      <c r="AT58" s="1320"/>
      <c r="AU58" s="1320"/>
      <c r="AV58" s="1320"/>
      <c r="AW58" s="1320"/>
      <c r="AX58" s="1320"/>
      <c r="AY58" s="1320"/>
      <c r="AZ58" s="1320"/>
      <c r="BA58" s="1320"/>
      <c r="BB58" s="1321"/>
      <c r="BC58" s="1321"/>
      <c r="BD58" s="1321"/>
      <c r="BE58" s="1321"/>
      <c r="BF58" s="1321"/>
      <c r="BG58" s="1321"/>
      <c r="BH58" s="1321"/>
      <c r="BI58" s="1321"/>
      <c r="BJ58" s="1321"/>
      <c r="BK58" s="1321"/>
      <c r="BL58" s="1321"/>
      <c r="BM58" s="1321"/>
      <c r="BN58" s="1321"/>
      <c r="BO58" s="1321"/>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14"/>
      <c r="DE58" s="409"/>
    </row>
    <row r="59" spans="1:109" s="403" customFormat="1" ht="13.5" x14ac:dyDescent="0.15">
      <c r="A59" s="387"/>
      <c r="B59" s="409"/>
      <c r="K59" s="415"/>
      <c r="L59" s="415"/>
      <c r="M59" s="415"/>
      <c r="N59" s="415"/>
      <c r="AQ59" s="415"/>
      <c r="AR59" s="415"/>
      <c r="AS59" s="415"/>
      <c r="AT59" s="415"/>
      <c r="BC59" s="415"/>
      <c r="BD59" s="415"/>
      <c r="BE59" s="415"/>
      <c r="BF59" s="415"/>
      <c r="BO59" s="415"/>
      <c r="BP59" s="415"/>
      <c r="BQ59" s="415"/>
      <c r="BR59" s="415"/>
      <c r="CA59" s="415"/>
      <c r="CB59" s="415"/>
      <c r="CC59" s="415"/>
      <c r="CD59" s="415"/>
      <c r="CM59" s="415"/>
      <c r="CN59" s="415"/>
      <c r="CO59" s="415"/>
      <c r="CP59" s="415"/>
      <c r="CY59" s="415"/>
      <c r="CZ59" s="415"/>
      <c r="DA59" s="415"/>
      <c r="DB59" s="415"/>
      <c r="DC59" s="415"/>
      <c r="DD59" s="414"/>
      <c r="DE59" s="409"/>
    </row>
    <row r="60" spans="1:109" s="403" customFormat="1" ht="13.5" x14ac:dyDescent="0.15">
      <c r="A60" s="387"/>
      <c r="B60" s="409"/>
      <c r="K60" s="415"/>
      <c r="L60" s="415"/>
      <c r="M60" s="415"/>
      <c r="N60" s="415"/>
      <c r="AQ60" s="415"/>
      <c r="AR60" s="415"/>
      <c r="AS60" s="415"/>
      <c r="AT60" s="415"/>
      <c r="BC60" s="415"/>
      <c r="BD60" s="415"/>
      <c r="BE60" s="415"/>
      <c r="BF60" s="415"/>
      <c r="BO60" s="415"/>
      <c r="BP60" s="415"/>
      <c r="BQ60" s="415"/>
      <c r="BR60" s="415"/>
      <c r="CA60" s="415"/>
      <c r="CB60" s="415"/>
      <c r="CC60" s="415"/>
      <c r="CD60" s="415"/>
      <c r="CM60" s="415"/>
      <c r="CN60" s="415"/>
      <c r="CO60" s="415"/>
      <c r="CP60" s="415"/>
      <c r="CY60" s="415"/>
      <c r="CZ60" s="415"/>
      <c r="DA60" s="415"/>
      <c r="DB60" s="415"/>
      <c r="DC60" s="415"/>
      <c r="DD60" s="414"/>
      <c r="DE60" s="409"/>
    </row>
    <row r="61" spans="1:109" s="403" customFormat="1" ht="13.5" x14ac:dyDescent="0.15">
      <c r="A61" s="387"/>
      <c r="B61" s="413"/>
      <c r="C61" s="412"/>
      <c r="D61" s="412"/>
      <c r="E61" s="412"/>
      <c r="F61" s="412"/>
      <c r="G61" s="412"/>
      <c r="H61" s="412"/>
      <c r="I61" s="412"/>
      <c r="J61" s="412"/>
      <c r="K61" s="412"/>
      <c r="L61" s="412"/>
      <c r="M61" s="411"/>
      <c r="N61" s="411"/>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1"/>
      <c r="AT61" s="411"/>
      <c r="AU61" s="412"/>
      <c r="AV61" s="412"/>
      <c r="AW61" s="412"/>
      <c r="AX61" s="412"/>
      <c r="AY61" s="412"/>
      <c r="AZ61" s="412"/>
      <c r="BA61" s="412"/>
      <c r="BB61" s="412"/>
      <c r="BC61" s="412"/>
      <c r="BD61" s="412"/>
      <c r="BE61" s="411"/>
      <c r="BF61" s="411"/>
      <c r="BG61" s="412"/>
      <c r="BH61" s="412"/>
      <c r="BI61" s="412"/>
      <c r="BJ61" s="412"/>
      <c r="BK61" s="412"/>
      <c r="BL61" s="412"/>
      <c r="BM61" s="412"/>
      <c r="BN61" s="412"/>
      <c r="BO61" s="412"/>
      <c r="BP61" s="412"/>
      <c r="BQ61" s="411"/>
      <c r="BR61" s="411"/>
      <c r="BS61" s="412"/>
      <c r="BT61" s="412"/>
      <c r="BU61" s="412"/>
      <c r="BV61" s="412"/>
      <c r="BW61" s="412"/>
      <c r="BX61" s="412"/>
      <c r="BY61" s="412"/>
      <c r="BZ61" s="412"/>
      <c r="CA61" s="412"/>
      <c r="CB61" s="412"/>
      <c r="CC61" s="411"/>
      <c r="CD61" s="411"/>
      <c r="CE61" s="412"/>
      <c r="CF61" s="412"/>
      <c r="CG61" s="412"/>
      <c r="CH61" s="412"/>
      <c r="CI61" s="412"/>
      <c r="CJ61" s="412"/>
      <c r="CK61" s="412"/>
      <c r="CL61" s="412"/>
      <c r="CM61" s="412"/>
      <c r="CN61" s="412"/>
      <c r="CO61" s="411"/>
      <c r="CP61" s="411"/>
      <c r="CQ61" s="412"/>
      <c r="CR61" s="412"/>
      <c r="CS61" s="412"/>
      <c r="CT61" s="412"/>
      <c r="CU61" s="412"/>
      <c r="CV61" s="412"/>
      <c r="CW61" s="412"/>
      <c r="CX61" s="412"/>
      <c r="CY61" s="412"/>
      <c r="CZ61" s="412"/>
      <c r="DA61" s="411"/>
      <c r="DB61" s="411"/>
      <c r="DC61" s="411"/>
      <c r="DD61" s="410"/>
      <c r="DE61" s="409"/>
    </row>
    <row r="62" spans="1:109" ht="13.5" x14ac:dyDescent="0.15">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8"/>
      <c r="AY62" s="408"/>
      <c r="AZ62" s="408"/>
      <c r="BA62" s="408"/>
      <c r="BB62" s="408"/>
      <c r="BC62" s="408"/>
      <c r="BD62" s="408"/>
      <c r="BE62" s="408"/>
      <c r="BF62" s="408"/>
      <c r="BG62" s="408"/>
      <c r="BH62" s="408"/>
      <c r="BI62" s="408"/>
      <c r="BJ62" s="408"/>
      <c r="BK62" s="408"/>
      <c r="BL62" s="408"/>
      <c r="BM62" s="408"/>
      <c r="BN62" s="408"/>
      <c r="BO62" s="408"/>
      <c r="BP62" s="408"/>
      <c r="BQ62" s="408"/>
      <c r="BR62" s="408"/>
      <c r="BS62" s="408"/>
      <c r="BT62" s="408"/>
      <c r="BU62" s="408"/>
      <c r="BV62" s="408"/>
      <c r="BW62" s="408"/>
      <c r="BX62" s="408"/>
      <c r="BY62" s="408"/>
      <c r="BZ62" s="408"/>
      <c r="CA62" s="408"/>
      <c r="CB62" s="408"/>
      <c r="CC62" s="408"/>
      <c r="CD62" s="408"/>
      <c r="CE62" s="408"/>
      <c r="CF62" s="408"/>
      <c r="CG62" s="408"/>
      <c r="CH62" s="408"/>
      <c r="CI62" s="408"/>
      <c r="CJ62" s="408"/>
      <c r="CK62" s="408"/>
      <c r="CL62" s="408"/>
      <c r="CM62" s="408"/>
      <c r="CN62" s="408"/>
      <c r="CO62" s="408"/>
      <c r="CP62" s="408"/>
      <c r="CQ62" s="408"/>
      <c r="CR62" s="408"/>
      <c r="CS62" s="408"/>
      <c r="CT62" s="408"/>
      <c r="CU62" s="408"/>
      <c r="CV62" s="408"/>
      <c r="CW62" s="408"/>
      <c r="CX62" s="408"/>
      <c r="CY62" s="408"/>
      <c r="CZ62" s="408"/>
      <c r="DA62" s="408"/>
      <c r="DB62" s="408"/>
      <c r="DC62" s="408"/>
      <c r="DD62" s="408"/>
      <c r="DE62" s="387"/>
    </row>
    <row r="63" spans="1:109" ht="17.25" x14ac:dyDescent="0.15">
      <c r="B63" s="407" t="s">
        <v>595</v>
      </c>
    </row>
    <row r="64" spans="1:109" ht="13.5" x14ac:dyDescent="0.15">
      <c r="B64" s="388"/>
      <c r="G64" s="404"/>
      <c r="I64" s="406"/>
      <c r="J64" s="406"/>
      <c r="K64" s="406"/>
      <c r="L64" s="406"/>
      <c r="M64" s="406"/>
      <c r="N64" s="405"/>
      <c r="AM64" s="404"/>
      <c r="AN64" s="404" t="s">
        <v>594</v>
      </c>
      <c r="AP64" s="403"/>
      <c r="AQ64" s="403"/>
      <c r="AR64" s="403"/>
      <c r="AY64" s="404"/>
      <c r="BA64" s="403"/>
      <c r="BB64" s="403"/>
      <c r="BC64" s="403"/>
      <c r="BK64" s="404"/>
      <c r="BM64" s="403"/>
      <c r="BN64" s="403"/>
      <c r="BO64" s="403"/>
      <c r="BW64" s="404"/>
      <c r="BY64" s="403"/>
      <c r="BZ64" s="403"/>
      <c r="CA64" s="403"/>
      <c r="CI64" s="404"/>
      <c r="CK64" s="403"/>
      <c r="CL64" s="403"/>
      <c r="CM64" s="403"/>
      <c r="CU64" s="404"/>
      <c r="CW64" s="403"/>
      <c r="CX64" s="403"/>
      <c r="CY64" s="403"/>
    </row>
    <row r="65" spans="2:107" ht="13.5" customHeight="1" x14ac:dyDescent="0.15">
      <c r="B65" s="388"/>
      <c r="AN65" s="1307" t="s">
        <v>600</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ht="13.5" x14ac:dyDescent="0.15">
      <c r="B66" s="388"/>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ht="13.5" x14ac:dyDescent="0.15">
      <c r="B67" s="388"/>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ht="13.5" x14ac:dyDescent="0.15">
      <c r="B68" s="388"/>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ht="13.5" x14ac:dyDescent="0.15">
      <c r="B69" s="388"/>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ht="13.5" x14ac:dyDescent="0.15">
      <c r="B70" s="388"/>
      <c r="H70" s="402"/>
      <c r="I70" s="402"/>
      <c r="J70" s="400"/>
      <c r="K70" s="400"/>
      <c r="L70" s="399"/>
      <c r="M70" s="400"/>
      <c r="N70" s="399"/>
      <c r="AN70" s="395"/>
      <c r="AO70" s="395"/>
      <c r="AP70" s="395"/>
      <c r="AZ70" s="395"/>
      <c r="BA70" s="395"/>
      <c r="BB70" s="395"/>
      <c r="BL70" s="395"/>
      <c r="BM70" s="395"/>
      <c r="BN70" s="395"/>
      <c r="BX70" s="395"/>
      <c r="BY70" s="395"/>
      <c r="BZ70" s="395"/>
      <c r="CJ70" s="395"/>
      <c r="CK70" s="395"/>
      <c r="CL70" s="395"/>
      <c r="CV70" s="395"/>
      <c r="CW70" s="395"/>
      <c r="CX70" s="395"/>
    </row>
    <row r="71" spans="2:107" ht="13.5" x14ac:dyDescent="0.15">
      <c r="B71" s="388"/>
      <c r="G71" s="398"/>
      <c r="I71" s="401"/>
      <c r="J71" s="400"/>
      <c r="K71" s="400"/>
      <c r="L71" s="399"/>
      <c r="M71" s="400"/>
      <c r="N71" s="399"/>
      <c r="AM71" s="398"/>
      <c r="AN71" s="387" t="s">
        <v>593</v>
      </c>
    </row>
    <row r="72" spans="2:107" ht="13.5" x14ac:dyDescent="0.15">
      <c r="B72" s="388"/>
      <c r="G72" s="1316"/>
      <c r="H72" s="1316"/>
      <c r="I72" s="1316"/>
      <c r="J72" s="1316"/>
      <c r="K72" s="397"/>
      <c r="L72" s="397"/>
      <c r="M72" s="396"/>
      <c r="N72" s="396"/>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556</v>
      </c>
      <c r="BQ72" s="1320"/>
      <c r="BR72" s="1320"/>
      <c r="BS72" s="1320"/>
      <c r="BT72" s="1320"/>
      <c r="BU72" s="1320"/>
      <c r="BV72" s="1320"/>
      <c r="BW72" s="1320"/>
      <c r="BX72" s="1320" t="s">
        <v>557</v>
      </c>
      <c r="BY72" s="1320"/>
      <c r="BZ72" s="1320"/>
      <c r="CA72" s="1320"/>
      <c r="CB72" s="1320"/>
      <c r="CC72" s="1320"/>
      <c r="CD72" s="1320"/>
      <c r="CE72" s="1320"/>
      <c r="CF72" s="1320" t="s">
        <v>558</v>
      </c>
      <c r="CG72" s="1320"/>
      <c r="CH72" s="1320"/>
      <c r="CI72" s="1320"/>
      <c r="CJ72" s="1320"/>
      <c r="CK72" s="1320"/>
      <c r="CL72" s="1320"/>
      <c r="CM72" s="1320"/>
      <c r="CN72" s="1320" t="s">
        <v>559</v>
      </c>
      <c r="CO72" s="1320"/>
      <c r="CP72" s="1320"/>
      <c r="CQ72" s="1320"/>
      <c r="CR72" s="1320"/>
      <c r="CS72" s="1320"/>
      <c r="CT72" s="1320"/>
      <c r="CU72" s="1320"/>
      <c r="CV72" s="1320" t="s">
        <v>560</v>
      </c>
      <c r="CW72" s="1320"/>
      <c r="CX72" s="1320"/>
      <c r="CY72" s="1320"/>
      <c r="CZ72" s="1320"/>
      <c r="DA72" s="1320"/>
      <c r="DB72" s="1320"/>
      <c r="DC72" s="1320"/>
    </row>
    <row r="73" spans="2:107" ht="13.5" x14ac:dyDescent="0.15">
      <c r="B73" s="388"/>
      <c r="G73" s="1323"/>
      <c r="H73" s="1323"/>
      <c r="I73" s="1323"/>
      <c r="J73" s="1323"/>
      <c r="K73" s="1327"/>
      <c r="L73" s="1327"/>
      <c r="M73" s="1327"/>
      <c r="N73" s="1327"/>
      <c r="AM73" s="395"/>
      <c r="AN73" s="1321" t="s">
        <v>592</v>
      </c>
      <c r="AO73" s="1321"/>
      <c r="AP73" s="1321"/>
      <c r="AQ73" s="1321"/>
      <c r="AR73" s="1321"/>
      <c r="AS73" s="1321"/>
      <c r="AT73" s="1321"/>
      <c r="AU73" s="1321"/>
      <c r="AV73" s="1321"/>
      <c r="AW73" s="1321"/>
      <c r="AX73" s="1321"/>
      <c r="AY73" s="1321"/>
      <c r="AZ73" s="1321"/>
      <c r="BA73" s="1321"/>
      <c r="BB73" s="1321" t="s">
        <v>590</v>
      </c>
      <c r="BC73" s="1321"/>
      <c r="BD73" s="1321"/>
      <c r="BE73" s="1321"/>
      <c r="BF73" s="1321"/>
      <c r="BG73" s="1321"/>
      <c r="BH73" s="1321"/>
      <c r="BI73" s="1321"/>
      <c r="BJ73" s="1321"/>
      <c r="BK73" s="1321"/>
      <c r="BL73" s="1321"/>
      <c r="BM73" s="1321"/>
      <c r="BN73" s="1321"/>
      <c r="BO73" s="1321"/>
      <c r="BP73" s="1322"/>
      <c r="BQ73" s="1322"/>
      <c r="BR73" s="1322"/>
      <c r="BS73" s="1322"/>
      <c r="BT73" s="1322"/>
      <c r="BU73" s="1322"/>
      <c r="BV73" s="1322"/>
      <c r="BW73" s="1322"/>
      <c r="BX73" s="1322"/>
      <c r="BY73" s="1322"/>
      <c r="BZ73" s="1322"/>
      <c r="CA73" s="1322"/>
      <c r="CB73" s="1322"/>
      <c r="CC73" s="1322"/>
      <c r="CD73" s="1322"/>
      <c r="CE73" s="1322"/>
      <c r="CF73" s="1322"/>
      <c r="CG73" s="1322"/>
      <c r="CH73" s="1322"/>
      <c r="CI73" s="1322"/>
      <c r="CJ73" s="1322"/>
      <c r="CK73" s="1322"/>
      <c r="CL73" s="1322"/>
      <c r="CM73" s="1322"/>
      <c r="CN73" s="1322"/>
      <c r="CO73" s="1322"/>
      <c r="CP73" s="1322"/>
      <c r="CQ73" s="1322"/>
      <c r="CR73" s="1322"/>
      <c r="CS73" s="1322"/>
      <c r="CT73" s="1322"/>
      <c r="CU73" s="1322"/>
      <c r="CV73" s="1322"/>
      <c r="CW73" s="1322"/>
      <c r="CX73" s="1322"/>
      <c r="CY73" s="1322"/>
      <c r="CZ73" s="1322"/>
      <c r="DA73" s="1322"/>
      <c r="DB73" s="1322"/>
      <c r="DC73" s="1322"/>
    </row>
    <row r="74" spans="2:107" ht="13.5" x14ac:dyDescent="0.15">
      <c r="B74" s="388"/>
      <c r="G74" s="1323"/>
      <c r="H74" s="1323"/>
      <c r="I74" s="1323"/>
      <c r="J74" s="1323"/>
      <c r="K74" s="1327"/>
      <c r="L74" s="1327"/>
      <c r="M74" s="1327"/>
      <c r="N74" s="1327"/>
      <c r="AM74" s="395"/>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ht="13.5" x14ac:dyDescent="0.15">
      <c r="B75" s="388"/>
      <c r="G75" s="1323"/>
      <c r="H75" s="1323"/>
      <c r="I75" s="1316"/>
      <c r="J75" s="1316"/>
      <c r="K75" s="1324"/>
      <c r="L75" s="1324"/>
      <c r="M75" s="1324"/>
      <c r="N75" s="1324"/>
      <c r="AM75" s="395"/>
      <c r="AN75" s="1321"/>
      <c r="AO75" s="1321"/>
      <c r="AP75" s="1321"/>
      <c r="AQ75" s="1321"/>
      <c r="AR75" s="1321"/>
      <c r="AS75" s="1321"/>
      <c r="AT75" s="1321"/>
      <c r="AU75" s="1321"/>
      <c r="AV75" s="1321"/>
      <c r="AW75" s="1321"/>
      <c r="AX75" s="1321"/>
      <c r="AY75" s="1321"/>
      <c r="AZ75" s="1321"/>
      <c r="BA75" s="1321"/>
      <c r="BB75" s="1321" t="s">
        <v>589</v>
      </c>
      <c r="BC75" s="1321"/>
      <c r="BD75" s="1321"/>
      <c r="BE75" s="1321"/>
      <c r="BF75" s="1321"/>
      <c r="BG75" s="1321"/>
      <c r="BH75" s="1321"/>
      <c r="BI75" s="1321"/>
      <c r="BJ75" s="1321"/>
      <c r="BK75" s="1321"/>
      <c r="BL75" s="1321"/>
      <c r="BM75" s="1321"/>
      <c r="BN75" s="1321"/>
      <c r="BO75" s="1321"/>
      <c r="BP75" s="1322">
        <v>5.4</v>
      </c>
      <c r="BQ75" s="1322"/>
      <c r="BR75" s="1322"/>
      <c r="BS75" s="1322"/>
      <c r="BT75" s="1322"/>
      <c r="BU75" s="1322"/>
      <c r="BV75" s="1322"/>
      <c r="BW75" s="1322"/>
      <c r="BX75" s="1322">
        <v>4.7</v>
      </c>
      <c r="BY75" s="1322"/>
      <c r="BZ75" s="1322"/>
      <c r="CA75" s="1322"/>
      <c r="CB75" s="1322"/>
      <c r="CC75" s="1322"/>
      <c r="CD75" s="1322"/>
      <c r="CE75" s="1322"/>
      <c r="CF75" s="1322">
        <v>5.4</v>
      </c>
      <c r="CG75" s="1322"/>
      <c r="CH75" s="1322"/>
      <c r="CI75" s="1322"/>
      <c r="CJ75" s="1322"/>
      <c r="CK75" s="1322"/>
      <c r="CL75" s="1322"/>
      <c r="CM75" s="1322"/>
      <c r="CN75" s="1322">
        <v>6.3</v>
      </c>
      <c r="CO75" s="1322"/>
      <c r="CP75" s="1322"/>
      <c r="CQ75" s="1322"/>
      <c r="CR75" s="1322"/>
      <c r="CS75" s="1322"/>
      <c r="CT75" s="1322"/>
      <c r="CU75" s="1322"/>
      <c r="CV75" s="1322">
        <v>6.6</v>
      </c>
      <c r="CW75" s="1322"/>
      <c r="CX75" s="1322"/>
      <c r="CY75" s="1322"/>
      <c r="CZ75" s="1322"/>
      <c r="DA75" s="1322"/>
      <c r="DB75" s="1322"/>
      <c r="DC75" s="1322"/>
    </row>
    <row r="76" spans="2:107" ht="13.5" x14ac:dyDescent="0.15">
      <c r="B76" s="388"/>
      <c r="G76" s="1323"/>
      <c r="H76" s="1323"/>
      <c r="I76" s="1316"/>
      <c r="J76" s="1316"/>
      <c r="K76" s="1324"/>
      <c r="L76" s="1324"/>
      <c r="M76" s="1324"/>
      <c r="N76" s="1324"/>
      <c r="AM76" s="395"/>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ht="13.5" x14ac:dyDescent="0.15">
      <c r="B77" s="388"/>
      <c r="G77" s="1316"/>
      <c r="H77" s="1316"/>
      <c r="I77" s="1316"/>
      <c r="J77" s="1316"/>
      <c r="K77" s="1327"/>
      <c r="L77" s="1327"/>
      <c r="M77" s="1327"/>
      <c r="N77" s="1327"/>
      <c r="AN77" s="1320" t="s">
        <v>591</v>
      </c>
      <c r="AO77" s="1320"/>
      <c r="AP77" s="1320"/>
      <c r="AQ77" s="1320"/>
      <c r="AR77" s="1320"/>
      <c r="AS77" s="1320"/>
      <c r="AT77" s="1320"/>
      <c r="AU77" s="1320"/>
      <c r="AV77" s="1320"/>
      <c r="AW77" s="1320"/>
      <c r="AX77" s="1320"/>
      <c r="AY77" s="1320"/>
      <c r="AZ77" s="1320"/>
      <c r="BA77" s="1320"/>
      <c r="BB77" s="1321" t="s">
        <v>590</v>
      </c>
      <c r="BC77" s="1321"/>
      <c r="BD77" s="1321"/>
      <c r="BE77" s="1321"/>
      <c r="BF77" s="1321"/>
      <c r="BG77" s="1321"/>
      <c r="BH77" s="1321"/>
      <c r="BI77" s="1321"/>
      <c r="BJ77" s="1321"/>
      <c r="BK77" s="1321"/>
      <c r="BL77" s="1321"/>
      <c r="BM77" s="1321"/>
      <c r="BN77" s="1321"/>
      <c r="BO77" s="1321"/>
      <c r="BP77" s="1322">
        <v>0</v>
      </c>
      <c r="BQ77" s="1322"/>
      <c r="BR77" s="1322"/>
      <c r="BS77" s="1322"/>
      <c r="BT77" s="1322"/>
      <c r="BU77" s="1322"/>
      <c r="BV77" s="1322"/>
      <c r="BW77" s="1322"/>
      <c r="BX77" s="1322">
        <v>0</v>
      </c>
      <c r="BY77" s="1322"/>
      <c r="BZ77" s="1322"/>
      <c r="CA77" s="1322"/>
      <c r="CB77" s="1322"/>
      <c r="CC77" s="1322"/>
      <c r="CD77" s="1322"/>
      <c r="CE77" s="1322"/>
      <c r="CF77" s="1322">
        <v>0</v>
      </c>
      <c r="CG77" s="1322"/>
      <c r="CH77" s="1322"/>
      <c r="CI77" s="1322"/>
      <c r="CJ77" s="1322"/>
      <c r="CK77" s="1322"/>
      <c r="CL77" s="1322"/>
      <c r="CM77" s="1322"/>
      <c r="CN77" s="1322">
        <v>0</v>
      </c>
      <c r="CO77" s="1322"/>
      <c r="CP77" s="1322"/>
      <c r="CQ77" s="1322"/>
      <c r="CR77" s="1322"/>
      <c r="CS77" s="1322"/>
      <c r="CT77" s="1322"/>
      <c r="CU77" s="1322"/>
      <c r="CV77" s="1322">
        <v>0</v>
      </c>
      <c r="CW77" s="1322"/>
      <c r="CX77" s="1322"/>
      <c r="CY77" s="1322"/>
      <c r="CZ77" s="1322"/>
      <c r="DA77" s="1322"/>
      <c r="DB77" s="1322"/>
      <c r="DC77" s="1322"/>
    </row>
    <row r="78" spans="2:107" ht="13.5" x14ac:dyDescent="0.15">
      <c r="B78" s="388"/>
      <c r="G78" s="1316"/>
      <c r="H78" s="1316"/>
      <c r="I78" s="1316"/>
      <c r="J78" s="1316"/>
      <c r="K78" s="1327"/>
      <c r="L78" s="1327"/>
      <c r="M78" s="1327"/>
      <c r="N78" s="1327"/>
      <c r="AN78" s="1320"/>
      <c r="AO78" s="1320"/>
      <c r="AP78" s="1320"/>
      <c r="AQ78" s="1320"/>
      <c r="AR78" s="1320"/>
      <c r="AS78" s="1320"/>
      <c r="AT78" s="1320"/>
      <c r="AU78" s="1320"/>
      <c r="AV78" s="1320"/>
      <c r="AW78" s="1320"/>
      <c r="AX78" s="1320"/>
      <c r="AY78" s="1320"/>
      <c r="AZ78" s="1320"/>
      <c r="BA78" s="1320"/>
      <c r="BB78" s="1321"/>
      <c r="BC78" s="1321"/>
      <c r="BD78" s="1321"/>
      <c r="BE78" s="1321"/>
      <c r="BF78" s="1321"/>
      <c r="BG78" s="1321"/>
      <c r="BH78" s="1321"/>
      <c r="BI78" s="1321"/>
      <c r="BJ78" s="1321"/>
      <c r="BK78" s="1321"/>
      <c r="BL78" s="1321"/>
      <c r="BM78" s="1321"/>
      <c r="BN78" s="1321"/>
      <c r="BO78" s="1321"/>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ht="13.5" x14ac:dyDescent="0.15">
      <c r="B79" s="388"/>
      <c r="G79" s="1316"/>
      <c r="H79" s="1316"/>
      <c r="I79" s="1326"/>
      <c r="J79" s="1326"/>
      <c r="K79" s="1328"/>
      <c r="L79" s="1328"/>
      <c r="M79" s="1328"/>
      <c r="N79" s="1328"/>
      <c r="AN79" s="1320"/>
      <c r="AO79" s="1320"/>
      <c r="AP79" s="1320"/>
      <c r="AQ79" s="1320"/>
      <c r="AR79" s="1320"/>
      <c r="AS79" s="1320"/>
      <c r="AT79" s="1320"/>
      <c r="AU79" s="1320"/>
      <c r="AV79" s="1320"/>
      <c r="AW79" s="1320"/>
      <c r="AX79" s="1320"/>
      <c r="AY79" s="1320"/>
      <c r="AZ79" s="1320"/>
      <c r="BA79" s="1320"/>
      <c r="BB79" s="1321" t="s">
        <v>589</v>
      </c>
      <c r="BC79" s="1321"/>
      <c r="BD79" s="1321"/>
      <c r="BE79" s="1321"/>
      <c r="BF79" s="1321"/>
      <c r="BG79" s="1321"/>
      <c r="BH79" s="1321"/>
      <c r="BI79" s="1321"/>
      <c r="BJ79" s="1321"/>
      <c r="BK79" s="1321"/>
      <c r="BL79" s="1321"/>
      <c r="BM79" s="1321"/>
      <c r="BN79" s="1321"/>
      <c r="BO79" s="1321"/>
      <c r="BP79" s="1322">
        <v>6</v>
      </c>
      <c r="BQ79" s="1322"/>
      <c r="BR79" s="1322"/>
      <c r="BS79" s="1322"/>
      <c r="BT79" s="1322"/>
      <c r="BU79" s="1322"/>
      <c r="BV79" s="1322"/>
      <c r="BW79" s="1322"/>
      <c r="BX79" s="1322">
        <v>5.6</v>
      </c>
      <c r="BY79" s="1322"/>
      <c r="BZ79" s="1322"/>
      <c r="CA79" s="1322"/>
      <c r="CB79" s="1322"/>
      <c r="CC79" s="1322"/>
      <c r="CD79" s="1322"/>
      <c r="CE79" s="1322"/>
      <c r="CF79" s="1322">
        <v>5.3</v>
      </c>
      <c r="CG79" s="1322"/>
      <c r="CH79" s="1322"/>
      <c r="CI79" s="1322"/>
      <c r="CJ79" s="1322"/>
      <c r="CK79" s="1322"/>
      <c r="CL79" s="1322"/>
      <c r="CM79" s="1322"/>
      <c r="CN79" s="1322">
        <v>5.8</v>
      </c>
      <c r="CO79" s="1322"/>
      <c r="CP79" s="1322"/>
      <c r="CQ79" s="1322"/>
      <c r="CR79" s="1322"/>
      <c r="CS79" s="1322"/>
      <c r="CT79" s="1322"/>
      <c r="CU79" s="1322"/>
      <c r="CV79" s="1322">
        <v>5.8</v>
      </c>
      <c r="CW79" s="1322"/>
      <c r="CX79" s="1322"/>
      <c r="CY79" s="1322"/>
      <c r="CZ79" s="1322"/>
      <c r="DA79" s="1322"/>
      <c r="DB79" s="1322"/>
      <c r="DC79" s="1322"/>
    </row>
    <row r="80" spans="2:107" ht="13.5" x14ac:dyDescent="0.15">
      <c r="B80" s="388"/>
      <c r="G80" s="1316"/>
      <c r="H80" s="1316"/>
      <c r="I80" s="1326"/>
      <c r="J80" s="1326"/>
      <c r="K80" s="1328"/>
      <c r="L80" s="1328"/>
      <c r="M80" s="1328"/>
      <c r="N80" s="1328"/>
      <c r="AN80" s="1320"/>
      <c r="AO80" s="1320"/>
      <c r="AP80" s="1320"/>
      <c r="AQ80" s="1320"/>
      <c r="AR80" s="1320"/>
      <c r="AS80" s="1320"/>
      <c r="AT80" s="1320"/>
      <c r="AU80" s="1320"/>
      <c r="AV80" s="1320"/>
      <c r="AW80" s="1320"/>
      <c r="AX80" s="1320"/>
      <c r="AY80" s="1320"/>
      <c r="AZ80" s="1320"/>
      <c r="BA80" s="1320"/>
      <c r="BB80" s="1321"/>
      <c r="BC80" s="1321"/>
      <c r="BD80" s="1321"/>
      <c r="BE80" s="1321"/>
      <c r="BF80" s="1321"/>
      <c r="BG80" s="1321"/>
      <c r="BH80" s="1321"/>
      <c r="BI80" s="1321"/>
      <c r="BJ80" s="1321"/>
      <c r="BK80" s="1321"/>
      <c r="BL80" s="1321"/>
      <c r="BM80" s="1321"/>
      <c r="BN80" s="1321"/>
      <c r="BO80" s="1321"/>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ht="13.5" x14ac:dyDescent="0.15">
      <c r="B81" s="388"/>
    </row>
    <row r="82" spans="2:109" ht="17.25" x14ac:dyDescent="0.15">
      <c r="B82" s="388"/>
      <c r="K82" s="394"/>
      <c r="L82" s="394"/>
      <c r="M82" s="394"/>
      <c r="N82" s="394"/>
      <c r="AQ82" s="394"/>
      <c r="AR82" s="394"/>
      <c r="AS82" s="394"/>
      <c r="AT82" s="394"/>
      <c r="BC82" s="394"/>
      <c r="BD82" s="394"/>
      <c r="BE82" s="394"/>
      <c r="BF82" s="394"/>
      <c r="BO82" s="394"/>
      <c r="BP82" s="394"/>
      <c r="BQ82" s="394"/>
      <c r="BR82" s="394"/>
      <c r="CA82" s="394"/>
      <c r="CB82" s="394"/>
      <c r="CC82" s="394"/>
      <c r="CD82" s="394"/>
      <c r="CM82" s="394"/>
      <c r="CN82" s="394"/>
      <c r="CO82" s="394"/>
      <c r="CP82" s="394"/>
      <c r="CY82" s="394"/>
      <c r="CZ82" s="394"/>
      <c r="DA82" s="394"/>
      <c r="DB82" s="394"/>
      <c r="DC82" s="394"/>
    </row>
    <row r="83" spans="2:109" ht="13.5" x14ac:dyDescent="0.15">
      <c r="B83" s="393"/>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392"/>
      <c r="BF83" s="392"/>
      <c r="BG83" s="392"/>
      <c r="BH83" s="392"/>
      <c r="BI83" s="392"/>
      <c r="BJ83" s="392"/>
      <c r="BK83" s="392"/>
      <c r="BL83" s="392"/>
      <c r="BM83" s="392"/>
      <c r="BN83" s="392"/>
      <c r="BO83" s="392"/>
      <c r="BP83" s="392"/>
      <c r="BQ83" s="392"/>
      <c r="BR83" s="392"/>
      <c r="BS83" s="392"/>
      <c r="BT83" s="392"/>
      <c r="BU83" s="392"/>
      <c r="BV83" s="392"/>
      <c r="BW83" s="392"/>
      <c r="BX83" s="392"/>
      <c r="BY83" s="392"/>
      <c r="BZ83" s="392"/>
      <c r="CA83" s="392"/>
      <c r="CB83" s="392"/>
      <c r="CC83" s="392"/>
      <c r="CD83" s="392"/>
      <c r="CE83" s="392"/>
      <c r="CF83" s="392"/>
      <c r="CG83" s="392"/>
      <c r="CH83" s="392"/>
      <c r="CI83" s="392"/>
      <c r="CJ83" s="392"/>
      <c r="CK83" s="392"/>
      <c r="CL83" s="392"/>
      <c r="CM83" s="392"/>
      <c r="CN83" s="392"/>
      <c r="CO83" s="392"/>
      <c r="CP83" s="392"/>
      <c r="CQ83" s="392"/>
      <c r="CR83" s="392"/>
      <c r="CS83" s="392"/>
      <c r="CT83" s="392"/>
      <c r="CU83" s="392"/>
      <c r="CV83" s="392"/>
      <c r="CW83" s="392"/>
      <c r="CX83" s="392"/>
      <c r="CY83" s="392"/>
      <c r="CZ83" s="392"/>
      <c r="DA83" s="392"/>
      <c r="DB83" s="392"/>
      <c r="DC83" s="392"/>
      <c r="DD83" s="391"/>
    </row>
    <row r="84" spans="2:109" ht="13.5" x14ac:dyDescent="0.15">
      <c r="DD84" s="387"/>
      <c r="DE84" s="387"/>
    </row>
    <row r="85" spans="2:109" ht="13.5" x14ac:dyDescent="0.15">
      <c r="DD85" s="387"/>
      <c r="DE85" s="387"/>
    </row>
    <row r="86" spans="2:109" ht="13.5" hidden="1" x14ac:dyDescent="0.15">
      <c r="DD86" s="387"/>
      <c r="DE86" s="387"/>
    </row>
    <row r="87" spans="2:109" ht="13.5" hidden="1" x14ac:dyDescent="0.15">
      <c r="K87" s="390"/>
      <c r="AQ87" s="390"/>
      <c r="BC87" s="390"/>
      <c r="BO87" s="390"/>
      <c r="CA87" s="390"/>
      <c r="CM87" s="390"/>
      <c r="CY87" s="390"/>
      <c r="DD87" s="387"/>
      <c r="DE87" s="387"/>
    </row>
    <row r="88" spans="2:109" ht="13.5" hidden="1" x14ac:dyDescent="0.15">
      <c r="DD88" s="387"/>
      <c r="DE88" s="387"/>
    </row>
    <row r="89" spans="2:109" ht="13.5" hidden="1" x14ac:dyDescent="0.15">
      <c r="DD89" s="387"/>
      <c r="DE89" s="387"/>
    </row>
    <row r="90" spans="2:109" ht="13.5" hidden="1" x14ac:dyDescent="0.15">
      <c r="DD90" s="387"/>
      <c r="DE90" s="387"/>
    </row>
    <row r="91" spans="2:109" ht="13.5"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387" customFormat="1" ht="13.5" hidden="1" customHeight="1" x14ac:dyDescent="0.15"/>
    <row r="98" s="387" customFormat="1" ht="13.5" hidden="1" customHeight="1" x14ac:dyDescent="0.15"/>
    <row r="99" s="387" customFormat="1" ht="13.5" hidden="1" customHeight="1" x14ac:dyDescent="0.15"/>
    <row r="100" s="387" customFormat="1" ht="13.5" hidden="1" customHeight="1" x14ac:dyDescent="0.15"/>
    <row r="101" s="387" customFormat="1" ht="13.5" hidden="1" customHeight="1" x14ac:dyDescent="0.15"/>
    <row r="102" s="387" customFormat="1" ht="13.5" hidden="1" customHeight="1" x14ac:dyDescent="0.15"/>
    <row r="103" s="387" customFormat="1" ht="13.5" hidden="1" customHeight="1" x14ac:dyDescent="0.15"/>
    <row r="104" s="387" customFormat="1" ht="13.5" hidden="1" customHeight="1" x14ac:dyDescent="0.15"/>
    <row r="105" s="387" customFormat="1" ht="13.5" hidden="1" customHeight="1" x14ac:dyDescent="0.15"/>
    <row r="106" s="387" customFormat="1" ht="13.5" hidden="1" customHeight="1" x14ac:dyDescent="0.15"/>
    <row r="107" s="387" customFormat="1" ht="13.5" hidden="1" customHeight="1" x14ac:dyDescent="0.15"/>
    <row r="108" s="387" customFormat="1" ht="13.5" hidden="1" customHeight="1" x14ac:dyDescent="0.15"/>
    <row r="109" s="387" customFormat="1" ht="13.5" hidden="1" customHeight="1" x14ac:dyDescent="0.15"/>
    <row r="110" s="387" customFormat="1" ht="13.5" hidden="1" customHeight="1" x14ac:dyDescent="0.15"/>
    <row r="111" s="387" customFormat="1" ht="13.5" hidden="1" customHeight="1" x14ac:dyDescent="0.15"/>
    <row r="112" s="387" customFormat="1" ht="13.5" hidden="1" customHeight="1" x14ac:dyDescent="0.15"/>
    <row r="113" s="387" customFormat="1" ht="13.5" hidden="1" customHeight="1" x14ac:dyDescent="0.15"/>
    <row r="114" s="387" customFormat="1" ht="13.5" hidden="1" customHeight="1" x14ac:dyDescent="0.15"/>
    <row r="115" s="387" customFormat="1" ht="13.5" hidden="1" customHeight="1" x14ac:dyDescent="0.15"/>
    <row r="116" s="387" customFormat="1" ht="13.5" hidden="1" customHeight="1" x14ac:dyDescent="0.15"/>
    <row r="117" s="387" customFormat="1" ht="13.5" hidden="1" customHeight="1" x14ac:dyDescent="0.15"/>
    <row r="118" s="387" customFormat="1" ht="13.5" hidden="1" customHeight="1" x14ac:dyDescent="0.15"/>
    <row r="119" s="387" customFormat="1" ht="13.5" hidden="1" customHeight="1" x14ac:dyDescent="0.15"/>
    <row r="120" s="387" customFormat="1" ht="13.5" hidden="1" customHeight="1" x14ac:dyDescent="0.15"/>
    <row r="121" s="387" customFormat="1" ht="13.5" hidden="1" customHeight="1" x14ac:dyDescent="0.15"/>
    <row r="122" s="387" customFormat="1" ht="13.5" hidden="1" customHeight="1" x14ac:dyDescent="0.15"/>
    <row r="123" s="387" customFormat="1" ht="13.5" hidden="1" customHeight="1" x14ac:dyDescent="0.15"/>
    <row r="124" s="387" customFormat="1" ht="13.5" hidden="1" customHeight="1" x14ac:dyDescent="0.15"/>
    <row r="125" s="387" customFormat="1" ht="13.5" hidden="1" customHeight="1" x14ac:dyDescent="0.15"/>
    <row r="126" s="387" customFormat="1" ht="13.5" hidden="1" customHeight="1" x14ac:dyDescent="0.15"/>
    <row r="127" s="387" customFormat="1" ht="13.5" hidden="1" customHeight="1" x14ac:dyDescent="0.15"/>
    <row r="128" s="387" customFormat="1" ht="13.5" hidden="1" customHeight="1" x14ac:dyDescent="0.15"/>
    <row r="129" s="387" customFormat="1" ht="13.5" hidden="1" customHeight="1" x14ac:dyDescent="0.15"/>
    <row r="130" s="387" customFormat="1" ht="13.5" hidden="1" customHeight="1" x14ac:dyDescent="0.15"/>
    <row r="131" s="387" customFormat="1" ht="13.5" hidden="1" customHeight="1" x14ac:dyDescent="0.15"/>
    <row r="132" s="387" customFormat="1" ht="13.5" hidden="1" customHeight="1" x14ac:dyDescent="0.15"/>
    <row r="133" s="387" customFormat="1" ht="13.5" hidden="1" customHeight="1" x14ac:dyDescent="0.15"/>
    <row r="134" s="387" customFormat="1" ht="13.5" hidden="1" customHeight="1" x14ac:dyDescent="0.15"/>
    <row r="135" s="387" customFormat="1" ht="13.5" hidden="1" customHeight="1" x14ac:dyDescent="0.15"/>
    <row r="136" s="387" customFormat="1" ht="13.5" hidden="1" customHeight="1" x14ac:dyDescent="0.15"/>
    <row r="137" s="387" customFormat="1" ht="13.5" hidden="1" customHeight="1" x14ac:dyDescent="0.15"/>
    <row r="138" s="387" customFormat="1" ht="13.5" hidden="1" customHeight="1" x14ac:dyDescent="0.15"/>
    <row r="139" s="387" customFormat="1" ht="13.5" hidden="1" customHeight="1" x14ac:dyDescent="0.15"/>
    <row r="140" s="387" customFormat="1" ht="13.5" hidden="1" customHeight="1" x14ac:dyDescent="0.15"/>
    <row r="141" s="387" customFormat="1" ht="13.5" hidden="1" customHeight="1" x14ac:dyDescent="0.15"/>
    <row r="142" s="387" customFormat="1" ht="13.5" hidden="1" customHeight="1" x14ac:dyDescent="0.15"/>
    <row r="143" s="387" customFormat="1" ht="13.5" hidden="1" customHeight="1" x14ac:dyDescent="0.15"/>
    <row r="144" s="387" customFormat="1" ht="13.5" hidden="1" customHeight="1" x14ac:dyDescent="0.15"/>
    <row r="145" s="387" customFormat="1" ht="13.5" hidden="1" customHeight="1" x14ac:dyDescent="0.15"/>
    <row r="146" s="387" customFormat="1" ht="13.5" hidden="1" customHeight="1" x14ac:dyDescent="0.15"/>
    <row r="147" s="387" customFormat="1" ht="13.5" hidden="1" customHeight="1" x14ac:dyDescent="0.15"/>
    <row r="148" s="387" customFormat="1" ht="13.5" hidden="1" customHeight="1" x14ac:dyDescent="0.15"/>
    <row r="149" s="387" customFormat="1" ht="13.5" hidden="1" customHeight="1" x14ac:dyDescent="0.15"/>
    <row r="150" s="387" customFormat="1" ht="13.5" hidden="1" customHeight="1" x14ac:dyDescent="0.15"/>
    <row r="151" s="387" customFormat="1" ht="13.5" hidden="1" customHeight="1" x14ac:dyDescent="0.15"/>
    <row r="152" s="387" customFormat="1" ht="13.5" hidden="1" customHeight="1" x14ac:dyDescent="0.15"/>
    <row r="153" s="387" customFormat="1" ht="13.5" hidden="1" customHeight="1" x14ac:dyDescent="0.15"/>
    <row r="154" s="387" customFormat="1" ht="13.5" hidden="1" customHeight="1" x14ac:dyDescent="0.15"/>
    <row r="155" s="387" customFormat="1" ht="13.5" hidden="1" customHeight="1" x14ac:dyDescent="0.15"/>
    <row r="156" s="387" customFormat="1" ht="13.5" hidden="1" customHeight="1" x14ac:dyDescent="0.15"/>
    <row r="157" s="387" customFormat="1" ht="13.5" hidden="1" customHeight="1" x14ac:dyDescent="0.15"/>
    <row r="158" s="387" customFormat="1" ht="13.5" hidden="1" customHeight="1" x14ac:dyDescent="0.15"/>
    <row r="159" s="387" customFormat="1" ht="13.5" hidden="1" customHeight="1" x14ac:dyDescent="0.15"/>
    <row r="160" s="387" customFormat="1" ht="13.5" hidden="1" customHeight="1" x14ac:dyDescent="0.15"/>
  </sheetData>
  <sheetProtection algorithmName="SHA-512" hashValue="CU3S5DjS8DB2q43rBEfyYhODT+/tYuO9KS3PpOUIKrqoogYhujW98fOlCZX6ePBqJSpI0P+Hi3YkNMdc0qJ1VA==" saltValue="RC9PPnBJqAzunYfCsaE6jA=="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896DA-37AB-4FF2-9647-251789F4CAF3}">
  <sheetPr>
    <pageSetUpPr fitToPage="1"/>
  </sheetPr>
  <dimension ref="A1:DR125"/>
  <sheetViews>
    <sheetView showGridLines="0" zoomScale="70" zoomScaleNormal="70" zoomScaleSheetLayoutView="70" workbookViewId="0">
      <selection activeCell="CO46" sqref="CO46"/>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1:34"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1:34" x14ac:dyDescent="0.15">
      <c r="S2" s="288"/>
      <c r="AH2" s="288"/>
    </row>
    <row r="3" spans="1: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1:34" x14ac:dyDescent="0.15"/>
    <row r="5" spans="1:34" x14ac:dyDescent="0.15"/>
    <row r="6" spans="1:34" x14ac:dyDescent="0.15"/>
    <row r="7" spans="1:34" x14ac:dyDescent="0.15"/>
    <row r="8" spans="1:34" x14ac:dyDescent="0.15"/>
    <row r="9" spans="1:34" x14ac:dyDescent="0.15">
      <c r="AH9" s="28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503</v>
      </c>
    </row>
  </sheetData>
  <sheetProtection algorithmName="SHA-512" hashValue="lOFIE+9QwUeM/3L5GbidzXLA2fFd7Ln4J7nowa9elUZ+ML5WQqbI9xW81MS9eOEltbRbJD+1qZIRXlvIS/rGtA==" saltValue="mUcOFt3btWpBF8kzmASrl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B2146-526A-4F32-A94F-A59A523BE642}">
  <sheetPr>
    <pageSetUpPr fitToPage="1"/>
  </sheetPr>
  <dimension ref="A1:DR125"/>
  <sheetViews>
    <sheetView showGridLines="0" tabSelected="1" zoomScale="70" zoomScaleNormal="70" zoomScaleSheetLayoutView="55" workbookViewId="0">
      <selection activeCell="AF113" sqref="AF113"/>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503</v>
      </c>
    </row>
  </sheetData>
  <sheetProtection algorithmName="SHA-512" hashValue="g0oNo7NRXjKeKi1SSJ+w0ltsMNZ5BNJMfXxP9XlYljmzif6P3IPvP9qiLrOuk6n6kt2B6fwBFuIs0cfjtx573g==" saltValue="rRdkezVXC7dl1Qupz1wwM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6" customWidth="1"/>
    <col min="2" max="8" width="13.375" style="146" customWidth="1"/>
    <col min="9" max="16384" width="11.125" style="146"/>
  </cols>
  <sheetData>
    <row r="1" spans="1:8" x14ac:dyDescent="0.15">
      <c r="A1" s="140"/>
      <c r="B1" s="141"/>
      <c r="C1" s="142"/>
      <c r="D1" s="143"/>
      <c r="E1" s="144"/>
      <c r="F1" s="144"/>
      <c r="G1" s="144"/>
      <c r="H1" s="145"/>
    </row>
    <row r="2" spans="1:8" x14ac:dyDescent="0.15">
      <c r="A2" s="147"/>
      <c r="B2" s="148"/>
      <c r="C2" s="149"/>
      <c r="D2" s="150" t="s">
        <v>52</v>
      </c>
      <c r="E2" s="151"/>
      <c r="F2" s="152" t="s">
        <v>553</v>
      </c>
      <c r="G2" s="153"/>
      <c r="H2" s="154"/>
    </row>
    <row r="3" spans="1:8" x14ac:dyDescent="0.15">
      <c r="A3" s="150" t="s">
        <v>546</v>
      </c>
      <c r="B3" s="155"/>
      <c r="C3" s="156"/>
      <c r="D3" s="157">
        <v>300586</v>
      </c>
      <c r="E3" s="158"/>
      <c r="F3" s="159">
        <v>237994</v>
      </c>
      <c r="G3" s="160"/>
      <c r="H3" s="161"/>
    </row>
    <row r="4" spans="1:8" x14ac:dyDescent="0.15">
      <c r="A4" s="162"/>
      <c r="B4" s="163"/>
      <c r="C4" s="164"/>
      <c r="D4" s="165">
        <v>40915</v>
      </c>
      <c r="E4" s="166"/>
      <c r="F4" s="167">
        <v>110361</v>
      </c>
      <c r="G4" s="168"/>
      <c r="H4" s="169"/>
    </row>
    <row r="5" spans="1:8" x14ac:dyDescent="0.15">
      <c r="A5" s="150" t="s">
        <v>548</v>
      </c>
      <c r="B5" s="155"/>
      <c r="C5" s="156"/>
      <c r="D5" s="157">
        <v>174120</v>
      </c>
      <c r="E5" s="158"/>
      <c r="F5" s="159">
        <v>267911</v>
      </c>
      <c r="G5" s="160"/>
      <c r="H5" s="161"/>
    </row>
    <row r="6" spans="1:8" x14ac:dyDescent="0.15">
      <c r="A6" s="162"/>
      <c r="B6" s="163"/>
      <c r="C6" s="164"/>
      <c r="D6" s="165">
        <v>6663</v>
      </c>
      <c r="E6" s="166"/>
      <c r="F6" s="167">
        <v>106425</v>
      </c>
      <c r="G6" s="168"/>
      <c r="H6" s="169"/>
    </row>
    <row r="7" spans="1:8" x14ac:dyDescent="0.15">
      <c r="A7" s="150" t="s">
        <v>549</v>
      </c>
      <c r="B7" s="155"/>
      <c r="C7" s="156"/>
      <c r="D7" s="157">
        <v>462816</v>
      </c>
      <c r="E7" s="158"/>
      <c r="F7" s="159">
        <v>228215</v>
      </c>
      <c r="G7" s="160"/>
      <c r="H7" s="161"/>
    </row>
    <row r="8" spans="1:8" x14ac:dyDescent="0.15">
      <c r="A8" s="162"/>
      <c r="B8" s="163"/>
      <c r="C8" s="164"/>
      <c r="D8" s="165">
        <v>57819</v>
      </c>
      <c r="E8" s="166"/>
      <c r="F8" s="167">
        <v>117571</v>
      </c>
      <c r="G8" s="168"/>
      <c r="H8" s="169"/>
    </row>
    <row r="9" spans="1:8" x14ac:dyDescent="0.15">
      <c r="A9" s="150" t="s">
        <v>550</v>
      </c>
      <c r="B9" s="155"/>
      <c r="C9" s="156"/>
      <c r="D9" s="157">
        <v>685418</v>
      </c>
      <c r="E9" s="158"/>
      <c r="F9" s="159">
        <v>264232</v>
      </c>
      <c r="G9" s="160"/>
      <c r="H9" s="161"/>
    </row>
    <row r="10" spans="1:8" x14ac:dyDescent="0.15">
      <c r="A10" s="162"/>
      <c r="B10" s="163"/>
      <c r="C10" s="164"/>
      <c r="D10" s="165">
        <v>156068</v>
      </c>
      <c r="E10" s="166"/>
      <c r="F10" s="167">
        <v>133959</v>
      </c>
      <c r="G10" s="168"/>
      <c r="H10" s="169"/>
    </row>
    <row r="11" spans="1:8" x14ac:dyDescent="0.15">
      <c r="A11" s="150" t="s">
        <v>551</v>
      </c>
      <c r="B11" s="155"/>
      <c r="C11" s="156"/>
      <c r="D11" s="157">
        <v>1015982</v>
      </c>
      <c r="E11" s="158"/>
      <c r="F11" s="159">
        <v>263613</v>
      </c>
      <c r="G11" s="160"/>
      <c r="H11" s="161"/>
    </row>
    <row r="12" spans="1:8" x14ac:dyDescent="0.15">
      <c r="A12" s="162"/>
      <c r="B12" s="163"/>
      <c r="C12" s="170"/>
      <c r="D12" s="165">
        <v>42873</v>
      </c>
      <c r="E12" s="166"/>
      <c r="F12" s="167">
        <v>128823</v>
      </c>
      <c r="G12" s="168"/>
      <c r="H12" s="169"/>
    </row>
    <row r="13" spans="1:8" x14ac:dyDescent="0.15">
      <c r="A13" s="150"/>
      <c r="B13" s="155"/>
      <c r="C13" s="171"/>
      <c r="D13" s="172">
        <v>527784</v>
      </c>
      <c r="E13" s="173"/>
      <c r="F13" s="174">
        <v>252393</v>
      </c>
      <c r="G13" s="175"/>
      <c r="H13" s="161"/>
    </row>
    <row r="14" spans="1:8" x14ac:dyDescent="0.15">
      <c r="A14" s="162"/>
      <c r="B14" s="163"/>
      <c r="C14" s="164"/>
      <c r="D14" s="165">
        <v>60868</v>
      </c>
      <c r="E14" s="166"/>
      <c r="F14" s="167">
        <v>119428</v>
      </c>
      <c r="G14" s="168"/>
      <c r="H14" s="169"/>
    </row>
    <row r="17" spans="1:11" x14ac:dyDescent="0.15">
      <c r="A17" s="146" t="s">
        <v>53</v>
      </c>
    </row>
    <row r="18" spans="1:11" x14ac:dyDescent="0.15">
      <c r="A18" s="176"/>
      <c r="B18" s="176" t="str">
        <f>実質収支比率等に係る経年分析!F$46</f>
        <v>H28</v>
      </c>
      <c r="C18" s="176" t="str">
        <f>実質収支比率等に係る経年分析!G$46</f>
        <v>H29</v>
      </c>
      <c r="D18" s="176" t="str">
        <f>実質収支比率等に係る経年分析!H$46</f>
        <v>H30</v>
      </c>
      <c r="E18" s="176" t="str">
        <f>実質収支比率等に係る経年分析!I$46</f>
        <v>R01</v>
      </c>
      <c r="F18" s="176" t="str">
        <f>実質収支比率等に係る経年分析!J$46</f>
        <v>R02</v>
      </c>
    </row>
    <row r="19" spans="1:11" x14ac:dyDescent="0.15">
      <c r="A19" s="176" t="s">
        <v>54</v>
      </c>
      <c r="B19" s="176">
        <f>ROUND(VALUE(SUBSTITUTE(実質収支比率等に係る経年分析!F$48,"▲","-")),2)</f>
        <v>24.4</v>
      </c>
      <c r="C19" s="176">
        <f>ROUND(VALUE(SUBSTITUTE(実質収支比率等に係る経年分析!G$48,"▲","-")),2)</f>
        <v>15.09</v>
      </c>
      <c r="D19" s="176">
        <f>ROUND(VALUE(SUBSTITUTE(実質収支比率等に係る経年分析!H$48,"▲","-")),2)</f>
        <v>15.8</v>
      </c>
      <c r="E19" s="176">
        <f>ROUND(VALUE(SUBSTITUTE(実質収支比率等に係る経年分析!I$48,"▲","-")),2)</f>
        <v>13.8</v>
      </c>
      <c r="F19" s="176">
        <f>ROUND(VALUE(SUBSTITUTE(実質収支比率等に係る経年分析!J$48,"▲","-")),2)</f>
        <v>16.78</v>
      </c>
    </row>
    <row r="20" spans="1:11" x14ac:dyDescent="0.15">
      <c r="A20" s="176" t="s">
        <v>55</v>
      </c>
      <c r="B20" s="176">
        <f>ROUND(VALUE(SUBSTITUTE(実質収支比率等に係る経年分析!F$47,"▲","-")),2)</f>
        <v>74.989999999999995</v>
      </c>
      <c r="C20" s="176">
        <f>ROUND(VALUE(SUBSTITUTE(実質収支比率等に係る経年分析!G$47,"▲","-")),2)</f>
        <v>88.99</v>
      </c>
      <c r="D20" s="176">
        <f>ROUND(VALUE(SUBSTITUTE(実質収支比率等に係る経年分析!H$47,"▲","-")),2)</f>
        <v>87.88</v>
      </c>
      <c r="E20" s="176">
        <f>ROUND(VALUE(SUBSTITUTE(実質収支比率等に係る経年分析!I$47,"▲","-")),2)</f>
        <v>87.93</v>
      </c>
      <c r="F20" s="176">
        <f>ROUND(VALUE(SUBSTITUTE(実質収支比率等に係る経年分析!J$47,"▲","-")),2)</f>
        <v>86.07</v>
      </c>
    </row>
    <row r="21" spans="1:11" x14ac:dyDescent="0.15">
      <c r="A21" s="176" t="s">
        <v>56</v>
      </c>
      <c r="B21" s="176">
        <f>IF(ISNUMBER(VALUE(SUBSTITUTE(実質収支比率等に係る経年分析!F$49,"▲","-"))),ROUND(VALUE(SUBSTITUTE(実質収支比率等に係る経年分析!F$49,"▲","-")),2),NA())</f>
        <v>20.420000000000002</v>
      </c>
      <c r="C21" s="176">
        <f>IF(ISNUMBER(VALUE(SUBSTITUTE(実質収支比率等に係る経年分析!G$49,"▲","-"))),ROUND(VALUE(SUBSTITUTE(実質収支比率等に係る経年分析!G$49,"▲","-")),2),NA())</f>
        <v>7.33</v>
      </c>
      <c r="D21" s="176">
        <f>IF(ISNUMBER(VALUE(SUBSTITUTE(実質収支比率等に係る経年分析!H$49,"▲","-"))),ROUND(VALUE(SUBSTITUTE(実質収支比率等に係る経年分析!H$49,"▲","-")),2),NA())</f>
        <v>1.71</v>
      </c>
      <c r="E21" s="176">
        <f>IF(ISNUMBER(VALUE(SUBSTITUTE(実質収支比率等に係る経年分析!I$49,"▲","-"))),ROUND(VALUE(SUBSTITUTE(実質収支比率等に係る経年分析!I$49,"▲","-")),2),NA())</f>
        <v>1.59</v>
      </c>
      <c r="F21" s="176">
        <f>IF(ISNUMBER(VALUE(SUBSTITUTE(実質収支比率等に係る経年分析!J$49,"▲","-"))),ROUND(VALUE(SUBSTITUTE(実質収支比率等に係る経年分析!J$49,"▲","-")),2),NA())</f>
        <v>-0.22</v>
      </c>
    </row>
    <row r="24" spans="1:11" x14ac:dyDescent="0.15">
      <c r="A24" s="146" t="s">
        <v>57</v>
      </c>
    </row>
    <row r="25" spans="1:11" x14ac:dyDescent="0.15">
      <c r="A25" s="177"/>
      <c r="B25" s="177" t="str">
        <f>連結実質赤字比率に係る赤字・黒字の構成分析!F$33</f>
        <v>H28</v>
      </c>
      <c r="C25" s="177"/>
      <c r="D25" s="177" t="str">
        <f>連結実質赤字比率に係る赤字・黒字の構成分析!G$33</f>
        <v>H29</v>
      </c>
      <c r="E25" s="177"/>
      <c r="F25" s="177" t="str">
        <f>連結実質赤字比率に係る赤字・黒字の構成分析!H$33</f>
        <v>H30</v>
      </c>
      <c r="G25" s="177"/>
      <c r="H25" s="177" t="str">
        <f>連結実質赤字比率に係る赤字・黒字の構成分析!I$33</f>
        <v>R01</v>
      </c>
      <c r="I25" s="177"/>
      <c r="J25" s="177" t="str">
        <f>連結実質赤字比率に係る赤字・黒字の構成分析!J$33</f>
        <v>R02</v>
      </c>
      <c r="K25" s="177"/>
    </row>
    <row r="26" spans="1:11" x14ac:dyDescent="0.15">
      <c r="A26" s="177"/>
      <c r="B26" s="177" t="s">
        <v>58</v>
      </c>
      <c r="C26" s="177" t="s">
        <v>59</v>
      </c>
      <c r="D26" s="177" t="s">
        <v>58</v>
      </c>
      <c r="E26" s="177" t="s">
        <v>59</v>
      </c>
      <c r="F26" s="177" t="s">
        <v>58</v>
      </c>
      <c r="G26" s="177" t="s">
        <v>59</v>
      </c>
      <c r="H26" s="177" t="s">
        <v>58</v>
      </c>
      <c r="I26" s="177" t="s">
        <v>59</v>
      </c>
      <c r="J26" s="177" t="s">
        <v>58</v>
      </c>
      <c r="K26" s="177" t="s">
        <v>59</v>
      </c>
    </row>
    <row r="27" spans="1:11" x14ac:dyDescent="0.15">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#VALUE!</v>
      </c>
      <c r="C27" s="177" t="e">
        <f>IF(ROUND(VALUE(SUBSTITUTE(連結実質赤字比率に係る赤字・黒字の構成分析!F$43,"▲", "-")), 2) &gt;= 0, ABS(ROUND(VALUE(SUBSTITUTE(連結実質赤字比率に係る赤字・黒字の構成分析!F$43,"▲", "-")), 2)), NA())</f>
        <v>#VALUE!</v>
      </c>
      <c r="D27" s="177" t="e">
        <f>IF(ROUND(VALUE(SUBSTITUTE(連結実質赤字比率に係る赤字・黒字の構成分析!G$43,"▲", "-")), 2) &lt; 0, ABS(ROUND(VALUE(SUBSTITUTE(連結実質赤字比率に係る赤字・黒字の構成分析!G$43,"▲", "-")), 2)), NA())</f>
        <v>#VALUE!</v>
      </c>
      <c r="E27" s="177" t="e">
        <f>IF(ROUND(VALUE(SUBSTITUTE(連結実質赤字比率に係る赤字・黒字の構成分析!G$43,"▲", "-")), 2) &gt;= 0, ABS(ROUND(VALUE(SUBSTITUTE(連結実質赤字比率に係る赤字・黒字の構成分析!G$43,"▲", "-")), 2)), NA())</f>
        <v>#VALUE!</v>
      </c>
      <c r="F27" s="177" t="e">
        <f>IF(ROUND(VALUE(SUBSTITUTE(連結実質赤字比率に係る赤字・黒字の構成分析!H$43,"▲", "-")), 2) &lt; 0, ABS(ROUND(VALUE(SUBSTITUTE(連結実質赤字比率に係る赤字・黒字の構成分析!H$43,"▲", "-")), 2)), NA())</f>
        <v>#VALUE!</v>
      </c>
      <c r="G27" s="177" t="e">
        <f>IF(ROUND(VALUE(SUBSTITUTE(連結実質赤字比率に係る赤字・黒字の構成分析!H$43,"▲", "-")), 2) &gt;= 0, ABS(ROUND(VALUE(SUBSTITUTE(連結実質赤字比率に係る赤字・黒字の構成分析!H$43,"▲", "-")), 2)), NA())</f>
        <v>#VALUE!</v>
      </c>
      <c r="H27" s="177" t="e">
        <f>IF(ROUND(VALUE(SUBSTITUTE(連結実質赤字比率に係る赤字・黒字の構成分析!I$43,"▲", "-")), 2) &lt; 0, ABS(ROUND(VALUE(SUBSTITUTE(連結実質赤字比率に係る赤字・黒字の構成分析!I$43,"▲", "-")), 2)), NA())</f>
        <v>#VALUE!</v>
      </c>
      <c r="I27" s="177" t="e">
        <f>IF(ROUND(VALUE(SUBSTITUTE(連結実質赤字比率に係る赤字・黒字の構成分析!I$43,"▲", "-")), 2) &gt;= 0, ABS(ROUND(VALUE(SUBSTITUTE(連結実質赤字比率に係る赤字・黒字の構成分析!I$43,"▲", "-")), 2)), NA())</f>
        <v>#VALUE!</v>
      </c>
      <c r="J27" s="177" t="e">
        <f>IF(ROUND(VALUE(SUBSTITUTE(連結実質赤字比率に係る赤字・黒字の構成分析!J$43,"▲", "-")), 2) &lt; 0, ABS(ROUND(VALUE(SUBSTITUTE(連結実質赤字比率に係る赤字・黒字の構成分析!J$43,"▲", "-")), 2)), NA())</f>
        <v>#VALUE!</v>
      </c>
      <c r="K27" s="177" t="e">
        <f>IF(ROUND(VALUE(SUBSTITUTE(連結実質赤字比率に係る赤字・黒字の構成分析!J$43,"▲", "-")), 2) &gt;= 0, ABS(ROUND(VALUE(SUBSTITUTE(連結実質赤字比率に係る赤字・黒字の構成分析!J$43,"▲", "-")), 2)), NA())</f>
        <v>#VALUE!</v>
      </c>
    </row>
    <row r="28" spans="1:11" x14ac:dyDescent="0.15">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x14ac:dyDescent="0.15">
      <c r="A29" s="177" t="e">
        <f>IF(連結実質赤字比率に係る赤字・黒字の構成分析!C$41="",NA(),連結実質赤字比率に係る赤字・黒字の構成分析!C$41)</f>
        <v>#N/A</v>
      </c>
      <c r="B29" s="177" t="e">
        <f>IF(ROUND(VALUE(SUBSTITUTE(連結実質赤字比率に係る赤字・黒字の構成分析!F$41,"▲", "-")), 2) &lt; 0, ABS(ROUND(VALUE(SUBSTITUTE(連結実質赤字比率に係る赤字・黒字の構成分析!F$41,"▲", "-")), 2)), NA())</f>
        <v>#VALUE!</v>
      </c>
      <c r="C29" s="177" t="e">
        <f>IF(ROUND(VALUE(SUBSTITUTE(連結実質赤字比率に係る赤字・黒字の構成分析!F$41,"▲", "-")), 2) &gt;= 0, ABS(ROUND(VALUE(SUBSTITUTE(連結実質赤字比率に係る赤字・黒字の構成分析!F$41,"▲", "-")), 2)), NA())</f>
        <v>#VALUE!</v>
      </c>
      <c r="D29" s="177" t="e">
        <f>IF(ROUND(VALUE(SUBSTITUTE(連結実質赤字比率に係る赤字・黒字の構成分析!G$41,"▲", "-")), 2) &lt; 0, ABS(ROUND(VALUE(SUBSTITUTE(連結実質赤字比率に係る赤字・黒字の構成分析!G$41,"▲", "-")), 2)), NA())</f>
        <v>#VALUE!</v>
      </c>
      <c r="E29" s="177" t="e">
        <f>IF(ROUND(VALUE(SUBSTITUTE(連結実質赤字比率に係る赤字・黒字の構成分析!G$41,"▲", "-")), 2) &gt;= 0, ABS(ROUND(VALUE(SUBSTITUTE(連結実質赤字比率に係る赤字・黒字の構成分析!G$41,"▲", "-")), 2)), NA())</f>
        <v>#VALUE!</v>
      </c>
      <c r="F29" s="177" t="e">
        <f>IF(ROUND(VALUE(SUBSTITUTE(連結実質赤字比率に係る赤字・黒字の構成分析!H$41,"▲", "-")), 2) &lt; 0, ABS(ROUND(VALUE(SUBSTITUTE(連結実質赤字比率に係る赤字・黒字の構成分析!H$41,"▲", "-")), 2)), NA())</f>
        <v>#VALUE!</v>
      </c>
      <c r="G29" s="177" t="e">
        <f>IF(ROUND(VALUE(SUBSTITUTE(連結実質赤字比率に係る赤字・黒字の構成分析!H$41,"▲", "-")), 2) &gt;= 0, ABS(ROUND(VALUE(SUBSTITUTE(連結実質赤字比率に係る赤字・黒字の構成分析!H$41,"▲", "-")), 2)), NA())</f>
        <v>#VALUE!</v>
      </c>
      <c r="H29" s="177" t="e">
        <f>IF(ROUND(VALUE(SUBSTITUTE(連結実質赤字比率に係る赤字・黒字の構成分析!I$41,"▲", "-")), 2) &lt; 0, ABS(ROUND(VALUE(SUBSTITUTE(連結実質赤字比率に係る赤字・黒字の構成分析!I$41,"▲", "-")), 2)), NA())</f>
        <v>#VALUE!</v>
      </c>
      <c r="I29" s="177" t="e">
        <f>IF(ROUND(VALUE(SUBSTITUTE(連結実質赤字比率に係る赤字・黒字の構成分析!I$41,"▲", "-")), 2) &gt;= 0, ABS(ROUND(VALUE(SUBSTITUTE(連結実質赤字比率に係る赤字・黒字の構成分析!I$41,"▲", "-")), 2)), NA())</f>
        <v>#VALUE!</v>
      </c>
      <c r="J29" s="177" t="e">
        <f>IF(ROUND(VALUE(SUBSTITUTE(連結実質赤字比率に係る赤字・黒字の構成分析!J$41,"▲", "-")), 2) &lt; 0, ABS(ROUND(VALUE(SUBSTITUTE(連結実質赤字比率に係る赤字・黒字の構成分析!J$41,"▲", "-")), 2)), NA())</f>
        <v>#VALUE!</v>
      </c>
      <c r="K29" s="177" t="e">
        <f>IF(ROUND(VALUE(SUBSTITUTE(連結実質赤字比率に係る赤字・黒字の構成分析!J$41,"▲", "-")), 2) &gt;= 0, ABS(ROUND(VALUE(SUBSTITUTE(連結実質赤字比率に係る赤字・黒字の構成分析!J$41,"▲", "-")), 2)), NA())</f>
        <v>#VALUE!</v>
      </c>
    </row>
    <row r="30" spans="1:11" x14ac:dyDescent="0.15">
      <c r="A30" s="177" t="str">
        <f>IF(連結実質赤字比率に係る赤字・黒字の構成分析!C$40="",NA(),連結実質赤字比率に係る赤字・黒字の構成分析!C$40)</f>
        <v>簡易水道事業特別会計</v>
      </c>
      <c r="B30" s="177" t="e">
        <f>IF(ROUND(VALUE(SUBSTITUTE(連結実質赤字比率に係る赤字・黒字の構成分析!F$40,"▲", "-")), 2) &lt; 0, ABS(ROUND(VALUE(SUBSTITUTE(連結実質赤字比率に係る赤字・黒字の構成分析!F$40,"▲", "-")), 2)), NA())</f>
        <v>#N/A</v>
      </c>
      <c r="C30" s="177">
        <f>IF(ROUND(VALUE(SUBSTITUTE(連結実質赤字比率に係る赤字・黒字の構成分析!F$40,"▲", "-")), 2) &gt;= 0, ABS(ROUND(VALUE(SUBSTITUTE(連結実質赤字比率に係る赤字・黒字の構成分析!F$40,"▲", "-")), 2)), NA())</f>
        <v>1.25</v>
      </c>
      <c r="D30" s="177" t="e">
        <f>IF(ROUND(VALUE(SUBSTITUTE(連結実質赤字比率に係る赤字・黒字の構成分析!G$40,"▲", "-")), 2) &lt; 0, ABS(ROUND(VALUE(SUBSTITUTE(連結実質赤字比率に係る赤字・黒字の構成分析!G$40,"▲", "-")), 2)), NA())</f>
        <v>#N/A</v>
      </c>
      <c r="E30" s="177">
        <f>IF(ROUND(VALUE(SUBSTITUTE(連結実質赤字比率に係る赤字・黒字の構成分析!G$40,"▲", "-")), 2) &gt;= 0, ABS(ROUND(VALUE(SUBSTITUTE(連結実質赤字比率に係る赤字・黒字の構成分析!G$40,"▲", "-")), 2)), NA())</f>
        <v>0.18</v>
      </c>
      <c r="F30" s="177" t="e">
        <f>IF(ROUND(VALUE(SUBSTITUTE(連結実質赤字比率に係る赤字・黒字の構成分析!H$40,"▲", "-")), 2) &lt; 0, ABS(ROUND(VALUE(SUBSTITUTE(連結実質赤字比率に係る赤字・黒字の構成分析!H$40,"▲", "-")), 2)), NA())</f>
        <v>#N/A</v>
      </c>
      <c r="G30" s="177">
        <f>IF(ROUND(VALUE(SUBSTITUTE(連結実質赤字比率に係る赤字・黒字の構成分析!H$40,"▲", "-")), 2) &gt;= 0, ABS(ROUND(VALUE(SUBSTITUTE(連結実質赤字比率に係る赤字・黒字の構成分析!H$40,"▲", "-")), 2)), NA())</f>
        <v>0.02</v>
      </c>
      <c r="H30" s="177" t="e">
        <f>IF(ROUND(VALUE(SUBSTITUTE(連結実質赤字比率に係る赤字・黒字の構成分析!I$40,"▲", "-")), 2) &lt; 0, ABS(ROUND(VALUE(SUBSTITUTE(連結実質赤字比率に係る赤字・黒字の構成分析!I$40,"▲", "-")), 2)), NA())</f>
        <v>#N/A</v>
      </c>
      <c r="I30" s="177">
        <f>IF(ROUND(VALUE(SUBSTITUTE(連結実質赤字比率に係る赤字・黒字の構成分析!I$40,"▲", "-")), 2) &gt;= 0, ABS(ROUND(VALUE(SUBSTITUTE(連結実質赤字比率に係る赤字・黒字の構成分析!I$40,"▲", "-")), 2)), NA())</f>
        <v>1.94</v>
      </c>
      <c r="J30" s="177" t="e">
        <f>IF(ROUND(VALUE(SUBSTITUTE(連結実質赤字比率に係る赤字・黒字の構成分析!J$40,"▲", "-")), 2) &lt; 0, ABS(ROUND(VALUE(SUBSTITUTE(連結実質赤字比率に係る赤字・黒字の構成分析!J$40,"▲", "-")), 2)), NA())</f>
        <v>#N/A</v>
      </c>
      <c r="K30" s="177">
        <f>IF(ROUND(VALUE(SUBSTITUTE(連結実質赤字比率に係る赤字・黒字の構成分析!J$40,"▲", "-")), 2) &gt;= 0, ABS(ROUND(VALUE(SUBSTITUTE(連結実質赤字比率に係る赤字・黒字の構成分析!J$40,"▲", "-")), 2)), NA())</f>
        <v>0</v>
      </c>
    </row>
    <row r="31" spans="1:11" x14ac:dyDescent="0.15">
      <c r="A31" s="177" t="str">
        <f>IF(連結実質赤字比率に係る赤字・黒字の構成分析!C$39="",NA(),連結実質赤字比率に係る赤字・黒字の構成分析!C$39)</f>
        <v>後期高齢者医療特別会計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0.14000000000000001</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0.13</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0.12</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0.17</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0.09</v>
      </c>
    </row>
    <row r="32" spans="1:11" x14ac:dyDescent="0.15">
      <c r="A32" s="177" t="str">
        <f>IF(連結実質赤字比率に係る赤字・黒字の構成分析!C$38="",NA(),連結実質赤字比率に係る赤字・黒字の構成分析!C$38)</f>
        <v>漁業集落排水事業特別会計</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0.33</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0.27</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0.56000000000000005</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0.81</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0.09</v>
      </c>
    </row>
    <row r="33" spans="1:16" x14ac:dyDescent="0.15">
      <c r="A33" s="177" t="str">
        <f>IF(連結実質赤字比率に係る赤字・黒字の構成分析!C$37="",NA(),連結実質赤字比率に係る赤字・黒字の構成分析!C$37)</f>
        <v>国民健康保険事業特別会計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1.3</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1.47</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2.0499999999999998</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1.33</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0.2</v>
      </c>
    </row>
    <row r="34" spans="1:16" x14ac:dyDescent="0.15">
      <c r="A34" s="177" t="str">
        <f>IF(連結実質赤字比率に係る赤字・黒字の構成分析!C$36="",NA(),連結実質赤字比率に係る赤字・黒字の構成分析!C$36)</f>
        <v>農業集落排水事業特別会計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0.25</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0.23</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0.48</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0.75</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0.26</v>
      </c>
    </row>
    <row r="35" spans="1:16" x14ac:dyDescent="0.15">
      <c r="A35" s="177" t="str">
        <f>IF(連結実質赤字比率に係る赤字・黒字の構成分析!C$35="",NA(),連結実質赤字比率に係る赤字・黒字の構成分析!C$35)</f>
        <v>介護保険事業特別会計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0.46</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1.08</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2.0099999999999998</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2.31</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1.38</v>
      </c>
    </row>
    <row r="36" spans="1:16" x14ac:dyDescent="0.15">
      <c r="A36" s="177" t="str">
        <f>IF(連結実質赤字比率に係る赤字・黒字の構成分析!C$34="",NA(),連結実質赤字比率に係る赤字・黒字の構成分析!C$34)</f>
        <v>一般会計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24.39</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15.09</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15.79</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13.8</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98.98</v>
      </c>
    </row>
    <row r="39" spans="1:16" x14ac:dyDescent="0.15">
      <c r="A39" s="146" t="s">
        <v>60</v>
      </c>
    </row>
    <row r="40" spans="1:16" x14ac:dyDescent="0.15">
      <c r="A40" s="178"/>
      <c r="B40" s="178" t="str">
        <f>'実質公債費比率（分子）の構造'!K$44</f>
        <v>H28</v>
      </c>
      <c r="C40" s="178"/>
      <c r="D40" s="178"/>
      <c r="E40" s="178" t="str">
        <f>'実質公債費比率（分子）の構造'!L$44</f>
        <v>H29</v>
      </c>
      <c r="F40" s="178"/>
      <c r="G40" s="178"/>
      <c r="H40" s="178" t="str">
        <f>'実質公債費比率（分子）の構造'!M$44</f>
        <v>H30</v>
      </c>
      <c r="I40" s="178"/>
      <c r="J40" s="178"/>
      <c r="K40" s="178" t="str">
        <f>'実質公債費比率（分子）の構造'!N$44</f>
        <v>R01</v>
      </c>
      <c r="L40" s="178"/>
      <c r="M40" s="178"/>
      <c r="N40" s="178" t="str">
        <f>'実質公債費比率（分子）の構造'!O$44</f>
        <v>R02</v>
      </c>
      <c r="O40" s="178"/>
      <c r="P40" s="178"/>
    </row>
    <row r="41" spans="1:16" x14ac:dyDescent="0.15">
      <c r="A41" s="178"/>
      <c r="B41" s="178" t="s">
        <v>61</v>
      </c>
      <c r="C41" s="178"/>
      <c r="D41" s="178" t="s">
        <v>62</v>
      </c>
      <c r="E41" s="178" t="s">
        <v>61</v>
      </c>
      <c r="F41" s="178"/>
      <c r="G41" s="178" t="s">
        <v>62</v>
      </c>
      <c r="H41" s="178" t="s">
        <v>61</v>
      </c>
      <c r="I41" s="178"/>
      <c r="J41" s="178" t="s">
        <v>62</v>
      </c>
      <c r="K41" s="178" t="s">
        <v>61</v>
      </c>
      <c r="L41" s="178"/>
      <c r="M41" s="178" t="s">
        <v>62</v>
      </c>
      <c r="N41" s="178" t="s">
        <v>61</v>
      </c>
      <c r="O41" s="178"/>
      <c r="P41" s="178" t="s">
        <v>62</v>
      </c>
    </row>
    <row r="42" spans="1:16" x14ac:dyDescent="0.15">
      <c r="A42" s="178" t="s">
        <v>63</v>
      </c>
      <c r="B42" s="178"/>
      <c r="C42" s="178"/>
      <c r="D42" s="178">
        <f>'実質公債費比率（分子）の構造'!K$52</f>
        <v>206</v>
      </c>
      <c r="E42" s="178"/>
      <c r="F42" s="178"/>
      <c r="G42" s="178">
        <f>'実質公債費比率（分子）の構造'!L$52</f>
        <v>206</v>
      </c>
      <c r="H42" s="178"/>
      <c r="I42" s="178"/>
      <c r="J42" s="178">
        <f>'実質公債費比率（分子）の構造'!M$52</f>
        <v>243</v>
      </c>
      <c r="K42" s="178"/>
      <c r="L42" s="178"/>
      <c r="M42" s="178">
        <f>'実質公債費比率（分子）の構造'!N$52</f>
        <v>261</v>
      </c>
      <c r="N42" s="178"/>
      <c r="O42" s="178"/>
      <c r="P42" s="178">
        <f>'実質公債費比率（分子）の構造'!O$52</f>
        <v>255</v>
      </c>
    </row>
    <row r="43" spans="1:16" x14ac:dyDescent="0.15">
      <c r="A43" s="178" t="s">
        <v>64</v>
      </c>
      <c r="B43" s="178">
        <f>'実質公債費比率（分子）の構造'!K$51</f>
        <v>0</v>
      </c>
      <c r="C43" s="178"/>
      <c r="D43" s="178"/>
      <c r="E43" s="178" t="str">
        <f>'実質公債費比率（分子）の構造'!L$51</f>
        <v>-</v>
      </c>
      <c r="F43" s="178"/>
      <c r="G43" s="178"/>
      <c r="H43" s="178">
        <f>'実質公債費比率（分子）の構造'!M$51</f>
        <v>0</v>
      </c>
      <c r="I43" s="178"/>
      <c r="J43" s="178"/>
      <c r="K43" s="178" t="str">
        <f>'実質公債費比率（分子）の構造'!N$51</f>
        <v>-</v>
      </c>
      <c r="L43" s="178"/>
      <c r="M43" s="178"/>
      <c r="N43" s="178" t="str">
        <f>'実質公債費比率（分子）の構造'!O$51</f>
        <v>-</v>
      </c>
      <c r="O43" s="178"/>
      <c r="P43" s="178"/>
    </row>
    <row r="44" spans="1:16" x14ac:dyDescent="0.15">
      <c r="A44" s="178" t="s">
        <v>65</v>
      </c>
      <c r="B44" s="178" t="str">
        <f>'実質公債費比率（分子）の構造'!K$50</f>
        <v>-</v>
      </c>
      <c r="C44" s="178"/>
      <c r="D44" s="178"/>
      <c r="E44" s="178" t="str">
        <f>'実質公債費比率（分子）の構造'!L$50</f>
        <v>-</v>
      </c>
      <c r="F44" s="178"/>
      <c r="G44" s="178"/>
      <c r="H44" s="178" t="str">
        <f>'実質公債費比率（分子）の構造'!M$50</f>
        <v>-</v>
      </c>
      <c r="I44" s="178"/>
      <c r="J44" s="178"/>
      <c r="K44" s="178" t="str">
        <f>'実質公債費比率（分子）の構造'!N$50</f>
        <v>-</v>
      </c>
      <c r="L44" s="178"/>
      <c r="M44" s="178"/>
      <c r="N44" s="178" t="str">
        <f>'実質公債費比率（分子）の構造'!O$50</f>
        <v>-</v>
      </c>
      <c r="O44" s="178"/>
      <c r="P44" s="178"/>
    </row>
    <row r="45" spans="1:16" x14ac:dyDescent="0.15">
      <c r="A45" s="178" t="s">
        <v>66</v>
      </c>
      <c r="B45" s="178" t="str">
        <f>'実質公債費比率（分子）の構造'!K$49</f>
        <v>-</v>
      </c>
      <c r="C45" s="178"/>
      <c r="D45" s="178"/>
      <c r="E45" s="178" t="str">
        <f>'実質公債費比率（分子）の構造'!L$49</f>
        <v>-</v>
      </c>
      <c r="F45" s="178"/>
      <c r="G45" s="178"/>
      <c r="H45" s="178" t="str">
        <f>'実質公債費比率（分子）の構造'!M$49</f>
        <v>-</v>
      </c>
      <c r="I45" s="178"/>
      <c r="J45" s="178"/>
      <c r="K45" s="178" t="str">
        <f>'実質公債費比率（分子）の構造'!N$49</f>
        <v>-</v>
      </c>
      <c r="L45" s="178"/>
      <c r="M45" s="178"/>
      <c r="N45" s="178" t="str">
        <f>'実質公債費比率（分子）の構造'!O$49</f>
        <v>-</v>
      </c>
      <c r="O45" s="178"/>
      <c r="P45" s="178"/>
    </row>
    <row r="46" spans="1:16" x14ac:dyDescent="0.15">
      <c r="A46" s="178" t="s">
        <v>67</v>
      </c>
      <c r="B46" s="178">
        <f>'実質公債費比率（分子）の構造'!K$48</f>
        <v>31</v>
      </c>
      <c r="C46" s="178"/>
      <c r="D46" s="178"/>
      <c r="E46" s="178">
        <f>'実質公債費比率（分子）の構造'!L$48</f>
        <v>35</v>
      </c>
      <c r="F46" s="178"/>
      <c r="G46" s="178"/>
      <c r="H46" s="178">
        <f>'実質公債費比率（分子）の構造'!M$48</f>
        <v>70</v>
      </c>
      <c r="I46" s="178"/>
      <c r="J46" s="178"/>
      <c r="K46" s="178">
        <f>'実質公債費比率（分子）の構造'!N$48</f>
        <v>56</v>
      </c>
      <c r="L46" s="178"/>
      <c r="M46" s="178"/>
      <c r="N46" s="178">
        <f>'実質公債費比率（分子）の構造'!O$48</f>
        <v>43</v>
      </c>
      <c r="O46" s="178"/>
      <c r="P46" s="178"/>
    </row>
    <row r="47" spans="1:16" x14ac:dyDescent="0.15">
      <c r="A47" s="178" t="s">
        <v>68</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x14ac:dyDescent="0.15">
      <c r="A48" s="178" t="s">
        <v>69</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x14ac:dyDescent="0.15">
      <c r="A49" s="178" t="s">
        <v>70</v>
      </c>
      <c r="B49" s="178">
        <f>'実質公債費比率（分子）の構造'!K$45</f>
        <v>231</v>
      </c>
      <c r="C49" s="178"/>
      <c r="D49" s="178"/>
      <c r="E49" s="178">
        <f>'実質公債費比率（分子）の構造'!L$45</f>
        <v>236</v>
      </c>
      <c r="F49" s="178"/>
      <c r="G49" s="178"/>
      <c r="H49" s="178">
        <f>'実質公債費比率（分子）の構造'!M$45</f>
        <v>274</v>
      </c>
      <c r="I49" s="178"/>
      <c r="J49" s="178"/>
      <c r="K49" s="178">
        <f>'実質公債費比率（分子）の構造'!N$45</f>
        <v>303</v>
      </c>
      <c r="L49" s="178"/>
      <c r="M49" s="178"/>
      <c r="N49" s="178">
        <f>'実質公債費比率（分子）の構造'!O$45</f>
        <v>308</v>
      </c>
      <c r="O49" s="178"/>
      <c r="P49" s="178"/>
    </row>
    <row r="50" spans="1:16" x14ac:dyDescent="0.15">
      <c r="A50" s="178" t="s">
        <v>71</v>
      </c>
      <c r="B50" s="178" t="e">
        <f>NA()</f>
        <v>#N/A</v>
      </c>
      <c r="C50" s="178">
        <f>IF(ISNUMBER('実質公債費比率（分子）の構造'!K$53),'実質公債費比率（分子）の構造'!K$53,NA())</f>
        <v>56</v>
      </c>
      <c r="D50" s="178" t="e">
        <f>NA()</f>
        <v>#N/A</v>
      </c>
      <c r="E50" s="178" t="e">
        <f>NA()</f>
        <v>#N/A</v>
      </c>
      <c r="F50" s="178">
        <f>IF(ISNUMBER('実質公債費比率（分子）の構造'!L$53),'実質公債費比率（分子）の構造'!L$53,NA())</f>
        <v>65</v>
      </c>
      <c r="G50" s="178" t="e">
        <f>NA()</f>
        <v>#N/A</v>
      </c>
      <c r="H50" s="178" t="e">
        <f>NA()</f>
        <v>#N/A</v>
      </c>
      <c r="I50" s="178">
        <f>IF(ISNUMBER('実質公債費比率（分子）の構造'!M$53),'実質公債費比率（分子）の構造'!M$53,NA())</f>
        <v>101</v>
      </c>
      <c r="J50" s="178" t="e">
        <f>NA()</f>
        <v>#N/A</v>
      </c>
      <c r="K50" s="178" t="e">
        <f>NA()</f>
        <v>#N/A</v>
      </c>
      <c r="L50" s="178">
        <f>IF(ISNUMBER('実質公債費比率（分子）の構造'!N$53),'実質公債費比率（分子）の構造'!N$53,NA())</f>
        <v>98</v>
      </c>
      <c r="M50" s="178" t="e">
        <f>NA()</f>
        <v>#N/A</v>
      </c>
      <c r="N50" s="178" t="e">
        <f>NA()</f>
        <v>#N/A</v>
      </c>
      <c r="O50" s="178">
        <f>IF(ISNUMBER('実質公債費比率（分子）の構造'!O$53),'実質公債費比率（分子）の構造'!O$53,NA())</f>
        <v>96</v>
      </c>
      <c r="P50" s="178" t="e">
        <f>NA()</f>
        <v>#N/A</v>
      </c>
    </row>
    <row r="53" spans="1:16" x14ac:dyDescent="0.15">
      <c r="A53" s="146" t="s">
        <v>72</v>
      </c>
    </row>
    <row r="54" spans="1:16" x14ac:dyDescent="0.15">
      <c r="A54" s="177"/>
      <c r="B54" s="177" t="str">
        <f>'将来負担比率（分子）の構造'!I$40</f>
        <v>H28</v>
      </c>
      <c r="C54" s="177"/>
      <c r="D54" s="177"/>
      <c r="E54" s="177" t="str">
        <f>'将来負担比率（分子）の構造'!J$40</f>
        <v>H29</v>
      </c>
      <c r="F54" s="177"/>
      <c r="G54" s="177"/>
      <c r="H54" s="177" t="str">
        <f>'将来負担比率（分子）の構造'!K$40</f>
        <v>H30</v>
      </c>
      <c r="I54" s="177"/>
      <c r="J54" s="177"/>
      <c r="K54" s="177" t="str">
        <f>'将来負担比率（分子）の構造'!L$40</f>
        <v>R01</v>
      </c>
      <c r="L54" s="177"/>
      <c r="M54" s="177"/>
      <c r="N54" s="177" t="str">
        <f>'将来負担比率（分子）の構造'!M$40</f>
        <v>R02</v>
      </c>
      <c r="O54" s="177"/>
      <c r="P54" s="177"/>
    </row>
    <row r="55" spans="1:16" x14ac:dyDescent="0.15">
      <c r="A55" s="177"/>
      <c r="B55" s="177" t="s">
        <v>73</v>
      </c>
      <c r="C55" s="177"/>
      <c r="D55" s="177" t="s">
        <v>74</v>
      </c>
      <c r="E55" s="177" t="s">
        <v>73</v>
      </c>
      <c r="F55" s="177"/>
      <c r="G55" s="177" t="s">
        <v>74</v>
      </c>
      <c r="H55" s="177" t="s">
        <v>73</v>
      </c>
      <c r="I55" s="177"/>
      <c r="J55" s="177" t="s">
        <v>74</v>
      </c>
      <c r="K55" s="177" t="s">
        <v>73</v>
      </c>
      <c r="L55" s="177"/>
      <c r="M55" s="177" t="s">
        <v>74</v>
      </c>
      <c r="N55" s="177" t="s">
        <v>73</v>
      </c>
      <c r="O55" s="177"/>
      <c r="P55" s="177" t="s">
        <v>74</v>
      </c>
    </row>
    <row r="56" spans="1:16" x14ac:dyDescent="0.15">
      <c r="A56" s="177" t="s">
        <v>43</v>
      </c>
      <c r="B56" s="177"/>
      <c r="C56" s="177"/>
      <c r="D56" s="177">
        <f>'将来負担比率（分子）の構造'!I$52</f>
        <v>1858</v>
      </c>
      <c r="E56" s="177"/>
      <c r="F56" s="177"/>
      <c r="G56" s="177">
        <f>'将来負担比率（分子）の構造'!J$52</f>
        <v>1838</v>
      </c>
      <c r="H56" s="177"/>
      <c r="I56" s="177"/>
      <c r="J56" s="177">
        <f>'将来負担比率（分子）の構造'!K$52</f>
        <v>1876</v>
      </c>
      <c r="K56" s="177"/>
      <c r="L56" s="177"/>
      <c r="M56" s="177">
        <f>'将来負担比率（分子）の構造'!L$52</f>
        <v>1750</v>
      </c>
      <c r="N56" s="177"/>
      <c r="O56" s="177"/>
      <c r="P56" s="177">
        <f>'将来負担比率（分子）の構造'!M$52</f>
        <v>1615</v>
      </c>
    </row>
    <row r="57" spans="1:16" x14ac:dyDescent="0.15">
      <c r="A57" s="177" t="s">
        <v>42</v>
      </c>
      <c r="B57" s="177"/>
      <c r="C57" s="177"/>
      <c r="D57" s="177">
        <f>'将来負担比率（分子）の構造'!I$51</f>
        <v>24</v>
      </c>
      <c r="E57" s="177"/>
      <c r="F57" s="177"/>
      <c r="G57" s="177">
        <f>'将来負担比率（分子）の構造'!J$51</f>
        <v>23</v>
      </c>
      <c r="H57" s="177"/>
      <c r="I57" s="177"/>
      <c r="J57" s="177">
        <f>'将来負担比率（分子）の構造'!K$51</f>
        <v>20</v>
      </c>
      <c r="K57" s="177"/>
      <c r="L57" s="177"/>
      <c r="M57" s="177" t="str">
        <f>'将来負担比率（分子）の構造'!L$51</f>
        <v>-</v>
      </c>
      <c r="N57" s="177"/>
      <c r="O57" s="177"/>
      <c r="P57" s="177" t="str">
        <f>'将来負担比率（分子）の構造'!M$51</f>
        <v>-</v>
      </c>
    </row>
    <row r="58" spans="1:16" x14ac:dyDescent="0.15">
      <c r="A58" s="177" t="s">
        <v>41</v>
      </c>
      <c r="B58" s="177"/>
      <c r="C58" s="177"/>
      <c r="D58" s="177">
        <f>'将来負担比率（分子）の構造'!I$50</f>
        <v>1967</v>
      </c>
      <c r="E58" s="177"/>
      <c r="F58" s="177"/>
      <c r="G58" s="177">
        <f>'将来負担比率（分子）の構造'!J$50</f>
        <v>2543</v>
      </c>
      <c r="H58" s="177"/>
      <c r="I58" s="177"/>
      <c r="J58" s="177">
        <f>'将来負担比率（分子）の構造'!K$50</f>
        <v>2492</v>
      </c>
      <c r="K58" s="177"/>
      <c r="L58" s="177"/>
      <c r="M58" s="177">
        <f>'将来負担比率（分子）の構造'!L$50</f>
        <v>2513</v>
      </c>
      <c r="N58" s="177"/>
      <c r="O58" s="177"/>
      <c r="P58" s="177">
        <f>'将来負担比率（分子）の構造'!M$50</f>
        <v>2542</v>
      </c>
    </row>
    <row r="59" spans="1:16" x14ac:dyDescent="0.15">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x14ac:dyDescent="0.15">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x14ac:dyDescent="0.15">
      <c r="A61" s="177" t="s">
        <v>36</v>
      </c>
      <c r="B61" s="177" t="str">
        <f>'将来負担比率（分子）の構造'!I$46</f>
        <v>-</v>
      </c>
      <c r="C61" s="177"/>
      <c r="D61" s="177"/>
      <c r="E61" s="177" t="str">
        <f>'将来負担比率（分子）の構造'!J$46</f>
        <v>-</v>
      </c>
      <c r="F61" s="177"/>
      <c r="G61" s="177"/>
      <c r="H61" s="177" t="str">
        <f>'将来負担比率（分子）の構造'!K$46</f>
        <v>-</v>
      </c>
      <c r="I61" s="177"/>
      <c r="J61" s="177"/>
      <c r="K61" s="177" t="str">
        <f>'将来負担比率（分子）の構造'!L$46</f>
        <v>-</v>
      </c>
      <c r="L61" s="177"/>
      <c r="M61" s="177"/>
      <c r="N61" s="177" t="str">
        <f>'将来負担比率（分子）の構造'!M$46</f>
        <v>-</v>
      </c>
      <c r="O61" s="177"/>
      <c r="P61" s="177"/>
    </row>
    <row r="62" spans="1:16" x14ac:dyDescent="0.15">
      <c r="A62" s="177" t="s">
        <v>35</v>
      </c>
      <c r="B62" s="177">
        <f>'将来負担比率（分子）の構造'!I$45</f>
        <v>178</v>
      </c>
      <c r="C62" s="177"/>
      <c r="D62" s="177"/>
      <c r="E62" s="177">
        <f>'将来負担比率（分子）の構造'!J$45</f>
        <v>101</v>
      </c>
      <c r="F62" s="177"/>
      <c r="G62" s="177"/>
      <c r="H62" s="177">
        <f>'将来負担比率（分子）の構造'!K$45</f>
        <v>90</v>
      </c>
      <c r="I62" s="177"/>
      <c r="J62" s="177"/>
      <c r="K62" s="177">
        <f>'将来負担比率（分子）の構造'!L$45</f>
        <v>258</v>
      </c>
      <c r="L62" s="177"/>
      <c r="M62" s="177"/>
      <c r="N62" s="177">
        <f>'将来負担比率（分子）の構造'!M$45</f>
        <v>275</v>
      </c>
      <c r="O62" s="177"/>
      <c r="P62" s="177"/>
    </row>
    <row r="63" spans="1:16" x14ac:dyDescent="0.15">
      <c r="A63" s="177" t="s">
        <v>34</v>
      </c>
      <c r="B63" s="177" t="str">
        <f>'将来負担比率（分子）の構造'!I$44</f>
        <v>-</v>
      </c>
      <c r="C63" s="177"/>
      <c r="D63" s="177"/>
      <c r="E63" s="177" t="str">
        <f>'将来負担比率（分子）の構造'!J$44</f>
        <v>-</v>
      </c>
      <c r="F63" s="177"/>
      <c r="G63" s="177"/>
      <c r="H63" s="177" t="str">
        <f>'将来負担比率（分子）の構造'!K$44</f>
        <v>-</v>
      </c>
      <c r="I63" s="177"/>
      <c r="J63" s="177"/>
      <c r="K63" s="177" t="str">
        <f>'将来負担比率（分子）の構造'!L$44</f>
        <v>-</v>
      </c>
      <c r="L63" s="177"/>
      <c r="M63" s="177"/>
      <c r="N63" s="177" t="str">
        <f>'将来負担比率（分子）の構造'!M$44</f>
        <v>-</v>
      </c>
      <c r="O63" s="177"/>
      <c r="P63" s="177"/>
    </row>
    <row r="64" spans="1:16" x14ac:dyDescent="0.15">
      <c r="A64" s="177" t="s">
        <v>33</v>
      </c>
      <c r="B64" s="177">
        <f>'将来負担比率（分子）の構造'!I$43</f>
        <v>354</v>
      </c>
      <c r="C64" s="177"/>
      <c r="D64" s="177"/>
      <c r="E64" s="177">
        <f>'将来負担比率（分子）の構造'!J$43</f>
        <v>295</v>
      </c>
      <c r="F64" s="177"/>
      <c r="G64" s="177"/>
      <c r="H64" s="177">
        <f>'将来負担比率（分子）の構造'!K$43</f>
        <v>294</v>
      </c>
      <c r="I64" s="177"/>
      <c r="J64" s="177"/>
      <c r="K64" s="177">
        <f>'将来負担比率（分子）の構造'!L$43</f>
        <v>340</v>
      </c>
      <c r="L64" s="177"/>
      <c r="M64" s="177"/>
      <c r="N64" s="177">
        <f>'将来負担比率（分子）の構造'!M$43</f>
        <v>408</v>
      </c>
      <c r="O64" s="177"/>
      <c r="P64" s="177"/>
    </row>
    <row r="65" spans="1:16" x14ac:dyDescent="0.15">
      <c r="A65" s="177" t="s">
        <v>32</v>
      </c>
      <c r="B65" s="177" t="str">
        <f>'将来負担比率（分子）の構造'!I$42</f>
        <v>-</v>
      </c>
      <c r="C65" s="177"/>
      <c r="D65" s="177"/>
      <c r="E65" s="177" t="str">
        <f>'将来負担比率（分子）の構造'!J$42</f>
        <v>-</v>
      </c>
      <c r="F65" s="177"/>
      <c r="G65" s="177"/>
      <c r="H65" s="177" t="str">
        <f>'将来負担比率（分子）の構造'!K$42</f>
        <v>-</v>
      </c>
      <c r="I65" s="177"/>
      <c r="J65" s="177"/>
      <c r="K65" s="177" t="str">
        <f>'将来負担比率（分子）の構造'!L$42</f>
        <v>-</v>
      </c>
      <c r="L65" s="177"/>
      <c r="M65" s="177"/>
      <c r="N65" s="177" t="str">
        <f>'将来負担比率（分子）の構造'!M$42</f>
        <v>-</v>
      </c>
      <c r="O65" s="177"/>
      <c r="P65" s="177"/>
    </row>
    <row r="66" spans="1:16" x14ac:dyDescent="0.15">
      <c r="A66" s="177" t="s">
        <v>31</v>
      </c>
      <c r="B66" s="177">
        <f>'将来負担比率（分子）の構造'!I$41</f>
        <v>2463</v>
      </c>
      <c r="C66" s="177"/>
      <c r="D66" s="177"/>
      <c r="E66" s="177">
        <f>'将来負担比率（分子）の構造'!J$41</f>
        <v>2380</v>
      </c>
      <c r="F66" s="177"/>
      <c r="G66" s="177"/>
      <c r="H66" s="177">
        <f>'将来負担比率（分子）の構造'!K$41</f>
        <v>2390</v>
      </c>
      <c r="I66" s="177"/>
      <c r="J66" s="177"/>
      <c r="K66" s="177">
        <f>'将来負担比率（分子）の構造'!L$41</f>
        <v>2503</v>
      </c>
      <c r="L66" s="177"/>
      <c r="M66" s="177"/>
      <c r="N66" s="177">
        <f>'将来負担比率（分子）の構造'!M$41</f>
        <v>2566</v>
      </c>
      <c r="O66" s="177"/>
      <c r="P66" s="177"/>
    </row>
    <row r="67" spans="1:16" x14ac:dyDescent="0.15">
      <c r="A67" s="177" t="s">
        <v>75</v>
      </c>
      <c r="B67" s="177" t="e">
        <f>NA()</f>
        <v>#N/A</v>
      </c>
      <c r="C67" s="177">
        <f>IF(ISNUMBER('将来負担比率（分子）の構造'!I$53), IF('将来負担比率（分子）の構造'!I$53 &lt; 0, 0, '将来負担比率（分子）の構造'!I$53), NA())</f>
        <v>0</v>
      </c>
      <c r="D67" s="177" t="e">
        <f>NA()</f>
        <v>#N/A</v>
      </c>
      <c r="E67" s="177" t="e">
        <f>NA()</f>
        <v>#N/A</v>
      </c>
      <c r="F67" s="177">
        <f>IF(ISNUMBER('将来負担比率（分子）の構造'!J$53), IF('将来負担比率（分子）の構造'!J$53 &lt; 0, 0, '将来負担比率（分子）の構造'!J$53), NA())</f>
        <v>0</v>
      </c>
      <c r="G67" s="177" t="e">
        <f>NA()</f>
        <v>#N/A</v>
      </c>
      <c r="H67" s="177" t="e">
        <f>NA()</f>
        <v>#N/A</v>
      </c>
      <c r="I67" s="177">
        <f>IF(ISNUMBER('将来負担比率（分子）の構造'!K$53), IF('将来負担比率（分子）の構造'!K$53 &lt; 0, 0, '将来負担比率（分子）の構造'!K$53), NA())</f>
        <v>0</v>
      </c>
      <c r="J67" s="177" t="e">
        <f>NA()</f>
        <v>#N/A</v>
      </c>
      <c r="K67" s="177" t="e">
        <f>NA()</f>
        <v>#N/A</v>
      </c>
      <c r="L67" s="177">
        <f>IF(ISNUMBER('将来負担比率（分子）の構造'!L$53), IF('将来負担比率（分子）の構造'!L$53 &lt; 0, 0, '将来負担比率（分子）の構造'!L$53), NA())</f>
        <v>0</v>
      </c>
      <c r="M67" s="177" t="e">
        <f>NA()</f>
        <v>#N/A</v>
      </c>
      <c r="N67" s="177" t="e">
        <f>NA()</f>
        <v>#N/A</v>
      </c>
      <c r="O67" s="177">
        <f>IF(ISNUMBER('将来負担比率（分子）の構造'!M$53), IF('将来負担比率（分子）の構造'!M$53 &lt; 0, 0, '将来負担比率（分子）の構造'!M$53), NA())</f>
        <v>0</v>
      </c>
      <c r="P67" s="177" t="e">
        <f>NA()</f>
        <v>#N/A</v>
      </c>
    </row>
    <row r="70" spans="1:16" x14ac:dyDescent="0.15">
      <c r="A70" s="179" t="s">
        <v>76</v>
      </c>
      <c r="B70" s="179"/>
      <c r="C70" s="179"/>
      <c r="D70" s="179"/>
      <c r="E70" s="179"/>
      <c r="F70" s="179"/>
    </row>
    <row r="71" spans="1:16" x14ac:dyDescent="0.15">
      <c r="A71" s="180"/>
      <c r="B71" s="180" t="str">
        <f>基金残高に係る経年分析!F54</f>
        <v>H30</v>
      </c>
      <c r="C71" s="180" t="str">
        <f>基金残高に係る経年分析!G54</f>
        <v>R01</v>
      </c>
      <c r="D71" s="180" t="str">
        <f>基金残高に係る経年分析!H54</f>
        <v>R02</v>
      </c>
    </row>
    <row r="72" spans="1:16" x14ac:dyDescent="0.15">
      <c r="A72" s="180" t="s">
        <v>77</v>
      </c>
      <c r="B72" s="181">
        <f>基金残高に係る経年分析!F55</f>
        <v>1404</v>
      </c>
      <c r="C72" s="181">
        <f>基金残高に係る経年分析!G55</f>
        <v>1454</v>
      </c>
      <c r="D72" s="181">
        <f>基金残高に係る経年分析!H55</f>
        <v>1455</v>
      </c>
    </row>
    <row r="73" spans="1:16" x14ac:dyDescent="0.15">
      <c r="A73" s="180" t="s">
        <v>78</v>
      </c>
      <c r="B73" s="181">
        <f>基金残高に係る経年分析!F56</f>
        <v>17</v>
      </c>
      <c r="C73" s="181">
        <f>基金残高に係る経年分析!G56</f>
        <v>17</v>
      </c>
      <c r="D73" s="181">
        <f>基金残高に係る経年分析!H56</f>
        <v>17</v>
      </c>
    </row>
    <row r="74" spans="1:16" x14ac:dyDescent="0.15">
      <c r="A74" s="180" t="s">
        <v>79</v>
      </c>
      <c r="B74" s="181">
        <f>基金残高に係る経年分析!F57</f>
        <v>920</v>
      </c>
      <c r="C74" s="181">
        <f>基金残高に係る経年分析!G57</f>
        <v>882</v>
      </c>
      <c r="D74" s="181">
        <f>基金残高に係る経年分析!H57</f>
        <v>909</v>
      </c>
    </row>
  </sheetData>
  <sheetProtection algorithmName="SHA-512" hashValue="1uyoriSb2UmuOY3Srz6BRPBLp/GP20HHYzB24/cWwVC4NVJrrPHtgywI8oxQlF4LlI3P96wM9SuT3/bg5I/5uA==" saltValue="Ws+O+ada3N9A6+XBRbmf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2" customWidth="1"/>
    <col min="96" max="133" width="1.625" style="239" customWidth="1"/>
    <col min="134" max="143" width="1.625" style="222" customWidth="1"/>
    <col min="144" max="16384" width="0" style="222" hidden="1"/>
  </cols>
  <sheetData>
    <row r="1" spans="2:143" ht="22.5" customHeight="1" thickBot="1" x14ac:dyDescent="0.2">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798" t="s">
        <v>215</v>
      </c>
      <c r="DI1" s="799"/>
      <c r="DJ1" s="799"/>
      <c r="DK1" s="799"/>
      <c r="DL1" s="799"/>
      <c r="DM1" s="799"/>
      <c r="DN1" s="800"/>
      <c r="DO1" s="222"/>
      <c r="DP1" s="798" t="s">
        <v>216</v>
      </c>
      <c r="DQ1" s="799"/>
      <c r="DR1" s="799"/>
      <c r="DS1" s="799"/>
      <c r="DT1" s="799"/>
      <c r="DU1" s="799"/>
      <c r="DV1" s="799"/>
      <c r="DW1" s="799"/>
      <c r="DX1" s="799"/>
      <c r="DY1" s="799"/>
      <c r="DZ1" s="799"/>
      <c r="EA1" s="799"/>
      <c r="EB1" s="799"/>
      <c r="EC1" s="800"/>
      <c r="ED1" s="220"/>
      <c r="EE1" s="220"/>
      <c r="EF1" s="220"/>
      <c r="EG1" s="220"/>
      <c r="EH1" s="220"/>
      <c r="EI1" s="220"/>
      <c r="EJ1" s="220"/>
      <c r="EK1" s="220"/>
      <c r="EL1" s="220"/>
      <c r="EM1" s="220"/>
    </row>
    <row r="2" spans="2:143" ht="22.5" customHeight="1" x14ac:dyDescent="0.15">
      <c r="B2" s="223" t="s">
        <v>217</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x14ac:dyDescent="0.15">
      <c r="B3" s="740" t="s">
        <v>218</v>
      </c>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0" t="s">
        <v>219</v>
      </c>
      <c r="AQ3" s="741"/>
      <c r="AR3" s="741"/>
      <c r="AS3" s="741"/>
      <c r="AT3" s="741"/>
      <c r="AU3" s="741"/>
      <c r="AV3" s="741"/>
      <c r="AW3" s="741"/>
      <c r="AX3" s="741"/>
      <c r="AY3" s="741"/>
      <c r="AZ3" s="741"/>
      <c r="BA3" s="741"/>
      <c r="BB3" s="741"/>
      <c r="BC3" s="741"/>
      <c r="BD3" s="741"/>
      <c r="BE3" s="741"/>
      <c r="BF3" s="741"/>
      <c r="BG3" s="741"/>
      <c r="BH3" s="741"/>
      <c r="BI3" s="741"/>
      <c r="BJ3" s="741"/>
      <c r="BK3" s="741"/>
      <c r="BL3" s="741"/>
      <c r="BM3" s="741"/>
      <c r="BN3" s="741"/>
      <c r="BO3" s="741"/>
      <c r="BP3" s="741"/>
      <c r="BQ3" s="741"/>
      <c r="BR3" s="741"/>
      <c r="BS3" s="741"/>
      <c r="BT3" s="741"/>
      <c r="BU3" s="741"/>
      <c r="BV3" s="741"/>
      <c r="BW3" s="741"/>
      <c r="BX3" s="741"/>
      <c r="BY3" s="741"/>
      <c r="BZ3" s="741"/>
      <c r="CA3" s="741"/>
      <c r="CB3" s="742"/>
      <c r="CD3" s="783" t="s">
        <v>220</v>
      </c>
      <c r="CE3" s="784"/>
      <c r="CF3" s="784"/>
      <c r="CG3" s="784"/>
      <c r="CH3" s="784"/>
      <c r="CI3" s="784"/>
      <c r="CJ3" s="784"/>
      <c r="CK3" s="784"/>
      <c r="CL3" s="784"/>
      <c r="CM3" s="784"/>
      <c r="CN3" s="784"/>
      <c r="CO3" s="784"/>
      <c r="CP3" s="784"/>
      <c r="CQ3" s="784"/>
      <c r="CR3" s="784"/>
      <c r="CS3" s="784"/>
      <c r="CT3" s="784"/>
      <c r="CU3" s="784"/>
      <c r="CV3" s="784"/>
      <c r="CW3" s="784"/>
      <c r="CX3" s="784"/>
      <c r="CY3" s="784"/>
      <c r="CZ3" s="784"/>
      <c r="DA3" s="784"/>
      <c r="DB3" s="784"/>
      <c r="DC3" s="784"/>
      <c r="DD3" s="784"/>
      <c r="DE3" s="784"/>
      <c r="DF3" s="784"/>
      <c r="DG3" s="784"/>
      <c r="DH3" s="784"/>
      <c r="DI3" s="784"/>
      <c r="DJ3" s="784"/>
      <c r="DK3" s="784"/>
      <c r="DL3" s="784"/>
      <c r="DM3" s="784"/>
      <c r="DN3" s="784"/>
      <c r="DO3" s="784"/>
      <c r="DP3" s="784"/>
      <c r="DQ3" s="784"/>
      <c r="DR3" s="784"/>
      <c r="DS3" s="784"/>
      <c r="DT3" s="784"/>
      <c r="DU3" s="784"/>
      <c r="DV3" s="784"/>
      <c r="DW3" s="784"/>
      <c r="DX3" s="784"/>
      <c r="DY3" s="784"/>
      <c r="DZ3" s="784"/>
      <c r="EA3" s="784"/>
      <c r="EB3" s="784"/>
      <c r="EC3" s="785"/>
    </row>
    <row r="4" spans="2:143" ht="11.25" customHeight="1" x14ac:dyDescent="0.15">
      <c r="B4" s="740" t="s">
        <v>1</v>
      </c>
      <c r="C4" s="741"/>
      <c r="D4" s="741"/>
      <c r="E4" s="741"/>
      <c r="F4" s="741"/>
      <c r="G4" s="741"/>
      <c r="H4" s="741"/>
      <c r="I4" s="741"/>
      <c r="J4" s="741"/>
      <c r="K4" s="741"/>
      <c r="L4" s="741"/>
      <c r="M4" s="741"/>
      <c r="N4" s="741"/>
      <c r="O4" s="741"/>
      <c r="P4" s="741"/>
      <c r="Q4" s="742"/>
      <c r="R4" s="740" t="s">
        <v>221</v>
      </c>
      <c r="S4" s="741"/>
      <c r="T4" s="741"/>
      <c r="U4" s="741"/>
      <c r="V4" s="741"/>
      <c r="W4" s="741"/>
      <c r="X4" s="741"/>
      <c r="Y4" s="742"/>
      <c r="Z4" s="740" t="s">
        <v>222</v>
      </c>
      <c r="AA4" s="741"/>
      <c r="AB4" s="741"/>
      <c r="AC4" s="742"/>
      <c r="AD4" s="740" t="s">
        <v>223</v>
      </c>
      <c r="AE4" s="741"/>
      <c r="AF4" s="741"/>
      <c r="AG4" s="741"/>
      <c r="AH4" s="741"/>
      <c r="AI4" s="741"/>
      <c r="AJ4" s="741"/>
      <c r="AK4" s="742"/>
      <c r="AL4" s="740" t="s">
        <v>222</v>
      </c>
      <c r="AM4" s="741"/>
      <c r="AN4" s="741"/>
      <c r="AO4" s="742"/>
      <c r="AP4" s="801" t="s">
        <v>224</v>
      </c>
      <c r="AQ4" s="801"/>
      <c r="AR4" s="801"/>
      <c r="AS4" s="801"/>
      <c r="AT4" s="801"/>
      <c r="AU4" s="801"/>
      <c r="AV4" s="801"/>
      <c r="AW4" s="801"/>
      <c r="AX4" s="801"/>
      <c r="AY4" s="801"/>
      <c r="AZ4" s="801"/>
      <c r="BA4" s="801"/>
      <c r="BB4" s="801"/>
      <c r="BC4" s="801"/>
      <c r="BD4" s="801"/>
      <c r="BE4" s="801"/>
      <c r="BF4" s="801"/>
      <c r="BG4" s="801" t="s">
        <v>225</v>
      </c>
      <c r="BH4" s="801"/>
      <c r="BI4" s="801"/>
      <c r="BJ4" s="801"/>
      <c r="BK4" s="801"/>
      <c r="BL4" s="801"/>
      <c r="BM4" s="801"/>
      <c r="BN4" s="801"/>
      <c r="BO4" s="801" t="s">
        <v>222</v>
      </c>
      <c r="BP4" s="801"/>
      <c r="BQ4" s="801"/>
      <c r="BR4" s="801"/>
      <c r="BS4" s="801" t="s">
        <v>226</v>
      </c>
      <c r="BT4" s="801"/>
      <c r="BU4" s="801"/>
      <c r="BV4" s="801"/>
      <c r="BW4" s="801"/>
      <c r="BX4" s="801"/>
      <c r="BY4" s="801"/>
      <c r="BZ4" s="801"/>
      <c r="CA4" s="801"/>
      <c r="CB4" s="801"/>
      <c r="CD4" s="783" t="s">
        <v>227</v>
      </c>
      <c r="CE4" s="784"/>
      <c r="CF4" s="784"/>
      <c r="CG4" s="784"/>
      <c r="CH4" s="784"/>
      <c r="CI4" s="784"/>
      <c r="CJ4" s="784"/>
      <c r="CK4" s="784"/>
      <c r="CL4" s="784"/>
      <c r="CM4" s="784"/>
      <c r="CN4" s="784"/>
      <c r="CO4" s="784"/>
      <c r="CP4" s="784"/>
      <c r="CQ4" s="784"/>
      <c r="CR4" s="784"/>
      <c r="CS4" s="784"/>
      <c r="CT4" s="784"/>
      <c r="CU4" s="784"/>
      <c r="CV4" s="784"/>
      <c r="CW4" s="784"/>
      <c r="CX4" s="784"/>
      <c r="CY4" s="784"/>
      <c r="CZ4" s="784"/>
      <c r="DA4" s="784"/>
      <c r="DB4" s="784"/>
      <c r="DC4" s="784"/>
      <c r="DD4" s="784"/>
      <c r="DE4" s="784"/>
      <c r="DF4" s="784"/>
      <c r="DG4" s="784"/>
      <c r="DH4" s="784"/>
      <c r="DI4" s="784"/>
      <c r="DJ4" s="784"/>
      <c r="DK4" s="784"/>
      <c r="DL4" s="784"/>
      <c r="DM4" s="784"/>
      <c r="DN4" s="784"/>
      <c r="DO4" s="784"/>
      <c r="DP4" s="784"/>
      <c r="DQ4" s="784"/>
      <c r="DR4" s="784"/>
      <c r="DS4" s="784"/>
      <c r="DT4" s="784"/>
      <c r="DU4" s="784"/>
      <c r="DV4" s="784"/>
      <c r="DW4" s="784"/>
      <c r="DX4" s="784"/>
      <c r="DY4" s="784"/>
      <c r="DZ4" s="784"/>
      <c r="EA4" s="784"/>
      <c r="EB4" s="784"/>
      <c r="EC4" s="785"/>
    </row>
    <row r="5" spans="2:143" s="226" customFormat="1" ht="11.25" customHeight="1" x14ac:dyDescent="0.15">
      <c r="B5" s="745" t="s">
        <v>228</v>
      </c>
      <c r="C5" s="746"/>
      <c r="D5" s="746"/>
      <c r="E5" s="746"/>
      <c r="F5" s="746"/>
      <c r="G5" s="746"/>
      <c r="H5" s="746"/>
      <c r="I5" s="746"/>
      <c r="J5" s="746"/>
      <c r="K5" s="746"/>
      <c r="L5" s="746"/>
      <c r="M5" s="746"/>
      <c r="N5" s="746"/>
      <c r="O5" s="746"/>
      <c r="P5" s="746"/>
      <c r="Q5" s="747"/>
      <c r="R5" s="734">
        <v>232889</v>
      </c>
      <c r="S5" s="735"/>
      <c r="T5" s="735"/>
      <c r="U5" s="735"/>
      <c r="V5" s="735"/>
      <c r="W5" s="735"/>
      <c r="X5" s="735"/>
      <c r="Y5" s="778"/>
      <c r="Z5" s="796">
        <v>4.5</v>
      </c>
      <c r="AA5" s="796"/>
      <c r="AB5" s="796"/>
      <c r="AC5" s="796"/>
      <c r="AD5" s="797">
        <v>232486</v>
      </c>
      <c r="AE5" s="797"/>
      <c r="AF5" s="797"/>
      <c r="AG5" s="797"/>
      <c r="AH5" s="797"/>
      <c r="AI5" s="797"/>
      <c r="AJ5" s="797"/>
      <c r="AK5" s="797"/>
      <c r="AL5" s="779">
        <v>14</v>
      </c>
      <c r="AM5" s="750"/>
      <c r="AN5" s="750"/>
      <c r="AO5" s="780"/>
      <c r="AP5" s="745" t="s">
        <v>229</v>
      </c>
      <c r="AQ5" s="746"/>
      <c r="AR5" s="746"/>
      <c r="AS5" s="746"/>
      <c r="AT5" s="746"/>
      <c r="AU5" s="746"/>
      <c r="AV5" s="746"/>
      <c r="AW5" s="746"/>
      <c r="AX5" s="746"/>
      <c r="AY5" s="746"/>
      <c r="AZ5" s="746"/>
      <c r="BA5" s="746"/>
      <c r="BB5" s="746"/>
      <c r="BC5" s="746"/>
      <c r="BD5" s="746"/>
      <c r="BE5" s="746"/>
      <c r="BF5" s="747"/>
      <c r="BG5" s="679">
        <v>232889</v>
      </c>
      <c r="BH5" s="680"/>
      <c r="BI5" s="680"/>
      <c r="BJ5" s="680"/>
      <c r="BK5" s="680"/>
      <c r="BL5" s="680"/>
      <c r="BM5" s="680"/>
      <c r="BN5" s="681"/>
      <c r="BO5" s="712">
        <v>100</v>
      </c>
      <c r="BP5" s="712"/>
      <c r="BQ5" s="712"/>
      <c r="BR5" s="712"/>
      <c r="BS5" s="713" t="s">
        <v>230</v>
      </c>
      <c r="BT5" s="713"/>
      <c r="BU5" s="713"/>
      <c r="BV5" s="713"/>
      <c r="BW5" s="713"/>
      <c r="BX5" s="713"/>
      <c r="BY5" s="713"/>
      <c r="BZ5" s="713"/>
      <c r="CA5" s="713"/>
      <c r="CB5" s="776"/>
      <c r="CD5" s="783" t="s">
        <v>224</v>
      </c>
      <c r="CE5" s="784"/>
      <c r="CF5" s="784"/>
      <c r="CG5" s="784"/>
      <c r="CH5" s="784"/>
      <c r="CI5" s="784"/>
      <c r="CJ5" s="784"/>
      <c r="CK5" s="784"/>
      <c r="CL5" s="784"/>
      <c r="CM5" s="784"/>
      <c r="CN5" s="784"/>
      <c r="CO5" s="784"/>
      <c r="CP5" s="784"/>
      <c r="CQ5" s="785"/>
      <c r="CR5" s="783" t="s">
        <v>231</v>
      </c>
      <c r="CS5" s="784"/>
      <c r="CT5" s="784"/>
      <c r="CU5" s="784"/>
      <c r="CV5" s="784"/>
      <c r="CW5" s="784"/>
      <c r="CX5" s="784"/>
      <c r="CY5" s="785"/>
      <c r="CZ5" s="783" t="s">
        <v>222</v>
      </c>
      <c r="DA5" s="784"/>
      <c r="DB5" s="784"/>
      <c r="DC5" s="785"/>
      <c r="DD5" s="783" t="s">
        <v>232</v>
      </c>
      <c r="DE5" s="784"/>
      <c r="DF5" s="784"/>
      <c r="DG5" s="784"/>
      <c r="DH5" s="784"/>
      <c r="DI5" s="784"/>
      <c r="DJ5" s="784"/>
      <c r="DK5" s="784"/>
      <c r="DL5" s="784"/>
      <c r="DM5" s="784"/>
      <c r="DN5" s="784"/>
      <c r="DO5" s="784"/>
      <c r="DP5" s="785"/>
      <c r="DQ5" s="783" t="s">
        <v>233</v>
      </c>
      <c r="DR5" s="784"/>
      <c r="DS5" s="784"/>
      <c r="DT5" s="784"/>
      <c r="DU5" s="784"/>
      <c r="DV5" s="784"/>
      <c r="DW5" s="784"/>
      <c r="DX5" s="784"/>
      <c r="DY5" s="784"/>
      <c r="DZ5" s="784"/>
      <c r="EA5" s="784"/>
      <c r="EB5" s="784"/>
      <c r="EC5" s="785"/>
    </row>
    <row r="6" spans="2:143" ht="11.25" customHeight="1" x14ac:dyDescent="0.15">
      <c r="B6" s="676" t="s">
        <v>234</v>
      </c>
      <c r="C6" s="677"/>
      <c r="D6" s="677"/>
      <c r="E6" s="677"/>
      <c r="F6" s="677"/>
      <c r="G6" s="677"/>
      <c r="H6" s="677"/>
      <c r="I6" s="677"/>
      <c r="J6" s="677"/>
      <c r="K6" s="677"/>
      <c r="L6" s="677"/>
      <c r="M6" s="677"/>
      <c r="N6" s="677"/>
      <c r="O6" s="677"/>
      <c r="P6" s="677"/>
      <c r="Q6" s="678"/>
      <c r="R6" s="679">
        <v>30866</v>
      </c>
      <c r="S6" s="680"/>
      <c r="T6" s="680"/>
      <c r="U6" s="680"/>
      <c r="V6" s="680"/>
      <c r="W6" s="680"/>
      <c r="X6" s="680"/>
      <c r="Y6" s="681"/>
      <c r="Z6" s="712">
        <v>0.6</v>
      </c>
      <c r="AA6" s="712"/>
      <c r="AB6" s="712"/>
      <c r="AC6" s="712"/>
      <c r="AD6" s="713">
        <v>30866</v>
      </c>
      <c r="AE6" s="713"/>
      <c r="AF6" s="713"/>
      <c r="AG6" s="713"/>
      <c r="AH6" s="713"/>
      <c r="AI6" s="713"/>
      <c r="AJ6" s="713"/>
      <c r="AK6" s="713"/>
      <c r="AL6" s="682">
        <v>1.9</v>
      </c>
      <c r="AM6" s="683"/>
      <c r="AN6" s="683"/>
      <c r="AO6" s="714"/>
      <c r="AP6" s="676" t="s">
        <v>235</v>
      </c>
      <c r="AQ6" s="677"/>
      <c r="AR6" s="677"/>
      <c r="AS6" s="677"/>
      <c r="AT6" s="677"/>
      <c r="AU6" s="677"/>
      <c r="AV6" s="677"/>
      <c r="AW6" s="677"/>
      <c r="AX6" s="677"/>
      <c r="AY6" s="677"/>
      <c r="AZ6" s="677"/>
      <c r="BA6" s="677"/>
      <c r="BB6" s="677"/>
      <c r="BC6" s="677"/>
      <c r="BD6" s="677"/>
      <c r="BE6" s="677"/>
      <c r="BF6" s="678"/>
      <c r="BG6" s="679">
        <v>232889</v>
      </c>
      <c r="BH6" s="680"/>
      <c r="BI6" s="680"/>
      <c r="BJ6" s="680"/>
      <c r="BK6" s="680"/>
      <c r="BL6" s="680"/>
      <c r="BM6" s="680"/>
      <c r="BN6" s="681"/>
      <c r="BO6" s="712">
        <v>100</v>
      </c>
      <c r="BP6" s="712"/>
      <c r="BQ6" s="712"/>
      <c r="BR6" s="712"/>
      <c r="BS6" s="713" t="s">
        <v>236</v>
      </c>
      <c r="BT6" s="713"/>
      <c r="BU6" s="713"/>
      <c r="BV6" s="713"/>
      <c r="BW6" s="713"/>
      <c r="BX6" s="713"/>
      <c r="BY6" s="713"/>
      <c r="BZ6" s="713"/>
      <c r="CA6" s="713"/>
      <c r="CB6" s="776"/>
      <c r="CD6" s="737" t="s">
        <v>237</v>
      </c>
      <c r="CE6" s="738"/>
      <c r="CF6" s="738"/>
      <c r="CG6" s="738"/>
      <c r="CH6" s="738"/>
      <c r="CI6" s="738"/>
      <c r="CJ6" s="738"/>
      <c r="CK6" s="738"/>
      <c r="CL6" s="738"/>
      <c r="CM6" s="738"/>
      <c r="CN6" s="738"/>
      <c r="CO6" s="738"/>
      <c r="CP6" s="738"/>
      <c r="CQ6" s="739"/>
      <c r="CR6" s="679">
        <v>59190</v>
      </c>
      <c r="CS6" s="680"/>
      <c r="CT6" s="680"/>
      <c r="CU6" s="680"/>
      <c r="CV6" s="680"/>
      <c r="CW6" s="680"/>
      <c r="CX6" s="680"/>
      <c r="CY6" s="681"/>
      <c r="CZ6" s="779">
        <v>1.2</v>
      </c>
      <c r="DA6" s="750"/>
      <c r="DB6" s="750"/>
      <c r="DC6" s="782"/>
      <c r="DD6" s="685" t="s">
        <v>230</v>
      </c>
      <c r="DE6" s="680"/>
      <c r="DF6" s="680"/>
      <c r="DG6" s="680"/>
      <c r="DH6" s="680"/>
      <c r="DI6" s="680"/>
      <c r="DJ6" s="680"/>
      <c r="DK6" s="680"/>
      <c r="DL6" s="680"/>
      <c r="DM6" s="680"/>
      <c r="DN6" s="680"/>
      <c r="DO6" s="680"/>
      <c r="DP6" s="681"/>
      <c r="DQ6" s="685">
        <v>59190</v>
      </c>
      <c r="DR6" s="680"/>
      <c r="DS6" s="680"/>
      <c r="DT6" s="680"/>
      <c r="DU6" s="680"/>
      <c r="DV6" s="680"/>
      <c r="DW6" s="680"/>
      <c r="DX6" s="680"/>
      <c r="DY6" s="680"/>
      <c r="DZ6" s="680"/>
      <c r="EA6" s="680"/>
      <c r="EB6" s="680"/>
      <c r="EC6" s="726"/>
    </row>
    <row r="7" spans="2:143" ht="11.25" customHeight="1" x14ac:dyDescent="0.15">
      <c r="B7" s="676" t="s">
        <v>238</v>
      </c>
      <c r="C7" s="677"/>
      <c r="D7" s="677"/>
      <c r="E7" s="677"/>
      <c r="F7" s="677"/>
      <c r="G7" s="677"/>
      <c r="H7" s="677"/>
      <c r="I7" s="677"/>
      <c r="J7" s="677"/>
      <c r="K7" s="677"/>
      <c r="L7" s="677"/>
      <c r="M7" s="677"/>
      <c r="N7" s="677"/>
      <c r="O7" s="677"/>
      <c r="P7" s="677"/>
      <c r="Q7" s="678"/>
      <c r="R7" s="679">
        <v>113</v>
      </c>
      <c r="S7" s="680"/>
      <c r="T7" s="680"/>
      <c r="U7" s="680"/>
      <c r="V7" s="680"/>
      <c r="W7" s="680"/>
      <c r="X7" s="680"/>
      <c r="Y7" s="681"/>
      <c r="Z7" s="712">
        <v>0</v>
      </c>
      <c r="AA7" s="712"/>
      <c r="AB7" s="712"/>
      <c r="AC7" s="712"/>
      <c r="AD7" s="713">
        <v>113</v>
      </c>
      <c r="AE7" s="713"/>
      <c r="AF7" s="713"/>
      <c r="AG7" s="713"/>
      <c r="AH7" s="713"/>
      <c r="AI7" s="713"/>
      <c r="AJ7" s="713"/>
      <c r="AK7" s="713"/>
      <c r="AL7" s="682">
        <v>0</v>
      </c>
      <c r="AM7" s="683"/>
      <c r="AN7" s="683"/>
      <c r="AO7" s="714"/>
      <c r="AP7" s="676" t="s">
        <v>239</v>
      </c>
      <c r="AQ7" s="677"/>
      <c r="AR7" s="677"/>
      <c r="AS7" s="677"/>
      <c r="AT7" s="677"/>
      <c r="AU7" s="677"/>
      <c r="AV7" s="677"/>
      <c r="AW7" s="677"/>
      <c r="AX7" s="677"/>
      <c r="AY7" s="677"/>
      <c r="AZ7" s="677"/>
      <c r="BA7" s="677"/>
      <c r="BB7" s="677"/>
      <c r="BC7" s="677"/>
      <c r="BD7" s="677"/>
      <c r="BE7" s="677"/>
      <c r="BF7" s="678"/>
      <c r="BG7" s="679">
        <v>112804</v>
      </c>
      <c r="BH7" s="680"/>
      <c r="BI7" s="680"/>
      <c r="BJ7" s="680"/>
      <c r="BK7" s="680"/>
      <c r="BL7" s="680"/>
      <c r="BM7" s="680"/>
      <c r="BN7" s="681"/>
      <c r="BO7" s="712">
        <v>48.4</v>
      </c>
      <c r="BP7" s="712"/>
      <c r="BQ7" s="712"/>
      <c r="BR7" s="712"/>
      <c r="BS7" s="713" t="s">
        <v>236</v>
      </c>
      <c r="BT7" s="713"/>
      <c r="BU7" s="713"/>
      <c r="BV7" s="713"/>
      <c r="BW7" s="713"/>
      <c r="BX7" s="713"/>
      <c r="BY7" s="713"/>
      <c r="BZ7" s="713"/>
      <c r="CA7" s="713"/>
      <c r="CB7" s="776"/>
      <c r="CD7" s="718" t="s">
        <v>240</v>
      </c>
      <c r="CE7" s="719"/>
      <c r="CF7" s="719"/>
      <c r="CG7" s="719"/>
      <c r="CH7" s="719"/>
      <c r="CI7" s="719"/>
      <c r="CJ7" s="719"/>
      <c r="CK7" s="719"/>
      <c r="CL7" s="719"/>
      <c r="CM7" s="719"/>
      <c r="CN7" s="719"/>
      <c r="CO7" s="719"/>
      <c r="CP7" s="719"/>
      <c r="CQ7" s="720"/>
      <c r="CR7" s="679">
        <v>749102</v>
      </c>
      <c r="CS7" s="680"/>
      <c r="CT7" s="680"/>
      <c r="CU7" s="680"/>
      <c r="CV7" s="680"/>
      <c r="CW7" s="680"/>
      <c r="CX7" s="680"/>
      <c r="CY7" s="681"/>
      <c r="CZ7" s="712">
        <v>15.7</v>
      </c>
      <c r="DA7" s="712"/>
      <c r="DB7" s="712"/>
      <c r="DC7" s="712"/>
      <c r="DD7" s="685" t="s">
        <v>241</v>
      </c>
      <c r="DE7" s="680"/>
      <c r="DF7" s="680"/>
      <c r="DG7" s="680"/>
      <c r="DH7" s="680"/>
      <c r="DI7" s="680"/>
      <c r="DJ7" s="680"/>
      <c r="DK7" s="680"/>
      <c r="DL7" s="680"/>
      <c r="DM7" s="680"/>
      <c r="DN7" s="680"/>
      <c r="DO7" s="680"/>
      <c r="DP7" s="681"/>
      <c r="DQ7" s="685">
        <v>639765</v>
      </c>
      <c r="DR7" s="680"/>
      <c r="DS7" s="680"/>
      <c r="DT7" s="680"/>
      <c r="DU7" s="680"/>
      <c r="DV7" s="680"/>
      <c r="DW7" s="680"/>
      <c r="DX7" s="680"/>
      <c r="DY7" s="680"/>
      <c r="DZ7" s="680"/>
      <c r="EA7" s="680"/>
      <c r="EB7" s="680"/>
      <c r="EC7" s="726"/>
    </row>
    <row r="8" spans="2:143" ht="11.25" customHeight="1" x14ac:dyDescent="0.15">
      <c r="B8" s="676" t="s">
        <v>242</v>
      </c>
      <c r="C8" s="677"/>
      <c r="D8" s="677"/>
      <c r="E8" s="677"/>
      <c r="F8" s="677"/>
      <c r="G8" s="677"/>
      <c r="H8" s="677"/>
      <c r="I8" s="677"/>
      <c r="J8" s="677"/>
      <c r="K8" s="677"/>
      <c r="L8" s="677"/>
      <c r="M8" s="677"/>
      <c r="N8" s="677"/>
      <c r="O8" s="677"/>
      <c r="P8" s="677"/>
      <c r="Q8" s="678"/>
      <c r="R8" s="679">
        <v>348</v>
      </c>
      <c r="S8" s="680"/>
      <c r="T8" s="680"/>
      <c r="U8" s="680"/>
      <c r="V8" s="680"/>
      <c r="W8" s="680"/>
      <c r="X8" s="680"/>
      <c r="Y8" s="681"/>
      <c r="Z8" s="712">
        <v>0</v>
      </c>
      <c r="AA8" s="712"/>
      <c r="AB8" s="712"/>
      <c r="AC8" s="712"/>
      <c r="AD8" s="713">
        <v>348</v>
      </c>
      <c r="AE8" s="713"/>
      <c r="AF8" s="713"/>
      <c r="AG8" s="713"/>
      <c r="AH8" s="713"/>
      <c r="AI8" s="713"/>
      <c r="AJ8" s="713"/>
      <c r="AK8" s="713"/>
      <c r="AL8" s="682">
        <v>0</v>
      </c>
      <c r="AM8" s="683"/>
      <c r="AN8" s="683"/>
      <c r="AO8" s="714"/>
      <c r="AP8" s="676" t="s">
        <v>243</v>
      </c>
      <c r="AQ8" s="677"/>
      <c r="AR8" s="677"/>
      <c r="AS8" s="677"/>
      <c r="AT8" s="677"/>
      <c r="AU8" s="677"/>
      <c r="AV8" s="677"/>
      <c r="AW8" s="677"/>
      <c r="AX8" s="677"/>
      <c r="AY8" s="677"/>
      <c r="AZ8" s="677"/>
      <c r="BA8" s="677"/>
      <c r="BB8" s="677"/>
      <c r="BC8" s="677"/>
      <c r="BD8" s="677"/>
      <c r="BE8" s="677"/>
      <c r="BF8" s="678"/>
      <c r="BG8" s="679">
        <v>2974</v>
      </c>
      <c r="BH8" s="680"/>
      <c r="BI8" s="680"/>
      <c r="BJ8" s="680"/>
      <c r="BK8" s="680"/>
      <c r="BL8" s="680"/>
      <c r="BM8" s="680"/>
      <c r="BN8" s="681"/>
      <c r="BO8" s="712">
        <v>1.3</v>
      </c>
      <c r="BP8" s="712"/>
      <c r="BQ8" s="712"/>
      <c r="BR8" s="712"/>
      <c r="BS8" s="685" t="s">
        <v>230</v>
      </c>
      <c r="BT8" s="680"/>
      <c r="BU8" s="680"/>
      <c r="BV8" s="680"/>
      <c r="BW8" s="680"/>
      <c r="BX8" s="680"/>
      <c r="BY8" s="680"/>
      <c r="BZ8" s="680"/>
      <c r="CA8" s="680"/>
      <c r="CB8" s="726"/>
      <c r="CD8" s="718" t="s">
        <v>244</v>
      </c>
      <c r="CE8" s="719"/>
      <c r="CF8" s="719"/>
      <c r="CG8" s="719"/>
      <c r="CH8" s="719"/>
      <c r="CI8" s="719"/>
      <c r="CJ8" s="719"/>
      <c r="CK8" s="719"/>
      <c r="CL8" s="719"/>
      <c r="CM8" s="719"/>
      <c r="CN8" s="719"/>
      <c r="CO8" s="719"/>
      <c r="CP8" s="719"/>
      <c r="CQ8" s="720"/>
      <c r="CR8" s="679">
        <v>633101</v>
      </c>
      <c r="CS8" s="680"/>
      <c r="CT8" s="680"/>
      <c r="CU8" s="680"/>
      <c r="CV8" s="680"/>
      <c r="CW8" s="680"/>
      <c r="CX8" s="680"/>
      <c r="CY8" s="681"/>
      <c r="CZ8" s="712">
        <v>13.3</v>
      </c>
      <c r="DA8" s="712"/>
      <c r="DB8" s="712"/>
      <c r="DC8" s="712"/>
      <c r="DD8" s="685" t="s">
        <v>230</v>
      </c>
      <c r="DE8" s="680"/>
      <c r="DF8" s="680"/>
      <c r="DG8" s="680"/>
      <c r="DH8" s="680"/>
      <c r="DI8" s="680"/>
      <c r="DJ8" s="680"/>
      <c r="DK8" s="680"/>
      <c r="DL8" s="680"/>
      <c r="DM8" s="680"/>
      <c r="DN8" s="680"/>
      <c r="DO8" s="680"/>
      <c r="DP8" s="681"/>
      <c r="DQ8" s="685">
        <v>358482</v>
      </c>
      <c r="DR8" s="680"/>
      <c r="DS8" s="680"/>
      <c r="DT8" s="680"/>
      <c r="DU8" s="680"/>
      <c r="DV8" s="680"/>
      <c r="DW8" s="680"/>
      <c r="DX8" s="680"/>
      <c r="DY8" s="680"/>
      <c r="DZ8" s="680"/>
      <c r="EA8" s="680"/>
      <c r="EB8" s="680"/>
      <c r="EC8" s="726"/>
    </row>
    <row r="9" spans="2:143" ht="11.25" customHeight="1" x14ac:dyDescent="0.15">
      <c r="B9" s="676" t="s">
        <v>245</v>
      </c>
      <c r="C9" s="677"/>
      <c r="D9" s="677"/>
      <c r="E9" s="677"/>
      <c r="F9" s="677"/>
      <c r="G9" s="677"/>
      <c r="H9" s="677"/>
      <c r="I9" s="677"/>
      <c r="J9" s="677"/>
      <c r="K9" s="677"/>
      <c r="L9" s="677"/>
      <c r="M9" s="677"/>
      <c r="N9" s="677"/>
      <c r="O9" s="677"/>
      <c r="P9" s="677"/>
      <c r="Q9" s="678"/>
      <c r="R9" s="679">
        <v>403</v>
      </c>
      <c r="S9" s="680"/>
      <c r="T9" s="680"/>
      <c r="U9" s="680"/>
      <c r="V9" s="680"/>
      <c r="W9" s="680"/>
      <c r="X9" s="680"/>
      <c r="Y9" s="681"/>
      <c r="Z9" s="712">
        <v>0</v>
      </c>
      <c r="AA9" s="712"/>
      <c r="AB9" s="712"/>
      <c r="AC9" s="712"/>
      <c r="AD9" s="713">
        <v>403</v>
      </c>
      <c r="AE9" s="713"/>
      <c r="AF9" s="713"/>
      <c r="AG9" s="713"/>
      <c r="AH9" s="713"/>
      <c r="AI9" s="713"/>
      <c r="AJ9" s="713"/>
      <c r="AK9" s="713"/>
      <c r="AL9" s="682">
        <v>0</v>
      </c>
      <c r="AM9" s="683"/>
      <c r="AN9" s="683"/>
      <c r="AO9" s="714"/>
      <c r="AP9" s="676" t="s">
        <v>246</v>
      </c>
      <c r="AQ9" s="677"/>
      <c r="AR9" s="677"/>
      <c r="AS9" s="677"/>
      <c r="AT9" s="677"/>
      <c r="AU9" s="677"/>
      <c r="AV9" s="677"/>
      <c r="AW9" s="677"/>
      <c r="AX9" s="677"/>
      <c r="AY9" s="677"/>
      <c r="AZ9" s="677"/>
      <c r="BA9" s="677"/>
      <c r="BB9" s="677"/>
      <c r="BC9" s="677"/>
      <c r="BD9" s="677"/>
      <c r="BE9" s="677"/>
      <c r="BF9" s="678"/>
      <c r="BG9" s="679">
        <v>95262</v>
      </c>
      <c r="BH9" s="680"/>
      <c r="BI9" s="680"/>
      <c r="BJ9" s="680"/>
      <c r="BK9" s="680"/>
      <c r="BL9" s="680"/>
      <c r="BM9" s="680"/>
      <c r="BN9" s="681"/>
      <c r="BO9" s="712">
        <v>40.9</v>
      </c>
      <c r="BP9" s="712"/>
      <c r="BQ9" s="712"/>
      <c r="BR9" s="712"/>
      <c r="BS9" s="685" t="s">
        <v>230</v>
      </c>
      <c r="BT9" s="680"/>
      <c r="BU9" s="680"/>
      <c r="BV9" s="680"/>
      <c r="BW9" s="680"/>
      <c r="BX9" s="680"/>
      <c r="BY9" s="680"/>
      <c r="BZ9" s="680"/>
      <c r="CA9" s="680"/>
      <c r="CB9" s="726"/>
      <c r="CD9" s="718" t="s">
        <v>247</v>
      </c>
      <c r="CE9" s="719"/>
      <c r="CF9" s="719"/>
      <c r="CG9" s="719"/>
      <c r="CH9" s="719"/>
      <c r="CI9" s="719"/>
      <c r="CJ9" s="719"/>
      <c r="CK9" s="719"/>
      <c r="CL9" s="719"/>
      <c r="CM9" s="719"/>
      <c r="CN9" s="719"/>
      <c r="CO9" s="719"/>
      <c r="CP9" s="719"/>
      <c r="CQ9" s="720"/>
      <c r="CR9" s="679">
        <v>1218649</v>
      </c>
      <c r="CS9" s="680"/>
      <c r="CT9" s="680"/>
      <c r="CU9" s="680"/>
      <c r="CV9" s="680"/>
      <c r="CW9" s="680"/>
      <c r="CX9" s="680"/>
      <c r="CY9" s="681"/>
      <c r="CZ9" s="712">
        <v>25.6</v>
      </c>
      <c r="DA9" s="712"/>
      <c r="DB9" s="712"/>
      <c r="DC9" s="712"/>
      <c r="DD9" s="685">
        <v>1035806</v>
      </c>
      <c r="DE9" s="680"/>
      <c r="DF9" s="680"/>
      <c r="DG9" s="680"/>
      <c r="DH9" s="680"/>
      <c r="DI9" s="680"/>
      <c r="DJ9" s="680"/>
      <c r="DK9" s="680"/>
      <c r="DL9" s="680"/>
      <c r="DM9" s="680"/>
      <c r="DN9" s="680"/>
      <c r="DO9" s="680"/>
      <c r="DP9" s="681"/>
      <c r="DQ9" s="685">
        <v>256632</v>
      </c>
      <c r="DR9" s="680"/>
      <c r="DS9" s="680"/>
      <c r="DT9" s="680"/>
      <c r="DU9" s="680"/>
      <c r="DV9" s="680"/>
      <c r="DW9" s="680"/>
      <c r="DX9" s="680"/>
      <c r="DY9" s="680"/>
      <c r="DZ9" s="680"/>
      <c r="EA9" s="680"/>
      <c r="EB9" s="680"/>
      <c r="EC9" s="726"/>
    </row>
    <row r="10" spans="2:143" ht="11.25" customHeight="1" x14ac:dyDescent="0.15">
      <c r="B10" s="676" t="s">
        <v>248</v>
      </c>
      <c r="C10" s="677"/>
      <c r="D10" s="677"/>
      <c r="E10" s="677"/>
      <c r="F10" s="677"/>
      <c r="G10" s="677"/>
      <c r="H10" s="677"/>
      <c r="I10" s="677"/>
      <c r="J10" s="677"/>
      <c r="K10" s="677"/>
      <c r="L10" s="677"/>
      <c r="M10" s="677"/>
      <c r="N10" s="677"/>
      <c r="O10" s="677"/>
      <c r="P10" s="677"/>
      <c r="Q10" s="678"/>
      <c r="R10" s="679" t="s">
        <v>230</v>
      </c>
      <c r="S10" s="680"/>
      <c r="T10" s="680"/>
      <c r="U10" s="680"/>
      <c r="V10" s="680"/>
      <c r="W10" s="680"/>
      <c r="X10" s="680"/>
      <c r="Y10" s="681"/>
      <c r="Z10" s="712" t="s">
        <v>230</v>
      </c>
      <c r="AA10" s="712"/>
      <c r="AB10" s="712"/>
      <c r="AC10" s="712"/>
      <c r="AD10" s="713" t="s">
        <v>230</v>
      </c>
      <c r="AE10" s="713"/>
      <c r="AF10" s="713"/>
      <c r="AG10" s="713"/>
      <c r="AH10" s="713"/>
      <c r="AI10" s="713"/>
      <c r="AJ10" s="713"/>
      <c r="AK10" s="713"/>
      <c r="AL10" s="682" t="s">
        <v>249</v>
      </c>
      <c r="AM10" s="683"/>
      <c r="AN10" s="683"/>
      <c r="AO10" s="714"/>
      <c r="AP10" s="676" t="s">
        <v>250</v>
      </c>
      <c r="AQ10" s="677"/>
      <c r="AR10" s="677"/>
      <c r="AS10" s="677"/>
      <c r="AT10" s="677"/>
      <c r="AU10" s="677"/>
      <c r="AV10" s="677"/>
      <c r="AW10" s="677"/>
      <c r="AX10" s="677"/>
      <c r="AY10" s="677"/>
      <c r="AZ10" s="677"/>
      <c r="BA10" s="677"/>
      <c r="BB10" s="677"/>
      <c r="BC10" s="677"/>
      <c r="BD10" s="677"/>
      <c r="BE10" s="677"/>
      <c r="BF10" s="678"/>
      <c r="BG10" s="679">
        <v>6186</v>
      </c>
      <c r="BH10" s="680"/>
      <c r="BI10" s="680"/>
      <c r="BJ10" s="680"/>
      <c r="BK10" s="680"/>
      <c r="BL10" s="680"/>
      <c r="BM10" s="680"/>
      <c r="BN10" s="681"/>
      <c r="BO10" s="712">
        <v>2.7</v>
      </c>
      <c r="BP10" s="712"/>
      <c r="BQ10" s="712"/>
      <c r="BR10" s="712"/>
      <c r="BS10" s="685" t="s">
        <v>236</v>
      </c>
      <c r="BT10" s="680"/>
      <c r="BU10" s="680"/>
      <c r="BV10" s="680"/>
      <c r="BW10" s="680"/>
      <c r="BX10" s="680"/>
      <c r="BY10" s="680"/>
      <c r="BZ10" s="680"/>
      <c r="CA10" s="680"/>
      <c r="CB10" s="726"/>
      <c r="CD10" s="718" t="s">
        <v>251</v>
      </c>
      <c r="CE10" s="719"/>
      <c r="CF10" s="719"/>
      <c r="CG10" s="719"/>
      <c r="CH10" s="719"/>
      <c r="CI10" s="719"/>
      <c r="CJ10" s="719"/>
      <c r="CK10" s="719"/>
      <c r="CL10" s="719"/>
      <c r="CM10" s="719"/>
      <c r="CN10" s="719"/>
      <c r="CO10" s="719"/>
      <c r="CP10" s="719"/>
      <c r="CQ10" s="720"/>
      <c r="CR10" s="679" t="s">
        <v>230</v>
      </c>
      <c r="CS10" s="680"/>
      <c r="CT10" s="680"/>
      <c r="CU10" s="680"/>
      <c r="CV10" s="680"/>
      <c r="CW10" s="680"/>
      <c r="CX10" s="680"/>
      <c r="CY10" s="681"/>
      <c r="CZ10" s="712" t="s">
        <v>236</v>
      </c>
      <c r="DA10" s="712"/>
      <c r="DB10" s="712"/>
      <c r="DC10" s="712"/>
      <c r="DD10" s="685" t="s">
        <v>236</v>
      </c>
      <c r="DE10" s="680"/>
      <c r="DF10" s="680"/>
      <c r="DG10" s="680"/>
      <c r="DH10" s="680"/>
      <c r="DI10" s="680"/>
      <c r="DJ10" s="680"/>
      <c r="DK10" s="680"/>
      <c r="DL10" s="680"/>
      <c r="DM10" s="680"/>
      <c r="DN10" s="680"/>
      <c r="DO10" s="680"/>
      <c r="DP10" s="681"/>
      <c r="DQ10" s="685" t="s">
        <v>236</v>
      </c>
      <c r="DR10" s="680"/>
      <c r="DS10" s="680"/>
      <c r="DT10" s="680"/>
      <c r="DU10" s="680"/>
      <c r="DV10" s="680"/>
      <c r="DW10" s="680"/>
      <c r="DX10" s="680"/>
      <c r="DY10" s="680"/>
      <c r="DZ10" s="680"/>
      <c r="EA10" s="680"/>
      <c r="EB10" s="680"/>
      <c r="EC10" s="726"/>
    </row>
    <row r="11" spans="2:143" ht="11.25" customHeight="1" x14ac:dyDescent="0.15">
      <c r="B11" s="676" t="s">
        <v>252</v>
      </c>
      <c r="C11" s="677"/>
      <c r="D11" s="677"/>
      <c r="E11" s="677"/>
      <c r="F11" s="677"/>
      <c r="G11" s="677"/>
      <c r="H11" s="677"/>
      <c r="I11" s="677"/>
      <c r="J11" s="677"/>
      <c r="K11" s="677"/>
      <c r="L11" s="677"/>
      <c r="M11" s="677"/>
      <c r="N11" s="677"/>
      <c r="O11" s="677"/>
      <c r="P11" s="677"/>
      <c r="Q11" s="678"/>
      <c r="R11" s="679">
        <v>38996</v>
      </c>
      <c r="S11" s="680"/>
      <c r="T11" s="680"/>
      <c r="U11" s="680"/>
      <c r="V11" s="680"/>
      <c r="W11" s="680"/>
      <c r="X11" s="680"/>
      <c r="Y11" s="681"/>
      <c r="Z11" s="682">
        <v>0.8</v>
      </c>
      <c r="AA11" s="683"/>
      <c r="AB11" s="683"/>
      <c r="AC11" s="684"/>
      <c r="AD11" s="685">
        <v>38996</v>
      </c>
      <c r="AE11" s="680"/>
      <c r="AF11" s="680"/>
      <c r="AG11" s="680"/>
      <c r="AH11" s="680"/>
      <c r="AI11" s="680"/>
      <c r="AJ11" s="680"/>
      <c r="AK11" s="681"/>
      <c r="AL11" s="682">
        <v>2.2999999999999998</v>
      </c>
      <c r="AM11" s="683"/>
      <c r="AN11" s="683"/>
      <c r="AO11" s="714"/>
      <c r="AP11" s="676" t="s">
        <v>253</v>
      </c>
      <c r="AQ11" s="677"/>
      <c r="AR11" s="677"/>
      <c r="AS11" s="677"/>
      <c r="AT11" s="677"/>
      <c r="AU11" s="677"/>
      <c r="AV11" s="677"/>
      <c r="AW11" s="677"/>
      <c r="AX11" s="677"/>
      <c r="AY11" s="677"/>
      <c r="AZ11" s="677"/>
      <c r="BA11" s="677"/>
      <c r="BB11" s="677"/>
      <c r="BC11" s="677"/>
      <c r="BD11" s="677"/>
      <c r="BE11" s="677"/>
      <c r="BF11" s="678"/>
      <c r="BG11" s="679">
        <v>8382</v>
      </c>
      <c r="BH11" s="680"/>
      <c r="BI11" s="680"/>
      <c r="BJ11" s="680"/>
      <c r="BK11" s="680"/>
      <c r="BL11" s="680"/>
      <c r="BM11" s="680"/>
      <c r="BN11" s="681"/>
      <c r="BO11" s="712">
        <v>3.6</v>
      </c>
      <c r="BP11" s="712"/>
      <c r="BQ11" s="712"/>
      <c r="BR11" s="712"/>
      <c r="BS11" s="685" t="s">
        <v>230</v>
      </c>
      <c r="BT11" s="680"/>
      <c r="BU11" s="680"/>
      <c r="BV11" s="680"/>
      <c r="BW11" s="680"/>
      <c r="BX11" s="680"/>
      <c r="BY11" s="680"/>
      <c r="BZ11" s="680"/>
      <c r="CA11" s="680"/>
      <c r="CB11" s="726"/>
      <c r="CD11" s="718" t="s">
        <v>254</v>
      </c>
      <c r="CE11" s="719"/>
      <c r="CF11" s="719"/>
      <c r="CG11" s="719"/>
      <c r="CH11" s="719"/>
      <c r="CI11" s="719"/>
      <c r="CJ11" s="719"/>
      <c r="CK11" s="719"/>
      <c r="CL11" s="719"/>
      <c r="CM11" s="719"/>
      <c r="CN11" s="719"/>
      <c r="CO11" s="719"/>
      <c r="CP11" s="719"/>
      <c r="CQ11" s="720"/>
      <c r="CR11" s="679">
        <v>775417</v>
      </c>
      <c r="CS11" s="680"/>
      <c r="CT11" s="680"/>
      <c r="CU11" s="680"/>
      <c r="CV11" s="680"/>
      <c r="CW11" s="680"/>
      <c r="CX11" s="680"/>
      <c r="CY11" s="681"/>
      <c r="CZ11" s="712">
        <v>16.3</v>
      </c>
      <c r="DA11" s="712"/>
      <c r="DB11" s="712"/>
      <c r="DC11" s="712"/>
      <c r="DD11" s="685">
        <v>486114</v>
      </c>
      <c r="DE11" s="680"/>
      <c r="DF11" s="680"/>
      <c r="DG11" s="680"/>
      <c r="DH11" s="680"/>
      <c r="DI11" s="680"/>
      <c r="DJ11" s="680"/>
      <c r="DK11" s="680"/>
      <c r="DL11" s="680"/>
      <c r="DM11" s="680"/>
      <c r="DN11" s="680"/>
      <c r="DO11" s="680"/>
      <c r="DP11" s="681"/>
      <c r="DQ11" s="685">
        <v>300406</v>
      </c>
      <c r="DR11" s="680"/>
      <c r="DS11" s="680"/>
      <c r="DT11" s="680"/>
      <c r="DU11" s="680"/>
      <c r="DV11" s="680"/>
      <c r="DW11" s="680"/>
      <c r="DX11" s="680"/>
      <c r="DY11" s="680"/>
      <c r="DZ11" s="680"/>
      <c r="EA11" s="680"/>
      <c r="EB11" s="680"/>
      <c r="EC11" s="726"/>
    </row>
    <row r="12" spans="2:143" ht="11.25" customHeight="1" x14ac:dyDescent="0.15">
      <c r="B12" s="676" t="s">
        <v>255</v>
      </c>
      <c r="C12" s="677"/>
      <c r="D12" s="677"/>
      <c r="E12" s="677"/>
      <c r="F12" s="677"/>
      <c r="G12" s="677"/>
      <c r="H12" s="677"/>
      <c r="I12" s="677"/>
      <c r="J12" s="677"/>
      <c r="K12" s="677"/>
      <c r="L12" s="677"/>
      <c r="M12" s="677"/>
      <c r="N12" s="677"/>
      <c r="O12" s="677"/>
      <c r="P12" s="677"/>
      <c r="Q12" s="678"/>
      <c r="R12" s="679" t="s">
        <v>236</v>
      </c>
      <c r="S12" s="680"/>
      <c r="T12" s="680"/>
      <c r="U12" s="680"/>
      <c r="V12" s="680"/>
      <c r="W12" s="680"/>
      <c r="X12" s="680"/>
      <c r="Y12" s="681"/>
      <c r="Z12" s="712" t="s">
        <v>230</v>
      </c>
      <c r="AA12" s="712"/>
      <c r="AB12" s="712"/>
      <c r="AC12" s="712"/>
      <c r="AD12" s="713" t="s">
        <v>236</v>
      </c>
      <c r="AE12" s="713"/>
      <c r="AF12" s="713"/>
      <c r="AG12" s="713"/>
      <c r="AH12" s="713"/>
      <c r="AI12" s="713"/>
      <c r="AJ12" s="713"/>
      <c r="AK12" s="713"/>
      <c r="AL12" s="682" t="s">
        <v>230</v>
      </c>
      <c r="AM12" s="683"/>
      <c r="AN12" s="683"/>
      <c r="AO12" s="714"/>
      <c r="AP12" s="676" t="s">
        <v>256</v>
      </c>
      <c r="AQ12" s="677"/>
      <c r="AR12" s="677"/>
      <c r="AS12" s="677"/>
      <c r="AT12" s="677"/>
      <c r="AU12" s="677"/>
      <c r="AV12" s="677"/>
      <c r="AW12" s="677"/>
      <c r="AX12" s="677"/>
      <c r="AY12" s="677"/>
      <c r="AZ12" s="677"/>
      <c r="BA12" s="677"/>
      <c r="BB12" s="677"/>
      <c r="BC12" s="677"/>
      <c r="BD12" s="677"/>
      <c r="BE12" s="677"/>
      <c r="BF12" s="678"/>
      <c r="BG12" s="679">
        <v>104874</v>
      </c>
      <c r="BH12" s="680"/>
      <c r="BI12" s="680"/>
      <c r="BJ12" s="680"/>
      <c r="BK12" s="680"/>
      <c r="BL12" s="680"/>
      <c r="BM12" s="680"/>
      <c r="BN12" s="681"/>
      <c r="BO12" s="712">
        <v>45</v>
      </c>
      <c r="BP12" s="712"/>
      <c r="BQ12" s="712"/>
      <c r="BR12" s="712"/>
      <c r="BS12" s="685" t="s">
        <v>236</v>
      </c>
      <c r="BT12" s="680"/>
      <c r="BU12" s="680"/>
      <c r="BV12" s="680"/>
      <c r="BW12" s="680"/>
      <c r="BX12" s="680"/>
      <c r="BY12" s="680"/>
      <c r="BZ12" s="680"/>
      <c r="CA12" s="680"/>
      <c r="CB12" s="726"/>
      <c r="CD12" s="718" t="s">
        <v>257</v>
      </c>
      <c r="CE12" s="719"/>
      <c r="CF12" s="719"/>
      <c r="CG12" s="719"/>
      <c r="CH12" s="719"/>
      <c r="CI12" s="719"/>
      <c r="CJ12" s="719"/>
      <c r="CK12" s="719"/>
      <c r="CL12" s="719"/>
      <c r="CM12" s="719"/>
      <c r="CN12" s="719"/>
      <c r="CO12" s="719"/>
      <c r="CP12" s="719"/>
      <c r="CQ12" s="720"/>
      <c r="CR12" s="679">
        <v>207530</v>
      </c>
      <c r="CS12" s="680"/>
      <c r="CT12" s="680"/>
      <c r="CU12" s="680"/>
      <c r="CV12" s="680"/>
      <c r="CW12" s="680"/>
      <c r="CX12" s="680"/>
      <c r="CY12" s="681"/>
      <c r="CZ12" s="712">
        <v>4.4000000000000004</v>
      </c>
      <c r="DA12" s="712"/>
      <c r="DB12" s="712"/>
      <c r="DC12" s="712"/>
      <c r="DD12" s="685">
        <v>6380</v>
      </c>
      <c r="DE12" s="680"/>
      <c r="DF12" s="680"/>
      <c r="DG12" s="680"/>
      <c r="DH12" s="680"/>
      <c r="DI12" s="680"/>
      <c r="DJ12" s="680"/>
      <c r="DK12" s="680"/>
      <c r="DL12" s="680"/>
      <c r="DM12" s="680"/>
      <c r="DN12" s="680"/>
      <c r="DO12" s="680"/>
      <c r="DP12" s="681"/>
      <c r="DQ12" s="685">
        <v>88385</v>
      </c>
      <c r="DR12" s="680"/>
      <c r="DS12" s="680"/>
      <c r="DT12" s="680"/>
      <c r="DU12" s="680"/>
      <c r="DV12" s="680"/>
      <c r="DW12" s="680"/>
      <c r="DX12" s="680"/>
      <c r="DY12" s="680"/>
      <c r="DZ12" s="680"/>
      <c r="EA12" s="680"/>
      <c r="EB12" s="680"/>
      <c r="EC12" s="726"/>
    </row>
    <row r="13" spans="2:143" ht="11.25" customHeight="1" x14ac:dyDescent="0.15">
      <c r="B13" s="676" t="s">
        <v>258</v>
      </c>
      <c r="C13" s="677"/>
      <c r="D13" s="677"/>
      <c r="E13" s="677"/>
      <c r="F13" s="677"/>
      <c r="G13" s="677"/>
      <c r="H13" s="677"/>
      <c r="I13" s="677"/>
      <c r="J13" s="677"/>
      <c r="K13" s="677"/>
      <c r="L13" s="677"/>
      <c r="M13" s="677"/>
      <c r="N13" s="677"/>
      <c r="O13" s="677"/>
      <c r="P13" s="677"/>
      <c r="Q13" s="678"/>
      <c r="R13" s="679" t="s">
        <v>230</v>
      </c>
      <c r="S13" s="680"/>
      <c r="T13" s="680"/>
      <c r="U13" s="680"/>
      <c r="V13" s="680"/>
      <c r="W13" s="680"/>
      <c r="X13" s="680"/>
      <c r="Y13" s="681"/>
      <c r="Z13" s="712" t="s">
        <v>236</v>
      </c>
      <c r="AA13" s="712"/>
      <c r="AB13" s="712"/>
      <c r="AC13" s="712"/>
      <c r="AD13" s="713" t="s">
        <v>230</v>
      </c>
      <c r="AE13" s="713"/>
      <c r="AF13" s="713"/>
      <c r="AG13" s="713"/>
      <c r="AH13" s="713"/>
      <c r="AI13" s="713"/>
      <c r="AJ13" s="713"/>
      <c r="AK13" s="713"/>
      <c r="AL13" s="682" t="s">
        <v>236</v>
      </c>
      <c r="AM13" s="683"/>
      <c r="AN13" s="683"/>
      <c r="AO13" s="714"/>
      <c r="AP13" s="676" t="s">
        <v>259</v>
      </c>
      <c r="AQ13" s="677"/>
      <c r="AR13" s="677"/>
      <c r="AS13" s="677"/>
      <c r="AT13" s="677"/>
      <c r="AU13" s="677"/>
      <c r="AV13" s="677"/>
      <c r="AW13" s="677"/>
      <c r="AX13" s="677"/>
      <c r="AY13" s="677"/>
      <c r="AZ13" s="677"/>
      <c r="BA13" s="677"/>
      <c r="BB13" s="677"/>
      <c r="BC13" s="677"/>
      <c r="BD13" s="677"/>
      <c r="BE13" s="677"/>
      <c r="BF13" s="678"/>
      <c r="BG13" s="679">
        <v>87431</v>
      </c>
      <c r="BH13" s="680"/>
      <c r="BI13" s="680"/>
      <c r="BJ13" s="680"/>
      <c r="BK13" s="680"/>
      <c r="BL13" s="680"/>
      <c r="BM13" s="680"/>
      <c r="BN13" s="681"/>
      <c r="BO13" s="712">
        <v>37.5</v>
      </c>
      <c r="BP13" s="712"/>
      <c r="BQ13" s="712"/>
      <c r="BR13" s="712"/>
      <c r="BS13" s="685" t="s">
        <v>230</v>
      </c>
      <c r="BT13" s="680"/>
      <c r="BU13" s="680"/>
      <c r="BV13" s="680"/>
      <c r="BW13" s="680"/>
      <c r="BX13" s="680"/>
      <c r="BY13" s="680"/>
      <c r="BZ13" s="680"/>
      <c r="CA13" s="680"/>
      <c r="CB13" s="726"/>
      <c r="CD13" s="718" t="s">
        <v>260</v>
      </c>
      <c r="CE13" s="719"/>
      <c r="CF13" s="719"/>
      <c r="CG13" s="719"/>
      <c r="CH13" s="719"/>
      <c r="CI13" s="719"/>
      <c r="CJ13" s="719"/>
      <c r="CK13" s="719"/>
      <c r="CL13" s="719"/>
      <c r="CM13" s="719"/>
      <c r="CN13" s="719"/>
      <c r="CO13" s="719"/>
      <c r="CP13" s="719"/>
      <c r="CQ13" s="720"/>
      <c r="CR13" s="679">
        <v>350809</v>
      </c>
      <c r="CS13" s="680"/>
      <c r="CT13" s="680"/>
      <c r="CU13" s="680"/>
      <c r="CV13" s="680"/>
      <c r="CW13" s="680"/>
      <c r="CX13" s="680"/>
      <c r="CY13" s="681"/>
      <c r="CZ13" s="712">
        <v>7.4</v>
      </c>
      <c r="DA13" s="712"/>
      <c r="DB13" s="712"/>
      <c r="DC13" s="712"/>
      <c r="DD13" s="685">
        <v>177386</v>
      </c>
      <c r="DE13" s="680"/>
      <c r="DF13" s="680"/>
      <c r="DG13" s="680"/>
      <c r="DH13" s="680"/>
      <c r="DI13" s="680"/>
      <c r="DJ13" s="680"/>
      <c r="DK13" s="680"/>
      <c r="DL13" s="680"/>
      <c r="DM13" s="680"/>
      <c r="DN13" s="680"/>
      <c r="DO13" s="680"/>
      <c r="DP13" s="681"/>
      <c r="DQ13" s="685">
        <v>80023</v>
      </c>
      <c r="DR13" s="680"/>
      <c r="DS13" s="680"/>
      <c r="DT13" s="680"/>
      <c r="DU13" s="680"/>
      <c r="DV13" s="680"/>
      <c r="DW13" s="680"/>
      <c r="DX13" s="680"/>
      <c r="DY13" s="680"/>
      <c r="DZ13" s="680"/>
      <c r="EA13" s="680"/>
      <c r="EB13" s="680"/>
      <c r="EC13" s="726"/>
    </row>
    <row r="14" spans="2:143" ht="11.25" customHeight="1" x14ac:dyDescent="0.15">
      <c r="B14" s="676" t="s">
        <v>261</v>
      </c>
      <c r="C14" s="677"/>
      <c r="D14" s="677"/>
      <c r="E14" s="677"/>
      <c r="F14" s="677"/>
      <c r="G14" s="677"/>
      <c r="H14" s="677"/>
      <c r="I14" s="677"/>
      <c r="J14" s="677"/>
      <c r="K14" s="677"/>
      <c r="L14" s="677"/>
      <c r="M14" s="677"/>
      <c r="N14" s="677"/>
      <c r="O14" s="677"/>
      <c r="P14" s="677"/>
      <c r="Q14" s="678"/>
      <c r="R14" s="679" t="s">
        <v>230</v>
      </c>
      <c r="S14" s="680"/>
      <c r="T14" s="680"/>
      <c r="U14" s="680"/>
      <c r="V14" s="680"/>
      <c r="W14" s="680"/>
      <c r="X14" s="680"/>
      <c r="Y14" s="681"/>
      <c r="Z14" s="712" t="s">
        <v>230</v>
      </c>
      <c r="AA14" s="712"/>
      <c r="AB14" s="712"/>
      <c r="AC14" s="712"/>
      <c r="AD14" s="713" t="s">
        <v>236</v>
      </c>
      <c r="AE14" s="713"/>
      <c r="AF14" s="713"/>
      <c r="AG14" s="713"/>
      <c r="AH14" s="713"/>
      <c r="AI14" s="713"/>
      <c r="AJ14" s="713"/>
      <c r="AK14" s="713"/>
      <c r="AL14" s="682" t="s">
        <v>236</v>
      </c>
      <c r="AM14" s="683"/>
      <c r="AN14" s="683"/>
      <c r="AO14" s="714"/>
      <c r="AP14" s="676" t="s">
        <v>262</v>
      </c>
      <c r="AQ14" s="677"/>
      <c r="AR14" s="677"/>
      <c r="AS14" s="677"/>
      <c r="AT14" s="677"/>
      <c r="AU14" s="677"/>
      <c r="AV14" s="677"/>
      <c r="AW14" s="677"/>
      <c r="AX14" s="677"/>
      <c r="AY14" s="677"/>
      <c r="AZ14" s="677"/>
      <c r="BA14" s="677"/>
      <c r="BB14" s="677"/>
      <c r="BC14" s="677"/>
      <c r="BD14" s="677"/>
      <c r="BE14" s="677"/>
      <c r="BF14" s="678"/>
      <c r="BG14" s="679">
        <v>7805</v>
      </c>
      <c r="BH14" s="680"/>
      <c r="BI14" s="680"/>
      <c r="BJ14" s="680"/>
      <c r="BK14" s="680"/>
      <c r="BL14" s="680"/>
      <c r="BM14" s="680"/>
      <c r="BN14" s="681"/>
      <c r="BO14" s="712">
        <v>3.4</v>
      </c>
      <c r="BP14" s="712"/>
      <c r="BQ14" s="712"/>
      <c r="BR14" s="712"/>
      <c r="BS14" s="685" t="s">
        <v>236</v>
      </c>
      <c r="BT14" s="680"/>
      <c r="BU14" s="680"/>
      <c r="BV14" s="680"/>
      <c r="BW14" s="680"/>
      <c r="BX14" s="680"/>
      <c r="BY14" s="680"/>
      <c r="BZ14" s="680"/>
      <c r="CA14" s="680"/>
      <c r="CB14" s="726"/>
      <c r="CD14" s="718" t="s">
        <v>263</v>
      </c>
      <c r="CE14" s="719"/>
      <c r="CF14" s="719"/>
      <c r="CG14" s="719"/>
      <c r="CH14" s="719"/>
      <c r="CI14" s="719"/>
      <c r="CJ14" s="719"/>
      <c r="CK14" s="719"/>
      <c r="CL14" s="719"/>
      <c r="CM14" s="719"/>
      <c r="CN14" s="719"/>
      <c r="CO14" s="719"/>
      <c r="CP14" s="719"/>
      <c r="CQ14" s="720"/>
      <c r="CR14" s="679">
        <v>12155</v>
      </c>
      <c r="CS14" s="680"/>
      <c r="CT14" s="680"/>
      <c r="CU14" s="680"/>
      <c r="CV14" s="680"/>
      <c r="CW14" s="680"/>
      <c r="CX14" s="680"/>
      <c r="CY14" s="681"/>
      <c r="CZ14" s="712">
        <v>0.3</v>
      </c>
      <c r="DA14" s="712"/>
      <c r="DB14" s="712"/>
      <c r="DC14" s="712"/>
      <c r="DD14" s="685">
        <v>2000</v>
      </c>
      <c r="DE14" s="680"/>
      <c r="DF14" s="680"/>
      <c r="DG14" s="680"/>
      <c r="DH14" s="680"/>
      <c r="DI14" s="680"/>
      <c r="DJ14" s="680"/>
      <c r="DK14" s="680"/>
      <c r="DL14" s="680"/>
      <c r="DM14" s="680"/>
      <c r="DN14" s="680"/>
      <c r="DO14" s="680"/>
      <c r="DP14" s="681"/>
      <c r="DQ14" s="685">
        <v>12155</v>
      </c>
      <c r="DR14" s="680"/>
      <c r="DS14" s="680"/>
      <c r="DT14" s="680"/>
      <c r="DU14" s="680"/>
      <c r="DV14" s="680"/>
      <c r="DW14" s="680"/>
      <c r="DX14" s="680"/>
      <c r="DY14" s="680"/>
      <c r="DZ14" s="680"/>
      <c r="EA14" s="680"/>
      <c r="EB14" s="680"/>
      <c r="EC14" s="726"/>
    </row>
    <row r="15" spans="2:143" ht="11.25" customHeight="1" x14ac:dyDescent="0.15">
      <c r="B15" s="676" t="s">
        <v>264</v>
      </c>
      <c r="C15" s="677"/>
      <c r="D15" s="677"/>
      <c r="E15" s="677"/>
      <c r="F15" s="677"/>
      <c r="G15" s="677"/>
      <c r="H15" s="677"/>
      <c r="I15" s="677"/>
      <c r="J15" s="677"/>
      <c r="K15" s="677"/>
      <c r="L15" s="677"/>
      <c r="M15" s="677"/>
      <c r="N15" s="677"/>
      <c r="O15" s="677"/>
      <c r="P15" s="677"/>
      <c r="Q15" s="678"/>
      <c r="R15" s="679" t="s">
        <v>230</v>
      </c>
      <c r="S15" s="680"/>
      <c r="T15" s="680"/>
      <c r="U15" s="680"/>
      <c r="V15" s="680"/>
      <c r="W15" s="680"/>
      <c r="X15" s="680"/>
      <c r="Y15" s="681"/>
      <c r="Z15" s="712" t="s">
        <v>230</v>
      </c>
      <c r="AA15" s="712"/>
      <c r="AB15" s="712"/>
      <c r="AC15" s="712"/>
      <c r="AD15" s="713" t="s">
        <v>236</v>
      </c>
      <c r="AE15" s="713"/>
      <c r="AF15" s="713"/>
      <c r="AG15" s="713"/>
      <c r="AH15" s="713"/>
      <c r="AI15" s="713"/>
      <c r="AJ15" s="713"/>
      <c r="AK15" s="713"/>
      <c r="AL15" s="682" t="s">
        <v>236</v>
      </c>
      <c r="AM15" s="683"/>
      <c r="AN15" s="683"/>
      <c r="AO15" s="714"/>
      <c r="AP15" s="676" t="s">
        <v>265</v>
      </c>
      <c r="AQ15" s="677"/>
      <c r="AR15" s="677"/>
      <c r="AS15" s="677"/>
      <c r="AT15" s="677"/>
      <c r="AU15" s="677"/>
      <c r="AV15" s="677"/>
      <c r="AW15" s="677"/>
      <c r="AX15" s="677"/>
      <c r="AY15" s="677"/>
      <c r="AZ15" s="677"/>
      <c r="BA15" s="677"/>
      <c r="BB15" s="677"/>
      <c r="BC15" s="677"/>
      <c r="BD15" s="677"/>
      <c r="BE15" s="677"/>
      <c r="BF15" s="678"/>
      <c r="BG15" s="679">
        <v>7382</v>
      </c>
      <c r="BH15" s="680"/>
      <c r="BI15" s="680"/>
      <c r="BJ15" s="680"/>
      <c r="BK15" s="680"/>
      <c r="BL15" s="680"/>
      <c r="BM15" s="680"/>
      <c r="BN15" s="681"/>
      <c r="BO15" s="712">
        <v>3.2</v>
      </c>
      <c r="BP15" s="712"/>
      <c r="BQ15" s="712"/>
      <c r="BR15" s="712"/>
      <c r="BS15" s="685" t="s">
        <v>230</v>
      </c>
      <c r="BT15" s="680"/>
      <c r="BU15" s="680"/>
      <c r="BV15" s="680"/>
      <c r="BW15" s="680"/>
      <c r="BX15" s="680"/>
      <c r="BY15" s="680"/>
      <c r="BZ15" s="680"/>
      <c r="CA15" s="680"/>
      <c r="CB15" s="726"/>
      <c r="CD15" s="718" t="s">
        <v>266</v>
      </c>
      <c r="CE15" s="719"/>
      <c r="CF15" s="719"/>
      <c r="CG15" s="719"/>
      <c r="CH15" s="719"/>
      <c r="CI15" s="719"/>
      <c r="CJ15" s="719"/>
      <c r="CK15" s="719"/>
      <c r="CL15" s="719"/>
      <c r="CM15" s="719"/>
      <c r="CN15" s="719"/>
      <c r="CO15" s="719"/>
      <c r="CP15" s="719"/>
      <c r="CQ15" s="720"/>
      <c r="CR15" s="679">
        <v>412816</v>
      </c>
      <c r="CS15" s="680"/>
      <c r="CT15" s="680"/>
      <c r="CU15" s="680"/>
      <c r="CV15" s="680"/>
      <c r="CW15" s="680"/>
      <c r="CX15" s="680"/>
      <c r="CY15" s="681"/>
      <c r="CZ15" s="712">
        <v>8.6999999999999993</v>
      </c>
      <c r="DA15" s="712"/>
      <c r="DB15" s="712"/>
      <c r="DC15" s="712"/>
      <c r="DD15" s="685">
        <v>16435</v>
      </c>
      <c r="DE15" s="680"/>
      <c r="DF15" s="680"/>
      <c r="DG15" s="680"/>
      <c r="DH15" s="680"/>
      <c r="DI15" s="680"/>
      <c r="DJ15" s="680"/>
      <c r="DK15" s="680"/>
      <c r="DL15" s="680"/>
      <c r="DM15" s="680"/>
      <c r="DN15" s="680"/>
      <c r="DO15" s="680"/>
      <c r="DP15" s="681"/>
      <c r="DQ15" s="685">
        <v>303031</v>
      </c>
      <c r="DR15" s="680"/>
      <c r="DS15" s="680"/>
      <c r="DT15" s="680"/>
      <c r="DU15" s="680"/>
      <c r="DV15" s="680"/>
      <c r="DW15" s="680"/>
      <c r="DX15" s="680"/>
      <c r="DY15" s="680"/>
      <c r="DZ15" s="680"/>
      <c r="EA15" s="680"/>
      <c r="EB15" s="680"/>
      <c r="EC15" s="726"/>
    </row>
    <row r="16" spans="2:143" ht="11.25" customHeight="1" x14ac:dyDescent="0.15">
      <c r="B16" s="676" t="s">
        <v>267</v>
      </c>
      <c r="C16" s="677"/>
      <c r="D16" s="677"/>
      <c r="E16" s="677"/>
      <c r="F16" s="677"/>
      <c r="G16" s="677"/>
      <c r="H16" s="677"/>
      <c r="I16" s="677"/>
      <c r="J16" s="677"/>
      <c r="K16" s="677"/>
      <c r="L16" s="677"/>
      <c r="M16" s="677"/>
      <c r="N16" s="677"/>
      <c r="O16" s="677"/>
      <c r="P16" s="677"/>
      <c r="Q16" s="678"/>
      <c r="R16" s="679">
        <v>2154</v>
      </c>
      <c r="S16" s="680"/>
      <c r="T16" s="680"/>
      <c r="U16" s="680"/>
      <c r="V16" s="680"/>
      <c r="W16" s="680"/>
      <c r="X16" s="680"/>
      <c r="Y16" s="681"/>
      <c r="Z16" s="712">
        <v>0</v>
      </c>
      <c r="AA16" s="712"/>
      <c r="AB16" s="712"/>
      <c r="AC16" s="712"/>
      <c r="AD16" s="713">
        <v>2154</v>
      </c>
      <c r="AE16" s="713"/>
      <c r="AF16" s="713"/>
      <c r="AG16" s="713"/>
      <c r="AH16" s="713"/>
      <c r="AI16" s="713"/>
      <c r="AJ16" s="713"/>
      <c r="AK16" s="713"/>
      <c r="AL16" s="682">
        <v>0.1</v>
      </c>
      <c r="AM16" s="683"/>
      <c r="AN16" s="683"/>
      <c r="AO16" s="714"/>
      <c r="AP16" s="676" t="s">
        <v>268</v>
      </c>
      <c r="AQ16" s="677"/>
      <c r="AR16" s="677"/>
      <c r="AS16" s="677"/>
      <c r="AT16" s="677"/>
      <c r="AU16" s="677"/>
      <c r="AV16" s="677"/>
      <c r="AW16" s="677"/>
      <c r="AX16" s="677"/>
      <c r="AY16" s="677"/>
      <c r="AZ16" s="677"/>
      <c r="BA16" s="677"/>
      <c r="BB16" s="677"/>
      <c r="BC16" s="677"/>
      <c r="BD16" s="677"/>
      <c r="BE16" s="677"/>
      <c r="BF16" s="678"/>
      <c r="BG16" s="679">
        <v>24</v>
      </c>
      <c r="BH16" s="680"/>
      <c r="BI16" s="680"/>
      <c r="BJ16" s="680"/>
      <c r="BK16" s="680"/>
      <c r="BL16" s="680"/>
      <c r="BM16" s="680"/>
      <c r="BN16" s="681"/>
      <c r="BO16" s="712">
        <v>0</v>
      </c>
      <c r="BP16" s="712"/>
      <c r="BQ16" s="712"/>
      <c r="BR16" s="712"/>
      <c r="BS16" s="685" t="s">
        <v>230</v>
      </c>
      <c r="BT16" s="680"/>
      <c r="BU16" s="680"/>
      <c r="BV16" s="680"/>
      <c r="BW16" s="680"/>
      <c r="BX16" s="680"/>
      <c r="BY16" s="680"/>
      <c r="BZ16" s="680"/>
      <c r="CA16" s="680"/>
      <c r="CB16" s="726"/>
      <c r="CD16" s="718" t="s">
        <v>269</v>
      </c>
      <c r="CE16" s="719"/>
      <c r="CF16" s="719"/>
      <c r="CG16" s="719"/>
      <c r="CH16" s="719"/>
      <c r="CI16" s="719"/>
      <c r="CJ16" s="719"/>
      <c r="CK16" s="719"/>
      <c r="CL16" s="719"/>
      <c r="CM16" s="719"/>
      <c r="CN16" s="719"/>
      <c r="CO16" s="719"/>
      <c r="CP16" s="719"/>
      <c r="CQ16" s="720"/>
      <c r="CR16" s="679">
        <v>38235</v>
      </c>
      <c r="CS16" s="680"/>
      <c r="CT16" s="680"/>
      <c r="CU16" s="680"/>
      <c r="CV16" s="680"/>
      <c r="CW16" s="680"/>
      <c r="CX16" s="680"/>
      <c r="CY16" s="681"/>
      <c r="CZ16" s="712">
        <v>0.8</v>
      </c>
      <c r="DA16" s="712"/>
      <c r="DB16" s="712"/>
      <c r="DC16" s="712"/>
      <c r="DD16" s="685" t="s">
        <v>236</v>
      </c>
      <c r="DE16" s="680"/>
      <c r="DF16" s="680"/>
      <c r="DG16" s="680"/>
      <c r="DH16" s="680"/>
      <c r="DI16" s="680"/>
      <c r="DJ16" s="680"/>
      <c r="DK16" s="680"/>
      <c r="DL16" s="680"/>
      <c r="DM16" s="680"/>
      <c r="DN16" s="680"/>
      <c r="DO16" s="680"/>
      <c r="DP16" s="681"/>
      <c r="DQ16" s="685">
        <v>17555</v>
      </c>
      <c r="DR16" s="680"/>
      <c r="DS16" s="680"/>
      <c r="DT16" s="680"/>
      <c r="DU16" s="680"/>
      <c r="DV16" s="680"/>
      <c r="DW16" s="680"/>
      <c r="DX16" s="680"/>
      <c r="DY16" s="680"/>
      <c r="DZ16" s="680"/>
      <c r="EA16" s="680"/>
      <c r="EB16" s="680"/>
      <c r="EC16" s="726"/>
    </row>
    <row r="17" spans="2:133" ht="11.25" customHeight="1" x14ac:dyDescent="0.15">
      <c r="B17" s="676" t="s">
        <v>270</v>
      </c>
      <c r="C17" s="677"/>
      <c r="D17" s="677"/>
      <c r="E17" s="677"/>
      <c r="F17" s="677"/>
      <c r="G17" s="677"/>
      <c r="H17" s="677"/>
      <c r="I17" s="677"/>
      <c r="J17" s="677"/>
      <c r="K17" s="677"/>
      <c r="L17" s="677"/>
      <c r="M17" s="677"/>
      <c r="N17" s="677"/>
      <c r="O17" s="677"/>
      <c r="P17" s="677"/>
      <c r="Q17" s="678"/>
      <c r="R17" s="679">
        <v>1189</v>
      </c>
      <c r="S17" s="680"/>
      <c r="T17" s="680"/>
      <c r="U17" s="680"/>
      <c r="V17" s="680"/>
      <c r="W17" s="680"/>
      <c r="X17" s="680"/>
      <c r="Y17" s="681"/>
      <c r="Z17" s="712">
        <v>0</v>
      </c>
      <c r="AA17" s="712"/>
      <c r="AB17" s="712"/>
      <c r="AC17" s="712"/>
      <c r="AD17" s="713">
        <v>1189</v>
      </c>
      <c r="AE17" s="713"/>
      <c r="AF17" s="713"/>
      <c r="AG17" s="713"/>
      <c r="AH17" s="713"/>
      <c r="AI17" s="713"/>
      <c r="AJ17" s="713"/>
      <c r="AK17" s="713"/>
      <c r="AL17" s="682">
        <v>0.1</v>
      </c>
      <c r="AM17" s="683"/>
      <c r="AN17" s="683"/>
      <c r="AO17" s="714"/>
      <c r="AP17" s="676" t="s">
        <v>271</v>
      </c>
      <c r="AQ17" s="677"/>
      <c r="AR17" s="677"/>
      <c r="AS17" s="677"/>
      <c r="AT17" s="677"/>
      <c r="AU17" s="677"/>
      <c r="AV17" s="677"/>
      <c r="AW17" s="677"/>
      <c r="AX17" s="677"/>
      <c r="AY17" s="677"/>
      <c r="AZ17" s="677"/>
      <c r="BA17" s="677"/>
      <c r="BB17" s="677"/>
      <c r="BC17" s="677"/>
      <c r="BD17" s="677"/>
      <c r="BE17" s="677"/>
      <c r="BF17" s="678"/>
      <c r="BG17" s="679" t="s">
        <v>230</v>
      </c>
      <c r="BH17" s="680"/>
      <c r="BI17" s="680"/>
      <c r="BJ17" s="680"/>
      <c r="BK17" s="680"/>
      <c r="BL17" s="680"/>
      <c r="BM17" s="680"/>
      <c r="BN17" s="681"/>
      <c r="BO17" s="712" t="s">
        <v>230</v>
      </c>
      <c r="BP17" s="712"/>
      <c r="BQ17" s="712"/>
      <c r="BR17" s="712"/>
      <c r="BS17" s="685" t="s">
        <v>236</v>
      </c>
      <c r="BT17" s="680"/>
      <c r="BU17" s="680"/>
      <c r="BV17" s="680"/>
      <c r="BW17" s="680"/>
      <c r="BX17" s="680"/>
      <c r="BY17" s="680"/>
      <c r="BZ17" s="680"/>
      <c r="CA17" s="680"/>
      <c r="CB17" s="726"/>
      <c r="CD17" s="718" t="s">
        <v>272</v>
      </c>
      <c r="CE17" s="719"/>
      <c r="CF17" s="719"/>
      <c r="CG17" s="719"/>
      <c r="CH17" s="719"/>
      <c r="CI17" s="719"/>
      <c r="CJ17" s="719"/>
      <c r="CK17" s="719"/>
      <c r="CL17" s="719"/>
      <c r="CM17" s="719"/>
      <c r="CN17" s="719"/>
      <c r="CO17" s="719"/>
      <c r="CP17" s="719"/>
      <c r="CQ17" s="720"/>
      <c r="CR17" s="679">
        <v>307740</v>
      </c>
      <c r="CS17" s="680"/>
      <c r="CT17" s="680"/>
      <c r="CU17" s="680"/>
      <c r="CV17" s="680"/>
      <c r="CW17" s="680"/>
      <c r="CX17" s="680"/>
      <c r="CY17" s="681"/>
      <c r="CZ17" s="712">
        <v>6.5</v>
      </c>
      <c r="DA17" s="712"/>
      <c r="DB17" s="712"/>
      <c r="DC17" s="712"/>
      <c r="DD17" s="685" t="s">
        <v>236</v>
      </c>
      <c r="DE17" s="680"/>
      <c r="DF17" s="680"/>
      <c r="DG17" s="680"/>
      <c r="DH17" s="680"/>
      <c r="DI17" s="680"/>
      <c r="DJ17" s="680"/>
      <c r="DK17" s="680"/>
      <c r="DL17" s="680"/>
      <c r="DM17" s="680"/>
      <c r="DN17" s="680"/>
      <c r="DO17" s="680"/>
      <c r="DP17" s="681"/>
      <c r="DQ17" s="685">
        <v>294757</v>
      </c>
      <c r="DR17" s="680"/>
      <c r="DS17" s="680"/>
      <c r="DT17" s="680"/>
      <c r="DU17" s="680"/>
      <c r="DV17" s="680"/>
      <c r="DW17" s="680"/>
      <c r="DX17" s="680"/>
      <c r="DY17" s="680"/>
      <c r="DZ17" s="680"/>
      <c r="EA17" s="680"/>
      <c r="EB17" s="680"/>
      <c r="EC17" s="726"/>
    </row>
    <row r="18" spans="2:133" ht="11.25" customHeight="1" x14ac:dyDescent="0.15">
      <c r="B18" s="676" t="s">
        <v>273</v>
      </c>
      <c r="C18" s="677"/>
      <c r="D18" s="677"/>
      <c r="E18" s="677"/>
      <c r="F18" s="677"/>
      <c r="G18" s="677"/>
      <c r="H18" s="677"/>
      <c r="I18" s="677"/>
      <c r="J18" s="677"/>
      <c r="K18" s="677"/>
      <c r="L18" s="677"/>
      <c r="M18" s="677"/>
      <c r="N18" s="677"/>
      <c r="O18" s="677"/>
      <c r="P18" s="677"/>
      <c r="Q18" s="678"/>
      <c r="R18" s="679">
        <v>1273</v>
      </c>
      <c r="S18" s="680"/>
      <c r="T18" s="680"/>
      <c r="U18" s="680"/>
      <c r="V18" s="680"/>
      <c r="W18" s="680"/>
      <c r="X18" s="680"/>
      <c r="Y18" s="681"/>
      <c r="Z18" s="712">
        <v>0</v>
      </c>
      <c r="AA18" s="712"/>
      <c r="AB18" s="712"/>
      <c r="AC18" s="712"/>
      <c r="AD18" s="713">
        <v>1273</v>
      </c>
      <c r="AE18" s="713"/>
      <c r="AF18" s="713"/>
      <c r="AG18" s="713"/>
      <c r="AH18" s="713"/>
      <c r="AI18" s="713"/>
      <c r="AJ18" s="713"/>
      <c r="AK18" s="713"/>
      <c r="AL18" s="682">
        <v>0.1</v>
      </c>
      <c r="AM18" s="683"/>
      <c r="AN18" s="683"/>
      <c r="AO18" s="714"/>
      <c r="AP18" s="676" t="s">
        <v>274</v>
      </c>
      <c r="AQ18" s="677"/>
      <c r="AR18" s="677"/>
      <c r="AS18" s="677"/>
      <c r="AT18" s="677"/>
      <c r="AU18" s="677"/>
      <c r="AV18" s="677"/>
      <c r="AW18" s="677"/>
      <c r="AX18" s="677"/>
      <c r="AY18" s="677"/>
      <c r="AZ18" s="677"/>
      <c r="BA18" s="677"/>
      <c r="BB18" s="677"/>
      <c r="BC18" s="677"/>
      <c r="BD18" s="677"/>
      <c r="BE18" s="677"/>
      <c r="BF18" s="678"/>
      <c r="BG18" s="679" t="s">
        <v>236</v>
      </c>
      <c r="BH18" s="680"/>
      <c r="BI18" s="680"/>
      <c r="BJ18" s="680"/>
      <c r="BK18" s="680"/>
      <c r="BL18" s="680"/>
      <c r="BM18" s="680"/>
      <c r="BN18" s="681"/>
      <c r="BO18" s="712" t="s">
        <v>230</v>
      </c>
      <c r="BP18" s="712"/>
      <c r="BQ18" s="712"/>
      <c r="BR18" s="712"/>
      <c r="BS18" s="685" t="s">
        <v>236</v>
      </c>
      <c r="BT18" s="680"/>
      <c r="BU18" s="680"/>
      <c r="BV18" s="680"/>
      <c r="BW18" s="680"/>
      <c r="BX18" s="680"/>
      <c r="BY18" s="680"/>
      <c r="BZ18" s="680"/>
      <c r="CA18" s="680"/>
      <c r="CB18" s="726"/>
      <c r="CD18" s="718" t="s">
        <v>275</v>
      </c>
      <c r="CE18" s="719"/>
      <c r="CF18" s="719"/>
      <c r="CG18" s="719"/>
      <c r="CH18" s="719"/>
      <c r="CI18" s="719"/>
      <c r="CJ18" s="719"/>
      <c r="CK18" s="719"/>
      <c r="CL18" s="719"/>
      <c r="CM18" s="719"/>
      <c r="CN18" s="719"/>
      <c r="CO18" s="719"/>
      <c r="CP18" s="719"/>
      <c r="CQ18" s="720"/>
      <c r="CR18" s="679" t="s">
        <v>236</v>
      </c>
      <c r="CS18" s="680"/>
      <c r="CT18" s="680"/>
      <c r="CU18" s="680"/>
      <c r="CV18" s="680"/>
      <c r="CW18" s="680"/>
      <c r="CX18" s="680"/>
      <c r="CY18" s="681"/>
      <c r="CZ18" s="712" t="s">
        <v>236</v>
      </c>
      <c r="DA18" s="712"/>
      <c r="DB18" s="712"/>
      <c r="DC18" s="712"/>
      <c r="DD18" s="685" t="s">
        <v>230</v>
      </c>
      <c r="DE18" s="680"/>
      <c r="DF18" s="680"/>
      <c r="DG18" s="680"/>
      <c r="DH18" s="680"/>
      <c r="DI18" s="680"/>
      <c r="DJ18" s="680"/>
      <c r="DK18" s="680"/>
      <c r="DL18" s="680"/>
      <c r="DM18" s="680"/>
      <c r="DN18" s="680"/>
      <c r="DO18" s="680"/>
      <c r="DP18" s="681"/>
      <c r="DQ18" s="685" t="s">
        <v>230</v>
      </c>
      <c r="DR18" s="680"/>
      <c r="DS18" s="680"/>
      <c r="DT18" s="680"/>
      <c r="DU18" s="680"/>
      <c r="DV18" s="680"/>
      <c r="DW18" s="680"/>
      <c r="DX18" s="680"/>
      <c r="DY18" s="680"/>
      <c r="DZ18" s="680"/>
      <c r="EA18" s="680"/>
      <c r="EB18" s="680"/>
      <c r="EC18" s="726"/>
    </row>
    <row r="19" spans="2:133" ht="11.25" customHeight="1" x14ac:dyDescent="0.15">
      <c r="B19" s="676" t="s">
        <v>276</v>
      </c>
      <c r="C19" s="677"/>
      <c r="D19" s="677"/>
      <c r="E19" s="677"/>
      <c r="F19" s="677"/>
      <c r="G19" s="677"/>
      <c r="H19" s="677"/>
      <c r="I19" s="677"/>
      <c r="J19" s="677"/>
      <c r="K19" s="677"/>
      <c r="L19" s="677"/>
      <c r="M19" s="677"/>
      <c r="N19" s="677"/>
      <c r="O19" s="677"/>
      <c r="P19" s="677"/>
      <c r="Q19" s="678"/>
      <c r="R19" s="679">
        <v>1273</v>
      </c>
      <c r="S19" s="680"/>
      <c r="T19" s="680"/>
      <c r="U19" s="680"/>
      <c r="V19" s="680"/>
      <c r="W19" s="680"/>
      <c r="X19" s="680"/>
      <c r="Y19" s="681"/>
      <c r="Z19" s="712">
        <v>0</v>
      </c>
      <c r="AA19" s="712"/>
      <c r="AB19" s="712"/>
      <c r="AC19" s="712"/>
      <c r="AD19" s="713">
        <v>1273</v>
      </c>
      <c r="AE19" s="713"/>
      <c r="AF19" s="713"/>
      <c r="AG19" s="713"/>
      <c r="AH19" s="713"/>
      <c r="AI19" s="713"/>
      <c r="AJ19" s="713"/>
      <c r="AK19" s="713"/>
      <c r="AL19" s="682">
        <v>0.1</v>
      </c>
      <c r="AM19" s="683"/>
      <c r="AN19" s="683"/>
      <c r="AO19" s="714"/>
      <c r="AP19" s="676" t="s">
        <v>277</v>
      </c>
      <c r="AQ19" s="677"/>
      <c r="AR19" s="677"/>
      <c r="AS19" s="677"/>
      <c r="AT19" s="677"/>
      <c r="AU19" s="677"/>
      <c r="AV19" s="677"/>
      <c r="AW19" s="677"/>
      <c r="AX19" s="677"/>
      <c r="AY19" s="677"/>
      <c r="AZ19" s="677"/>
      <c r="BA19" s="677"/>
      <c r="BB19" s="677"/>
      <c r="BC19" s="677"/>
      <c r="BD19" s="677"/>
      <c r="BE19" s="677"/>
      <c r="BF19" s="678"/>
      <c r="BG19" s="679" t="s">
        <v>230</v>
      </c>
      <c r="BH19" s="680"/>
      <c r="BI19" s="680"/>
      <c r="BJ19" s="680"/>
      <c r="BK19" s="680"/>
      <c r="BL19" s="680"/>
      <c r="BM19" s="680"/>
      <c r="BN19" s="681"/>
      <c r="BO19" s="712" t="s">
        <v>236</v>
      </c>
      <c r="BP19" s="712"/>
      <c r="BQ19" s="712"/>
      <c r="BR19" s="712"/>
      <c r="BS19" s="685" t="s">
        <v>230</v>
      </c>
      <c r="BT19" s="680"/>
      <c r="BU19" s="680"/>
      <c r="BV19" s="680"/>
      <c r="BW19" s="680"/>
      <c r="BX19" s="680"/>
      <c r="BY19" s="680"/>
      <c r="BZ19" s="680"/>
      <c r="CA19" s="680"/>
      <c r="CB19" s="726"/>
      <c r="CD19" s="718" t="s">
        <v>278</v>
      </c>
      <c r="CE19" s="719"/>
      <c r="CF19" s="719"/>
      <c r="CG19" s="719"/>
      <c r="CH19" s="719"/>
      <c r="CI19" s="719"/>
      <c r="CJ19" s="719"/>
      <c r="CK19" s="719"/>
      <c r="CL19" s="719"/>
      <c r="CM19" s="719"/>
      <c r="CN19" s="719"/>
      <c r="CO19" s="719"/>
      <c r="CP19" s="719"/>
      <c r="CQ19" s="720"/>
      <c r="CR19" s="679" t="s">
        <v>230</v>
      </c>
      <c r="CS19" s="680"/>
      <c r="CT19" s="680"/>
      <c r="CU19" s="680"/>
      <c r="CV19" s="680"/>
      <c r="CW19" s="680"/>
      <c r="CX19" s="680"/>
      <c r="CY19" s="681"/>
      <c r="CZ19" s="712" t="s">
        <v>230</v>
      </c>
      <c r="DA19" s="712"/>
      <c r="DB19" s="712"/>
      <c r="DC19" s="712"/>
      <c r="DD19" s="685" t="s">
        <v>230</v>
      </c>
      <c r="DE19" s="680"/>
      <c r="DF19" s="680"/>
      <c r="DG19" s="680"/>
      <c r="DH19" s="680"/>
      <c r="DI19" s="680"/>
      <c r="DJ19" s="680"/>
      <c r="DK19" s="680"/>
      <c r="DL19" s="680"/>
      <c r="DM19" s="680"/>
      <c r="DN19" s="680"/>
      <c r="DO19" s="680"/>
      <c r="DP19" s="681"/>
      <c r="DQ19" s="685" t="s">
        <v>249</v>
      </c>
      <c r="DR19" s="680"/>
      <c r="DS19" s="680"/>
      <c r="DT19" s="680"/>
      <c r="DU19" s="680"/>
      <c r="DV19" s="680"/>
      <c r="DW19" s="680"/>
      <c r="DX19" s="680"/>
      <c r="DY19" s="680"/>
      <c r="DZ19" s="680"/>
      <c r="EA19" s="680"/>
      <c r="EB19" s="680"/>
      <c r="EC19" s="726"/>
    </row>
    <row r="20" spans="2:133" ht="11.25" customHeight="1" x14ac:dyDescent="0.15">
      <c r="B20" s="676" t="s">
        <v>279</v>
      </c>
      <c r="C20" s="677"/>
      <c r="D20" s="677"/>
      <c r="E20" s="677"/>
      <c r="F20" s="677"/>
      <c r="G20" s="677"/>
      <c r="H20" s="677"/>
      <c r="I20" s="677"/>
      <c r="J20" s="677"/>
      <c r="K20" s="677"/>
      <c r="L20" s="677"/>
      <c r="M20" s="677"/>
      <c r="N20" s="677"/>
      <c r="O20" s="677"/>
      <c r="P20" s="677"/>
      <c r="Q20" s="678"/>
      <c r="R20" s="679" t="s">
        <v>230</v>
      </c>
      <c r="S20" s="680"/>
      <c r="T20" s="680"/>
      <c r="U20" s="680"/>
      <c r="V20" s="680"/>
      <c r="W20" s="680"/>
      <c r="X20" s="680"/>
      <c r="Y20" s="681"/>
      <c r="Z20" s="712" t="s">
        <v>230</v>
      </c>
      <c r="AA20" s="712"/>
      <c r="AB20" s="712"/>
      <c r="AC20" s="712"/>
      <c r="AD20" s="713" t="s">
        <v>236</v>
      </c>
      <c r="AE20" s="713"/>
      <c r="AF20" s="713"/>
      <c r="AG20" s="713"/>
      <c r="AH20" s="713"/>
      <c r="AI20" s="713"/>
      <c r="AJ20" s="713"/>
      <c r="AK20" s="713"/>
      <c r="AL20" s="682" t="s">
        <v>236</v>
      </c>
      <c r="AM20" s="683"/>
      <c r="AN20" s="683"/>
      <c r="AO20" s="714"/>
      <c r="AP20" s="676" t="s">
        <v>280</v>
      </c>
      <c r="AQ20" s="677"/>
      <c r="AR20" s="677"/>
      <c r="AS20" s="677"/>
      <c r="AT20" s="677"/>
      <c r="AU20" s="677"/>
      <c r="AV20" s="677"/>
      <c r="AW20" s="677"/>
      <c r="AX20" s="677"/>
      <c r="AY20" s="677"/>
      <c r="AZ20" s="677"/>
      <c r="BA20" s="677"/>
      <c r="BB20" s="677"/>
      <c r="BC20" s="677"/>
      <c r="BD20" s="677"/>
      <c r="BE20" s="677"/>
      <c r="BF20" s="678"/>
      <c r="BG20" s="679" t="s">
        <v>241</v>
      </c>
      <c r="BH20" s="680"/>
      <c r="BI20" s="680"/>
      <c r="BJ20" s="680"/>
      <c r="BK20" s="680"/>
      <c r="BL20" s="680"/>
      <c r="BM20" s="680"/>
      <c r="BN20" s="681"/>
      <c r="BO20" s="712" t="s">
        <v>230</v>
      </c>
      <c r="BP20" s="712"/>
      <c r="BQ20" s="712"/>
      <c r="BR20" s="712"/>
      <c r="BS20" s="685" t="s">
        <v>236</v>
      </c>
      <c r="BT20" s="680"/>
      <c r="BU20" s="680"/>
      <c r="BV20" s="680"/>
      <c r="BW20" s="680"/>
      <c r="BX20" s="680"/>
      <c r="BY20" s="680"/>
      <c r="BZ20" s="680"/>
      <c r="CA20" s="680"/>
      <c r="CB20" s="726"/>
      <c r="CD20" s="718" t="s">
        <v>281</v>
      </c>
      <c r="CE20" s="719"/>
      <c r="CF20" s="719"/>
      <c r="CG20" s="719"/>
      <c r="CH20" s="719"/>
      <c r="CI20" s="719"/>
      <c r="CJ20" s="719"/>
      <c r="CK20" s="719"/>
      <c r="CL20" s="719"/>
      <c r="CM20" s="719"/>
      <c r="CN20" s="719"/>
      <c r="CO20" s="719"/>
      <c r="CP20" s="719"/>
      <c r="CQ20" s="720"/>
      <c r="CR20" s="679">
        <v>4764744</v>
      </c>
      <c r="CS20" s="680"/>
      <c r="CT20" s="680"/>
      <c r="CU20" s="680"/>
      <c r="CV20" s="680"/>
      <c r="CW20" s="680"/>
      <c r="CX20" s="680"/>
      <c r="CY20" s="681"/>
      <c r="CZ20" s="712">
        <v>100</v>
      </c>
      <c r="DA20" s="712"/>
      <c r="DB20" s="712"/>
      <c r="DC20" s="712"/>
      <c r="DD20" s="685">
        <v>1724121</v>
      </c>
      <c r="DE20" s="680"/>
      <c r="DF20" s="680"/>
      <c r="DG20" s="680"/>
      <c r="DH20" s="680"/>
      <c r="DI20" s="680"/>
      <c r="DJ20" s="680"/>
      <c r="DK20" s="680"/>
      <c r="DL20" s="680"/>
      <c r="DM20" s="680"/>
      <c r="DN20" s="680"/>
      <c r="DO20" s="680"/>
      <c r="DP20" s="681"/>
      <c r="DQ20" s="685">
        <v>2410381</v>
      </c>
      <c r="DR20" s="680"/>
      <c r="DS20" s="680"/>
      <c r="DT20" s="680"/>
      <c r="DU20" s="680"/>
      <c r="DV20" s="680"/>
      <c r="DW20" s="680"/>
      <c r="DX20" s="680"/>
      <c r="DY20" s="680"/>
      <c r="DZ20" s="680"/>
      <c r="EA20" s="680"/>
      <c r="EB20" s="680"/>
      <c r="EC20" s="726"/>
    </row>
    <row r="21" spans="2:133" ht="11.25" customHeight="1" x14ac:dyDescent="0.15">
      <c r="B21" s="676" t="s">
        <v>282</v>
      </c>
      <c r="C21" s="677"/>
      <c r="D21" s="677"/>
      <c r="E21" s="677"/>
      <c r="F21" s="677"/>
      <c r="G21" s="677"/>
      <c r="H21" s="677"/>
      <c r="I21" s="677"/>
      <c r="J21" s="677"/>
      <c r="K21" s="677"/>
      <c r="L21" s="677"/>
      <c r="M21" s="677"/>
      <c r="N21" s="677"/>
      <c r="O21" s="677"/>
      <c r="P21" s="677"/>
      <c r="Q21" s="678"/>
      <c r="R21" s="679" t="s">
        <v>230</v>
      </c>
      <c r="S21" s="680"/>
      <c r="T21" s="680"/>
      <c r="U21" s="680"/>
      <c r="V21" s="680"/>
      <c r="W21" s="680"/>
      <c r="X21" s="680"/>
      <c r="Y21" s="681"/>
      <c r="Z21" s="712" t="s">
        <v>236</v>
      </c>
      <c r="AA21" s="712"/>
      <c r="AB21" s="712"/>
      <c r="AC21" s="712"/>
      <c r="AD21" s="713" t="s">
        <v>230</v>
      </c>
      <c r="AE21" s="713"/>
      <c r="AF21" s="713"/>
      <c r="AG21" s="713"/>
      <c r="AH21" s="713"/>
      <c r="AI21" s="713"/>
      <c r="AJ21" s="713"/>
      <c r="AK21" s="713"/>
      <c r="AL21" s="682" t="s">
        <v>236</v>
      </c>
      <c r="AM21" s="683"/>
      <c r="AN21" s="683"/>
      <c r="AO21" s="714"/>
      <c r="AP21" s="773" t="s">
        <v>283</v>
      </c>
      <c r="AQ21" s="781"/>
      <c r="AR21" s="781"/>
      <c r="AS21" s="781"/>
      <c r="AT21" s="781"/>
      <c r="AU21" s="781"/>
      <c r="AV21" s="781"/>
      <c r="AW21" s="781"/>
      <c r="AX21" s="781"/>
      <c r="AY21" s="781"/>
      <c r="AZ21" s="781"/>
      <c r="BA21" s="781"/>
      <c r="BB21" s="781"/>
      <c r="BC21" s="781"/>
      <c r="BD21" s="781"/>
      <c r="BE21" s="781"/>
      <c r="BF21" s="775"/>
      <c r="BG21" s="679" t="s">
        <v>230</v>
      </c>
      <c r="BH21" s="680"/>
      <c r="BI21" s="680"/>
      <c r="BJ21" s="680"/>
      <c r="BK21" s="680"/>
      <c r="BL21" s="680"/>
      <c r="BM21" s="680"/>
      <c r="BN21" s="681"/>
      <c r="BO21" s="712" t="s">
        <v>230</v>
      </c>
      <c r="BP21" s="712"/>
      <c r="BQ21" s="712"/>
      <c r="BR21" s="712"/>
      <c r="BS21" s="685" t="s">
        <v>236</v>
      </c>
      <c r="BT21" s="680"/>
      <c r="BU21" s="680"/>
      <c r="BV21" s="680"/>
      <c r="BW21" s="680"/>
      <c r="BX21" s="680"/>
      <c r="BY21" s="680"/>
      <c r="BZ21" s="680"/>
      <c r="CA21" s="680"/>
      <c r="CB21" s="726"/>
      <c r="CD21" s="786"/>
      <c r="CE21" s="709"/>
      <c r="CF21" s="709"/>
      <c r="CG21" s="709"/>
      <c r="CH21" s="709"/>
      <c r="CI21" s="709"/>
      <c r="CJ21" s="709"/>
      <c r="CK21" s="709"/>
      <c r="CL21" s="709"/>
      <c r="CM21" s="709"/>
      <c r="CN21" s="709"/>
      <c r="CO21" s="709"/>
      <c r="CP21" s="709"/>
      <c r="CQ21" s="710"/>
      <c r="CR21" s="787"/>
      <c r="CS21" s="788"/>
      <c r="CT21" s="788"/>
      <c r="CU21" s="788"/>
      <c r="CV21" s="788"/>
      <c r="CW21" s="788"/>
      <c r="CX21" s="788"/>
      <c r="CY21" s="789"/>
      <c r="CZ21" s="790"/>
      <c r="DA21" s="790"/>
      <c r="DB21" s="790"/>
      <c r="DC21" s="790"/>
      <c r="DD21" s="791"/>
      <c r="DE21" s="788"/>
      <c r="DF21" s="788"/>
      <c r="DG21" s="788"/>
      <c r="DH21" s="788"/>
      <c r="DI21" s="788"/>
      <c r="DJ21" s="788"/>
      <c r="DK21" s="788"/>
      <c r="DL21" s="788"/>
      <c r="DM21" s="788"/>
      <c r="DN21" s="788"/>
      <c r="DO21" s="788"/>
      <c r="DP21" s="789"/>
      <c r="DQ21" s="791"/>
      <c r="DR21" s="788"/>
      <c r="DS21" s="788"/>
      <c r="DT21" s="788"/>
      <c r="DU21" s="788"/>
      <c r="DV21" s="788"/>
      <c r="DW21" s="788"/>
      <c r="DX21" s="788"/>
      <c r="DY21" s="788"/>
      <c r="DZ21" s="788"/>
      <c r="EA21" s="788"/>
      <c r="EB21" s="788"/>
      <c r="EC21" s="795"/>
    </row>
    <row r="22" spans="2:133" ht="11.25" customHeight="1" x14ac:dyDescent="0.15">
      <c r="B22" s="676" t="s">
        <v>284</v>
      </c>
      <c r="C22" s="677"/>
      <c r="D22" s="677"/>
      <c r="E22" s="677"/>
      <c r="F22" s="677"/>
      <c r="G22" s="677"/>
      <c r="H22" s="677"/>
      <c r="I22" s="677"/>
      <c r="J22" s="677"/>
      <c r="K22" s="677"/>
      <c r="L22" s="677"/>
      <c r="M22" s="677"/>
      <c r="N22" s="677"/>
      <c r="O22" s="677"/>
      <c r="P22" s="677"/>
      <c r="Q22" s="678"/>
      <c r="R22" s="679">
        <v>1562756</v>
      </c>
      <c r="S22" s="680"/>
      <c r="T22" s="680"/>
      <c r="U22" s="680"/>
      <c r="V22" s="680"/>
      <c r="W22" s="680"/>
      <c r="X22" s="680"/>
      <c r="Y22" s="681"/>
      <c r="Z22" s="712">
        <v>30.5</v>
      </c>
      <c r="AA22" s="712"/>
      <c r="AB22" s="712"/>
      <c r="AC22" s="712"/>
      <c r="AD22" s="713">
        <v>1341540</v>
      </c>
      <c r="AE22" s="713"/>
      <c r="AF22" s="713"/>
      <c r="AG22" s="713"/>
      <c r="AH22" s="713"/>
      <c r="AI22" s="713"/>
      <c r="AJ22" s="713"/>
      <c r="AK22" s="713"/>
      <c r="AL22" s="682">
        <v>80.7</v>
      </c>
      <c r="AM22" s="683"/>
      <c r="AN22" s="683"/>
      <c r="AO22" s="714"/>
      <c r="AP22" s="773" t="s">
        <v>285</v>
      </c>
      <c r="AQ22" s="781"/>
      <c r="AR22" s="781"/>
      <c r="AS22" s="781"/>
      <c r="AT22" s="781"/>
      <c r="AU22" s="781"/>
      <c r="AV22" s="781"/>
      <c r="AW22" s="781"/>
      <c r="AX22" s="781"/>
      <c r="AY22" s="781"/>
      <c r="AZ22" s="781"/>
      <c r="BA22" s="781"/>
      <c r="BB22" s="781"/>
      <c r="BC22" s="781"/>
      <c r="BD22" s="781"/>
      <c r="BE22" s="781"/>
      <c r="BF22" s="775"/>
      <c r="BG22" s="679" t="s">
        <v>230</v>
      </c>
      <c r="BH22" s="680"/>
      <c r="BI22" s="680"/>
      <c r="BJ22" s="680"/>
      <c r="BK22" s="680"/>
      <c r="BL22" s="680"/>
      <c r="BM22" s="680"/>
      <c r="BN22" s="681"/>
      <c r="BO22" s="712" t="s">
        <v>230</v>
      </c>
      <c r="BP22" s="712"/>
      <c r="BQ22" s="712"/>
      <c r="BR22" s="712"/>
      <c r="BS22" s="685" t="s">
        <v>230</v>
      </c>
      <c r="BT22" s="680"/>
      <c r="BU22" s="680"/>
      <c r="BV22" s="680"/>
      <c r="BW22" s="680"/>
      <c r="BX22" s="680"/>
      <c r="BY22" s="680"/>
      <c r="BZ22" s="680"/>
      <c r="CA22" s="680"/>
      <c r="CB22" s="726"/>
      <c r="CD22" s="783" t="s">
        <v>286</v>
      </c>
      <c r="CE22" s="784"/>
      <c r="CF22" s="784"/>
      <c r="CG22" s="784"/>
      <c r="CH22" s="784"/>
      <c r="CI22" s="784"/>
      <c r="CJ22" s="784"/>
      <c r="CK22" s="784"/>
      <c r="CL22" s="784"/>
      <c r="CM22" s="784"/>
      <c r="CN22" s="784"/>
      <c r="CO22" s="784"/>
      <c r="CP22" s="784"/>
      <c r="CQ22" s="784"/>
      <c r="CR22" s="784"/>
      <c r="CS22" s="784"/>
      <c r="CT22" s="784"/>
      <c r="CU22" s="784"/>
      <c r="CV22" s="784"/>
      <c r="CW22" s="784"/>
      <c r="CX22" s="784"/>
      <c r="CY22" s="784"/>
      <c r="CZ22" s="784"/>
      <c r="DA22" s="784"/>
      <c r="DB22" s="784"/>
      <c r="DC22" s="784"/>
      <c r="DD22" s="784"/>
      <c r="DE22" s="784"/>
      <c r="DF22" s="784"/>
      <c r="DG22" s="784"/>
      <c r="DH22" s="784"/>
      <c r="DI22" s="784"/>
      <c r="DJ22" s="784"/>
      <c r="DK22" s="784"/>
      <c r="DL22" s="784"/>
      <c r="DM22" s="784"/>
      <c r="DN22" s="784"/>
      <c r="DO22" s="784"/>
      <c r="DP22" s="784"/>
      <c r="DQ22" s="784"/>
      <c r="DR22" s="784"/>
      <c r="DS22" s="784"/>
      <c r="DT22" s="784"/>
      <c r="DU22" s="784"/>
      <c r="DV22" s="784"/>
      <c r="DW22" s="784"/>
      <c r="DX22" s="784"/>
      <c r="DY22" s="784"/>
      <c r="DZ22" s="784"/>
      <c r="EA22" s="784"/>
      <c r="EB22" s="784"/>
      <c r="EC22" s="785"/>
    </row>
    <row r="23" spans="2:133" ht="11.25" customHeight="1" x14ac:dyDescent="0.15">
      <c r="B23" s="676" t="s">
        <v>287</v>
      </c>
      <c r="C23" s="677"/>
      <c r="D23" s="677"/>
      <c r="E23" s="677"/>
      <c r="F23" s="677"/>
      <c r="G23" s="677"/>
      <c r="H23" s="677"/>
      <c r="I23" s="677"/>
      <c r="J23" s="677"/>
      <c r="K23" s="677"/>
      <c r="L23" s="677"/>
      <c r="M23" s="677"/>
      <c r="N23" s="677"/>
      <c r="O23" s="677"/>
      <c r="P23" s="677"/>
      <c r="Q23" s="678"/>
      <c r="R23" s="679">
        <v>1341540</v>
      </c>
      <c r="S23" s="680"/>
      <c r="T23" s="680"/>
      <c r="U23" s="680"/>
      <c r="V23" s="680"/>
      <c r="W23" s="680"/>
      <c r="X23" s="680"/>
      <c r="Y23" s="681"/>
      <c r="Z23" s="712">
        <v>26.2</v>
      </c>
      <c r="AA23" s="712"/>
      <c r="AB23" s="712"/>
      <c r="AC23" s="712"/>
      <c r="AD23" s="713">
        <v>1341540</v>
      </c>
      <c r="AE23" s="713"/>
      <c r="AF23" s="713"/>
      <c r="AG23" s="713"/>
      <c r="AH23" s="713"/>
      <c r="AI23" s="713"/>
      <c r="AJ23" s="713"/>
      <c r="AK23" s="713"/>
      <c r="AL23" s="682">
        <v>80.7</v>
      </c>
      <c r="AM23" s="683"/>
      <c r="AN23" s="683"/>
      <c r="AO23" s="714"/>
      <c r="AP23" s="773" t="s">
        <v>288</v>
      </c>
      <c r="AQ23" s="781"/>
      <c r="AR23" s="781"/>
      <c r="AS23" s="781"/>
      <c r="AT23" s="781"/>
      <c r="AU23" s="781"/>
      <c r="AV23" s="781"/>
      <c r="AW23" s="781"/>
      <c r="AX23" s="781"/>
      <c r="AY23" s="781"/>
      <c r="AZ23" s="781"/>
      <c r="BA23" s="781"/>
      <c r="BB23" s="781"/>
      <c r="BC23" s="781"/>
      <c r="BD23" s="781"/>
      <c r="BE23" s="781"/>
      <c r="BF23" s="775"/>
      <c r="BG23" s="679" t="s">
        <v>241</v>
      </c>
      <c r="BH23" s="680"/>
      <c r="BI23" s="680"/>
      <c r="BJ23" s="680"/>
      <c r="BK23" s="680"/>
      <c r="BL23" s="680"/>
      <c r="BM23" s="680"/>
      <c r="BN23" s="681"/>
      <c r="BO23" s="712" t="s">
        <v>230</v>
      </c>
      <c r="BP23" s="712"/>
      <c r="BQ23" s="712"/>
      <c r="BR23" s="712"/>
      <c r="BS23" s="685" t="s">
        <v>230</v>
      </c>
      <c r="BT23" s="680"/>
      <c r="BU23" s="680"/>
      <c r="BV23" s="680"/>
      <c r="BW23" s="680"/>
      <c r="BX23" s="680"/>
      <c r="BY23" s="680"/>
      <c r="BZ23" s="680"/>
      <c r="CA23" s="680"/>
      <c r="CB23" s="726"/>
      <c r="CD23" s="783" t="s">
        <v>224</v>
      </c>
      <c r="CE23" s="784"/>
      <c r="CF23" s="784"/>
      <c r="CG23" s="784"/>
      <c r="CH23" s="784"/>
      <c r="CI23" s="784"/>
      <c r="CJ23" s="784"/>
      <c r="CK23" s="784"/>
      <c r="CL23" s="784"/>
      <c r="CM23" s="784"/>
      <c r="CN23" s="784"/>
      <c r="CO23" s="784"/>
      <c r="CP23" s="784"/>
      <c r="CQ23" s="785"/>
      <c r="CR23" s="783" t="s">
        <v>289</v>
      </c>
      <c r="CS23" s="784"/>
      <c r="CT23" s="784"/>
      <c r="CU23" s="784"/>
      <c r="CV23" s="784"/>
      <c r="CW23" s="784"/>
      <c r="CX23" s="784"/>
      <c r="CY23" s="785"/>
      <c r="CZ23" s="783" t="s">
        <v>290</v>
      </c>
      <c r="DA23" s="784"/>
      <c r="DB23" s="784"/>
      <c r="DC23" s="785"/>
      <c r="DD23" s="783" t="s">
        <v>291</v>
      </c>
      <c r="DE23" s="784"/>
      <c r="DF23" s="784"/>
      <c r="DG23" s="784"/>
      <c r="DH23" s="784"/>
      <c r="DI23" s="784"/>
      <c r="DJ23" s="784"/>
      <c r="DK23" s="785"/>
      <c r="DL23" s="792" t="s">
        <v>292</v>
      </c>
      <c r="DM23" s="793"/>
      <c r="DN23" s="793"/>
      <c r="DO23" s="793"/>
      <c r="DP23" s="793"/>
      <c r="DQ23" s="793"/>
      <c r="DR23" s="793"/>
      <c r="DS23" s="793"/>
      <c r="DT23" s="793"/>
      <c r="DU23" s="793"/>
      <c r="DV23" s="794"/>
      <c r="DW23" s="783" t="s">
        <v>293</v>
      </c>
      <c r="DX23" s="784"/>
      <c r="DY23" s="784"/>
      <c r="DZ23" s="784"/>
      <c r="EA23" s="784"/>
      <c r="EB23" s="784"/>
      <c r="EC23" s="785"/>
    </row>
    <row r="24" spans="2:133" ht="11.25" customHeight="1" x14ac:dyDescent="0.15">
      <c r="B24" s="676" t="s">
        <v>294</v>
      </c>
      <c r="C24" s="677"/>
      <c r="D24" s="677"/>
      <c r="E24" s="677"/>
      <c r="F24" s="677"/>
      <c r="G24" s="677"/>
      <c r="H24" s="677"/>
      <c r="I24" s="677"/>
      <c r="J24" s="677"/>
      <c r="K24" s="677"/>
      <c r="L24" s="677"/>
      <c r="M24" s="677"/>
      <c r="N24" s="677"/>
      <c r="O24" s="677"/>
      <c r="P24" s="677"/>
      <c r="Q24" s="678"/>
      <c r="R24" s="679">
        <v>221216</v>
      </c>
      <c r="S24" s="680"/>
      <c r="T24" s="680"/>
      <c r="U24" s="680"/>
      <c r="V24" s="680"/>
      <c r="W24" s="680"/>
      <c r="X24" s="680"/>
      <c r="Y24" s="681"/>
      <c r="Z24" s="712">
        <v>4.3</v>
      </c>
      <c r="AA24" s="712"/>
      <c r="AB24" s="712"/>
      <c r="AC24" s="712"/>
      <c r="AD24" s="713" t="s">
        <v>236</v>
      </c>
      <c r="AE24" s="713"/>
      <c r="AF24" s="713"/>
      <c r="AG24" s="713"/>
      <c r="AH24" s="713"/>
      <c r="AI24" s="713"/>
      <c r="AJ24" s="713"/>
      <c r="AK24" s="713"/>
      <c r="AL24" s="682" t="s">
        <v>230</v>
      </c>
      <c r="AM24" s="683"/>
      <c r="AN24" s="683"/>
      <c r="AO24" s="714"/>
      <c r="AP24" s="773" t="s">
        <v>295</v>
      </c>
      <c r="AQ24" s="781"/>
      <c r="AR24" s="781"/>
      <c r="AS24" s="781"/>
      <c r="AT24" s="781"/>
      <c r="AU24" s="781"/>
      <c r="AV24" s="781"/>
      <c r="AW24" s="781"/>
      <c r="AX24" s="781"/>
      <c r="AY24" s="781"/>
      <c r="AZ24" s="781"/>
      <c r="BA24" s="781"/>
      <c r="BB24" s="781"/>
      <c r="BC24" s="781"/>
      <c r="BD24" s="781"/>
      <c r="BE24" s="781"/>
      <c r="BF24" s="775"/>
      <c r="BG24" s="679" t="s">
        <v>236</v>
      </c>
      <c r="BH24" s="680"/>
      <c r="BI24" s="680"/>
      <c r="BJ24" s="680"/>
      <c r="BK24" s="680"/>
      <c r="BL24" s="680"/>
      <c r="BM24" s="680"/>
      <c r="BN24" s="681"/>
      <c r="BO24" s="712" t="s">
        <v>230</v>
      </c>
      <c r="BP24" s="712"/>
      <c r="BQ24" s="712"/>
      <c r="BR24" s="712"/>
      <c r="BS24" s="685" t="s">
        <v>230</v>
      </c>
      <c r="BT24" s="680"/>
      <c r="BU24" s="680"/>
      <c r="BV24" s="680"/>
      <c r="BW24" s="680"/>
      <c r="BX24" s="680"/>
      <c r="BY24" s="680"/>
      <c r="BZ24" s="680"/>
      <c r="CA24" s="680"/>
      <c r="CB24" s="726"/>
      <c r="CD24" s="737" t="s">
        <v>296</v>
      </c>
      <c r="CE24" s="738"/>
      <c r="CF24" s="738"/>
      <c r="CG24" s="738"/>
      <c r="CH24" s="738"/>
      <c r="CI24" s="738"/>
      <c r="CJ24" s="738"/>
      <c r="CK24" s="738"/>
      <c r="CL24" s="738"/>
      <c r="CM24" s="738"/>
      <c r="CN24" s="738"/>
      <c r="CO24" s="738"/>
      <c r="CP24" s="738"/>
      <c r="CQ24" s="739"/>
      <c r="CR24" s="734">
        <v>1046880</v>
      </c>
      <c r="CS24" s="735"/>
      <c r="CT24" s="735"/>
      <c r="CU24" s="735"/>
      <c r="CV24" s="735"/>
      <c r="CW24" s="735"/>
      <c r="CX24" s="735"/>
      <c r="CY24" s="778"/>
      <c r="CZ24" s="779">
        <v>22</v>
      </c>
      <c r="DA24" s="750"/>
      <c r="DB24" s="750"/>
      <c r="DC24" s="782"/>
      <c r="DD24" s="777">
        <v>885743</v>
      </c>
      <c r="DE24" s="735"/>
      <c r="DF24" s="735"/>
      <c r="DG24" s="735"/>
      <c r="DH24" s="735"/>
      <c r="DI24" s="735"/>
      <c r="DJ24" s="735"/>
      <c r="DK24" s="778"/>
      <c r="DL24" s="777">
        <v>881084</v>
      </c>
      <c r="DM24" s="735"/>
      <c r="DN24" s="735"/>
      <c r="DO24" s="735"/>
      <c r="DP24" s="735"/>
      <c r="DQ24" s="735"/>
      <c r="DR24" s="735"/>
      <c r="DS24" s="735"/>
      <c r="DT24" s="735"/>
      <c r="DU24" s="735"/>
      <c r="DV24" s="778"/>
      <c r="DW24" s="779">
        <v>51.7</v>
      </c>
      <c r="DX24" s="750"/>
      <c r="DY24" s="750"/>
      <c r="DZ24" s="750"/>
      <c r="EA24" s="750"/>
      <c r="EB24" s="750"/>
      <c r="EC24" s="780"/>
    </row>
    <row r="25" spans="2:133" ht="11.25" customHeight="1" x14ac:dyDescent="0.15">
      <c r="B25" s="676" t="s">
        <v>297</v>
      </c>
      <c r="C25" s="677"/>
      <c r="D25" s="677"/>
      <c r="E25" s="677"/>
      <c r="F25" s="677"/>
      <c r="G25" s="677"/>
      <c r="H25" s="677"/>
      <c r="I25" s="677"/>
      <c r="J25" s="677"/>
      <c r="K25" s="677"/>
      <c r="L25" s="677"/>
      <c r="M25" s="677"/>
      <c r="N25" s="677"/>
      <c r="O25" s="677"/>
      <c r="P25" s="677"/>
      <c r="Q25" s="678"/>
      <c r="R25" s="679" t="s">
        <v>236</v>
      </c>
      <c r="S25" s="680"/>
      <c r="T25" s="680"/>
      <c r="U25" s="680"/>
      <c r="V25" s="680"/>
      <c r="W25" s="680"/>
      <c r="X25" s="680"/>
      <c r="Y25" s="681"/>
      <c r="Z25" s="712" t="s">
        <v>236</v>
      </c>
      <c r="AA25" s="712"/>
      <c r="AB25" s="712"/>
      <c r="AC25" s="712"/>
      <c r="AD25" s="713" t="s">
        <v>230</v>
      </c>
      <c r="AE25" s="713"/>
      <c r="AF25" s="713"/>
      <c r="AG25" s="713"/>
      <c r="AH25" s="713"/>
      <c r="AI25" s="713"/>
      <c r="AJ25" s="713"/>
      <c r="AK25" s="713"/>
      <c r="AL25" s="682" t="s">
        <v>230</v>
      </c>
      <c r="AM25" s="683"/>
      <c r="AN25" s="683"/>
      <c r="AO25" s="714"/>
      <c r="AP25" s="773" t="s">
        <v>298</v>
      </c>
      <c r="AQ25" s="781"/>
      <c r="AR25" s="781"/>
      <c r="AS25" s="781"/>
      <c r="AT25" s="781"/>
      <c r="AU25" s="781"/>
      <c r="AV25" s="781"/>
      <c r="AW25" s="781"/>
      <c r="AX25" s="781"/>
      <c r="AY25" s="781"/>
      <c r="AZ25" s="781"/>
      <c r="BA25" s="781"/>
      <c r="BB25" s="781"/>
      <c r="BC25" s="781"/>
      <c r="BD25" s="781"/>
      <c r="BE25" s="781"/>
      <c r="BF25" s="775"/>
      <c r="BG25" s="679" t="s">
        <v>236</v>
      </c>
      <c r="BH25" s="680"/>
      <c r="BI25" s="680"/>
      <c r="BJ25" s="680"/>
      <c r="BK25" s="680"/>
      <c r="BL25" s="680"/>
      <c r="BM25" s="680"/>
      <c r="BN25" s="681"/>
      <c r="BO25" s="712" t="s">
        <v>236</v>
      </c>
      <c r="BP25" s="712"/>
      <c r="BQ25" s="712"/>
      <c r="BR25" s="712"/>
      <c r="BS25" s="685" t="s">
        <v>230</v>
      </c>
      <c r="BT25" s="680"/>
      <c r="BU25" s="680"/>
      <c r="BV25" s="680"/>
      <c r="BW25" s="680"/>
      <c r="BX25" s="680"/>
      <c r="BY25" s="680"/>
      <c r="BZ25" s="680"/>
      <c r="CA25" s="680"/>
      <c r="CB25" s="726"/>
      <c r="CD25" s="718" t="s">
        <v>299</v>
      </c>
      <c r="CE25" s="719"/>
      <c r="CF25" s="719"/>
      <c r="CG25" s="719"/>
      <c r="CH25" s="719"/>
      <c r="CI25" s="719"/>
      <c r="CJ25" s="719"/>
      <c r="CK25" s="719"/>
      <c r="CL25" s="719"/>
      <c r="CM25" s="719"/>
      <c r="CN25" s="719"/>
      <c r="CO25" s="719"/>
      <c r="CP25" s="719"/>
      <c r="CQ25" s="720"/>
      <c r="CR25" s="679">
        <v>650984</v>
      </c>
      <c r="CS25" s="698"/>
      <c r="CT25" s="698"/>
      <c r="CU25" s="698"/>
      <c r="CV25" s="698"/>
      <c r="CW25" s="698"/>
      <c r="CX25" s="698"/>
      <c r="CY25" s="699"/>
      <c r="CZ25" s="682">
        <v>13.7</v>
      </c>
      <c r="DA25" s="700"/>
      <c r="DB25" s="700"/>
      <c r="DC25" s="701"/>
      <c r="DD25" s="685">
        <v>565658</v>
      </c>
      <c r="DE25" s="698"/>
      <c r="DF25" s="698"/>
      <c r="DG25" s="698"/>
      <c r="DH25" s="698"/>
      <c r="DI25" s="698"/>
      <c r="DJ25" s="698"/>
      <c r="DK25" s="699"/>
      <c r="DL25" s="685">
        <v>561068</v>
      </c>
      <c r="DM25" s="698"/>
      <c r="DN25" s="698"/>
      <c r="DO25" s="698"/>
      <c r="DP25" s="698"/>
      <c r="DQ25" s="698"/>
      <c r="DR25" s="698"/>
      <c r="DS25" s="698"/>
      <c r="DT25" s="698"/>
      <c r="DU25" s="698"/>
      <c r="DV25" s="699"/>
      <c r="DW25" s="682">
        <v>32.9</v>
      </c>
      <c r="DX25" s="700"/>
      <c r="DY25" s="700"/>
      <c r="DZ25" s="700"/>
      <c r="EA25" s="700"/>
      <c r="EB25" s="700"/>
      <c r="EC25" s="721"/>
    </row>
    <row r="26" spans="2:133" ht="11.25" customHeight="1" x14ac:dyDescent="0.15">
      <c r="B26" s="676" t="s">
        <v>300</v>
      </c>
      <c r="C26" s="677"/>
      <c r="D26" s="677"/>
      <c r="E26" s="677"/>
      <c r="F26" s="677"/>
      <c r="G26" s="677"/>
      <c r="H26" s="677"/>
      <c r="I26" s="677"/>
      <c r="J26" s="677"/>
      <c r="K26" s="677"/>
      <c r="L26" s="677"/>
      <c r="M26" s="677"/>
      <c r="N26" s="677"/>
      <c r="O26" s="677"/>
      <c r="P26" s="677"/>
      <c r="Q26" s="678"/>
      <c r="R26" s="679">
        <v>1870987</v>
      </c>
      <c r="S26" s="680"/>
      <c r="T26" s="680"/>
      <c r="U26" s="680"/>
      <c r="V26" s="680"/>
      <c r="W26" s="680"/>
      <c r="X26" s="680"/>
      <c r="Y26" s="681"/>
      <c r="Z26" s="712">
        <v>36.5</v>
      </c>
      <c r="AA26" s="712"/>
      <c r="AB26" s="712"/>
      <c r="AC26" s="712"/>
      <c r="AD26" s="713">
        <v>1649368</v>
      </c>
      <c r="AE26" s="713"/>
      <c r="AF26" s="713"/>
      <c r="AG26" s="713"/>
      <c r="AH26" s="713"/>
      <c r="AI26" s="713"/>
      <c r="AJ26" s="713"/>
      <c r="AK26" s="713"/>
      <c r="AL26" s="682">
        <v>99.2</v>
      </c>
      <c r="AM26" s="683"/>
      <c r="AN26" s="683"/>
      <c r="AO26" s="714"/>
      <c r="AP26" s="773" t="s">
        <v>301</v>
      </c>
      <c r="AQ26" s="774"/>
      <c r="AR26" s="774"/>
      <c r="AS26" s="774"/>
      <c r="AT26" s="774"/>
      <c r="AU26" s="774"/>
      <c r="AV26" s="774"/>
      <c r="AW26" s="774"/>
      <c r="AX26" s="774"/>
      <c r="AY26" s="774"/>
      <c r="AZ26" s="774"/>
      <c r="BA26" s="774"/>
      <c r="BB26" s="774"/>
      <c r="BC26" s="774"/>
      <c r="BD26" s="774"/>
      <c r="BE26" s="774"/>
      <c r="BF26" s="775"/>
      <c r="BG26" s="679" t="s">
        <v>249</v>
      </c>
      <c r="BH26" s="680"/>
      <c r="BI26" s="680"/>
      <c r="BJ26" s="680"/>
      <c r="BK26" s="680"/>
      <c r="BL26" s="680"/>
      <c r="BM26" s="680"/>
      <c r="BN26" s="681"/>
      <c r="BO26" s="712" t="s">
        <v>236</v>
      </c>
      <c r="BP26" s="712"/>
      <c r="BQ26" s="712"/>
      <c r="BR26" s="712"/>
      <c r="BS26" s="685" t="s">
        <v>236</v>
      </c>
      <c r="BT26" s="680"/>
      <c r="BU26" s="680"/>
      <c r="BV26" s="680"/>
      <c r="BW26" s="680"/>
      <c r="BX26" s="680"/>
      <c r="BY26" s="680"/>
      <c r="BZ26" s="680"/>
      <c r="CA26" s="680"/>
      <c r="CB26" s="726"/>
      <c r="CD26" s="718" t="s">
        <v>302</v>
      </c>
      <c r="CE26" s="719"/>
      <c r="CF26" s="719"/>
      <c r="CG26" s="719"/>
      <c r="CH26" s="719"/>
      <c r="CI26" s="719"/>
      <c r="CJ26" s="719"/>
      <c r="CK26" s="719"/>
      <c r="CL26" s="719"/>
      <c r="CM26" s="719"/>
      <c r="CN26" s="719"/>
      <c r="CO26" s="719"/>
      <c r="CP26" s="719"/>
      <c r="CQ26" s="720"/>
      <c r="CR26" s="679">
        <v>350263</v>
      </c>
      <c r="CS26" s="680"/>
      <c r="CT26" s="680"/>
      <c r="CU26" s="680"/>
      <c r="CV26" s="680"/>
      <c r="CW26" s="680"/>
      <c r="CX26" s="680"/>
      <c r="CY26" s="681"/>
      <c r="CZ26" s="682">
        <v>7.4</v>
      </c>
      <c r="DA26" s="700"/>
      <c r="DB26" s="700"/>
      <c r="DC26" s="701"/>
      <c r="DD26" s="685">
        <v>291853</v>
      </c>
      <c r="DE26" s="680"/>
      <c r="DF26" s="680"/>
      <c r="DG26" s="680"/>
      <c r="DH26" s="680"/>
      <c r="DI26" s="680"/>
      <c r="DJ26" s="680"/>
      <c r="DK26" s="681"/>
      <c r="DL26" s="685" t="s">
        <v>230</v>
      </c>
      <c r="DM26" s="680"/>
      <c r="DN26" s="680"/>
      <c r="DO26" s="680"/>
      <c r="DP26" s="680"/>
      <c r="DQ26" s="680"/>
      <c r="DR26" s="680"/>
      <c r="DS26" s="680"/>
      <c r="DT26" s="680"/>
      <c r="DU26" s="680"/>
      <c r="DV26" s="681"/>
      <c r="DW26" s="682" t="s">
        <v>230</v>
      </c>
      <c r="DX26" s="700"/>
      <c r="DY26" s="700"/>
      <c r="DZ26" s="700"/>
      <c r="EA26" s="700"/>
      <c r="EB26" s="700"/>
      <c r="EC26" s="721"/>
    </row>
    <row r="27" spans="2:133" ht="11.25" customHeight="1" x14ac:dyDescent="0.15">
      <c r="B27" s="676" t="s">
        <v>303</v>
      </c>
      <c r="C27" s="677"/>
      <c r="D27" s="677"/>
      <c r="E27" s="677"/>
      <c r="F27" s="677"/>
      <c r="G27" s="677"/>
      <c r="H27" s="677"/>
      <c r="I27" s="677"/>
      <c r="J27" s="677"/>
      <c r="K27" s="677"/>
      <c r="L27" s="677"/>
      <c r="M27" s="677"/>
      <c r="N27" s="677"/>
      <c r="O27" s="677"/>
      <c r="P27" s="677"/>
      <c r="Q27" s="678"/>
      <c r="R27" s="679" t="s">
        <v>230</v>
      </c>
      <c r="S27" s="680"/>
      <c r="T27" s="680"/>
      <c r="U27" s="680"/>
      <c r="V27" s="680"/>
      <c r="W27" s="680"/>
      <c r="X27" s="680"/>
      <c r="Y27" s="681"/>
      <c r="Z27" s="712" t="s">
        <v>230</v>
      </c>
      <c r="AA27" s="712"/>
      <c r="AB27" s="712"/>
      <c r="AC27" s="712"/>
      <c r="AD27" s="713" t="s">
        <v>230</v>
      </c>
      <c r="AE27" s="713"/>
      <c r="AF27" s="713"/>
      <c r="AG27" s="713"/>
      <c r="AH27" s="713"/>
      <c r="AI27" s="713"/>
      <c r="AJ27" s="713"/>
      <c r="AK27" s="713"/>
      <c r="AL27" s="682" t="s">
        <v>230</v>
      </c>
      <c r="AM27" s="683"/>
      <c r="AN27" s="683"/>
      <c r="AO27" s="714"/>
      <c r="AP27" s="676" t="s">
        <v>304</v>
      </c>
      <c r="AQ27" s="677"/>
      <c r="AR27" s="677"/>
      <c r="AS27" s="677"/>
      <c r="AT27" s="677"/>
      <c r="AU27" s="677"/>
      <c r="AV27" s="677"/>
      <c r="AW27" s="677"/>
      <c r="AX27" s="677"/>
      <c r="AY27" s="677"/>
      <c r="AZ27" s="677"/>
      <c r="BA27" s="677"/>
      <c r="BB27" s="677"/>
      <c r="BC27" s="677"/>
      <c r="BD27" s="677"/>
      <c r="BE27" s="677"/>
      <c r="BF27" s="678"/>
      <c r="BG27" s="679">
        <v>232889</v>
      </c>
      <c r="BH27" s="680"/>
      <c r="BI27" s="680"/>
      <c r="BJ27" s="680"/>
      <c r="BK27" s="680"/>
      <c r="BL27" s="680"/>
      <c r="BM27" s="680"/>
      <c r="BN27" s="681"/>
      <c r="BO27" s="712">
        <v>100</v>
      </c>
      <c r="BP27" s="712"/>
      <c r="BQ27" s="712"/>
      <c r="BR27" s="712"/>
      <c r="BS27" s="685" t="s">
        <v>230</v>
      </c>
      <c r="BT27" s="680"/>
      <c r="BU27" s="680"/>
      <c r="BV27" s="680"/>
      <c r="BW27" s="680"/>
      <c r="BX27" s="680"/>
      <c r="BY27" s="680"/>
      <c r="BZ27" s="680"/>
      <c r="CA27" s="680"/>
      <c r="CB27" s="726"/>
      <c r="CD27" s="718" t="s">
        <v>305</v>
      </c>
      <c r="CE27" s="719"/>
      <c r="CF27" s="719"/>
      <c r="CG27" s="719"/>
      <c r="CH27" s="719"/>
      <c r="CI27" s="719"/>
      <c r="CJ27" s="719"/>
      <c r="CK27" s="719"/>
      <c r="CL27" s="719"/>
      <c r="CM27" s="719"/>
      <c r="CN27" s="719"/>
      <c r="CO27" s="719"/>
      <c r="CP27" s="719"/>
      <c r="CQ27" s="720"/>
      <c r="CR27" s="679">
        <v>88156</v>
      </c>
      <c r="CS27" s="698"/>
      <c r="CT27" s="698"/>
      <c r="CU27" s="698"/>
      <c r="CV27" s="698"/>
      <c r="CW27" s="698"/>
      <c r="CX27" s="698"/>
      <c r="CY27" s="699"/>
      <c r="CZ27" s="682">
        <v>1.9</v>
      </c>
      <c r="DA27" s="700"/>
      <c r="DB27" s="700"/>
      <c r="DC27" s="701"/>
      <c r="DD27" s="685">
        <v>25328</v>
      </c>
      <c r="DE27" s="698"/>
      <c r="DF27" s="698"/>
      <c r="DG27" s="698"/>
      <c r="DH27" s="698"/>
      <c r="DI27" s="698"/>
      <c r="DJ27" s="698"/>
      <c r="DK27" s="699"/>
      <c r="DL27" s="685">
        <v>25259</v>
      </c>
      <c r="DM27" s="698"/>
      <c r="DN27" s="698"/>
      <c r="DO27" s="698"/>
      <c r="DP27" s="698"/>
      <c r="DQ27" s="698"/>
      <c r="DR27" s="698"/>
      <c r="DS27" s="698"/>
      <c r="DT27" s="698"/>
      <c r="DU27" s="698"/>
      <c r="DV27" s="699"/>
      <c r="DW27" s="682">
        <v>1.5</v>
      </c>
      <c r="DX27" s="700"/>
      <c r="DY27" s="700"/>
      <c r="DZ27" s="700"/>
      <c r="EA27" s="700"/>
      <c r="EB27" s="700"/>
      <c r="EC27" s="721"/>
    </row>
    <row r="28" spans="2:133" ht="11.25" customHeight="1" x14ac:dyDescent="0.15">
      <c r="B28" s="676" t="s">
        <v>306</v>
      </c>
      <c r="C28" s="677"/>
      <c r="D28" s="677"/>
      <c r="E28" s="677"/>
      <c r="F28" s="677"/>
      <c r="G28" s="677"/>
      <c r="H28" s="677"/>
      <c r="I28" s="677"/>
      <c r="J28" s="677"/>
      <c r="K28" s="677"/>
      <c r="L28" s="677"/>
      <c r="M28" s="677"/>
      <c r="N28" s="677"/>
      <c r="O28" s="677"/>
      <c r="P28" s="677"/>
      <c r="Q28" s="678"/>
      <c r="R28" s="679">
        <v>1462</v>
      </c>
      <c r="S28" s="680"/>
      <c r="T28" s="680"/>
      <c r="U28" s="680"/>
      <c r="V28" s="680"/>
      <c r="W28" s="680"/>
      <c r="X28" s="680"/>
      <c r="Y28" s="681"/>
      <c r="Z28" s="712">
        <v>0</v>
      </c>
      <c r="AA28" s="712"/>
      <c r="AB28" s="712"/>
      <c r="AC28" s="712"/>
      <c r="AD28" s="713" t="s">
        <v>230</v>
      </c>
      <c r="AE28" s="713"/>
      <c r="AF28" s="713"/>
      <c r="AG28" s="713"/>
      <c r="AH28" s="713"/>
      <c r="AI28" s="713"/>
      <c r="AJ28" s="713"/>
      <c r="AK28" s="713"/>
      <c r="AL28" s="682" t="s">
        <v>241</v>
      </c>
      <c r="AM28" s="683"/>
      <c r="AN28" s="683"/>
      <c r="AO28" s="714"/>
      <c r="AP28" s="676"/>
      <c r="AQ28" s="677"/>
      <c r="AR28" s="677"/>
      <c r="AS28" s="677"/>
      <c r="AT28" s="677"/>
      <c r="AU28" s="677"/>
      <c r="AV28" s="677"/>
      <c r="AW28" s="677"/>
      <c r="AX28" s="677"/>
      <c r="AY28" s="677"/>
      <c r="AZ28" s="677"/>
      <c r="BA28" s="677"/>
      <c r="BB28" s="677"/>
      <c r="BC28" s="677"/>
      <c r="BD28" s="677"/>
      <c r="BE28" s="677"/>
      <c r="BF28" s="678"/>
      <c r="BG28" s="679"/>
      <c r="BH28" s="680"/>
      <c r="BI28" s="680"/>
      <c r="BJ28" s="680"/>
      <c r="BK28" s="680"/>
      <c r="BL28" s="680"/>
      <c r="BM28" s="680"/>
      <c r="BN28" s="681"/>
      <c r="BO28" s="712"/>
      <c r="BP28" s="712"/>
      <c r="BQ28" s="712"/>
      <c r="BR28" s="712"/>
      <c r="BS28" s="685"/>
      <c r="BT28" s="680"/>
      <c r="BU28" s="680"/>
      <c r="BV28" s="680"/>
      <c r="BW28" s="680"/>
      <c r="BX28" s="680"/>
      <c r="BY28" s="680"/>
      <c r="BZ28" s="680"/>
      <c r="CA28" s="680"/>
      <c r="CB28" s="726"/>
      <c r="CD28" s="718" t="s">
        <v>307</v>
      </c>
      <c r="CE28" s="719"/>
      <c r="CF28" s="719"/>
      <c r="CG28" s="719"/>
      <c r="CH28" s="719"/>
      <c r="CI28" s="719"/>
      <c r="CJ28" s="719"/>
      <c r="CK28" s="719"/>
      <c r="CL28" s="719"/>
      <c r="CM28" s="719"/>
      <c r="CN28" s="719"/>
      <c r="CO28" s="719"/>
      <c r="CP28" s="719"/>
      <c r="CQ28" s="720"/>
      <c r="CR28" s="679">
        <v>307740</v>
      </c>
      <c r="CS28" s="680"/>
      <c r="CT28" s="680"/>
      <c r="CU28" s="680"/>
      <c r="CV28" s="680"/>
      <c r="CW28" s="680"/>
      <c r="CX28" s="680"/>
      <c r="CY28" s="681"/>
      <c r="CZ28" s="682">
        <v>6.5</v>
      </c>
      <c r="DA28" s="700"/>
      <c r="DB28" s="700"/>
      <c r="DC28" s="701"/>
      <c r="DD28" s="685">
        <v>294757</v>
      </c>
      <c r="DE28" s="680"/>
      <c r="DF28" s="680"/>
      <c r="DG28" s="680"/>
      <c r="DH28" s="680"/>
      <c r="DI28" s="680"/>
      <c r="DJ28" s="680"/>
      <c r="DK28" s="681"/>
      <c r="DL28" s="685">
        <v>294757</v>
      </c>
      <c r="DM28" s="680"/>
      <c r="DN28" s="680"/>
      <c r="DO28" s="680"/>
      <c r="DP28" s="680"/>
      <c r="DQ28" s="680"/>
      <c r="DR28" s="680"/>
      <c r="DS28" s="680"/>
      <c r="DT28" s="680"/>
      <c r="DU28" s="680"/>
      <c r="DV28" s="681"/>
      <c r="DW28" s="682">
        <v>17.3</v>
      </c>
      <c r="DX28" s="700"/>
      <c r="DY28" s="700"/>
      <c r="DZ28" s="700"/>
      <c r="EA28" s="700"/>
      <c r="EB28" s="700"/>
      <c r="EC28" s="721"/>
    </row>
    <row r="29" spans="2:133" ht="11.25" customHeight="1" x14ac:dyDescent="0.15">
      <c r="B29" s="676" t="s">
        <v>308</v>
      </c>
      <c r="C29" s="677"/>
      <c r="D29" s="677"/>
      <c r="E29" s="677"/>
      <c r="F29" s="677"/>
      <c r="G29" s="677"/>
      <c r="H29" s="677"/>
      <c r="I29" s="677"/>
      <c r="J29" s="677"/>
      <c r="K29" s="677"/>
      <c r="L29" s="677"/>
      <c r="M29" s="677"/>
      <c r="N29" s="677"/>
      <c r="O29" s="677"/>
      <c r="P29" s="677"/>
      <c r="Q29" s="678"/>
      <c r="R29" s="679">
        <v>34183</v>
      </c>
      <c r="S29" s="680"/>
      <c r="T29" s="680"/>
      <c r="U29" s="680"/>
      <c r="V29" s="680"/>
      <c r="W29" s="680"/>
      <c r="X29" s="680"/>
      <c r="Y29" s="681"/>
      <c r="Z29" s="712">
        <v>0.7</v>
      </c>
      <c r="AA29" s="712"/>
      <c r="AB29" s="712"/>
      <c r="AC29" s="712"/>
      <c r="AD29" s="713" t="s">
        <v>236</v>
      </c>
      <c r="AE29" s="713"/>
      <c r="AF29" s="713"/>
      <c r="AG29" s="713"/>
      <c r="AH29" s="713"/>
      <c r="AI29" s="713"/>
      <c r="AJ29" s="713"/>
      <c r="AK29" s="713"/>
      <c r="AL29" s="682" t="s">
        <v>230</v>
      </c>
      <c r="AM29" s="683"/>
      <c r="AN29" s="683"/>
      <c r="AO29" s="714"/>
      <c r="AP29" s="660"/>
      <c r="AQ29" s="661"/>
      <c r="AR29" s="661"/>
      <c r="AS29" s="661"/>
      <c r="AT29" s="661"/>
      <c r="AU29" s="661"/>
      <c r="AV29" s="661"/>
      <c r="AW29" s="661"/>
      <c r="AX29" s="661"/>
      <c r="AY29" s="661"/>
      <c r="AZ29" s="661"/>
      <c r="BA29" s="661"/>
      <c r="BB29" s="661"/>
      <c r="BC29" s="661"/>
      <c r="BD29" s="661"/>
      <c r="BE29" s="661"/>
      <c r="BF29" s="662"/>
      <c r="BG29" s="679"/>
      <c r="BH29" s="680"/>
      <c r="BI29" s="680"/>
      <c r="BJ29" s="680"/>
      <c r="BK29" s="680"/>
      <c r="BL29" s="680"/>
      <c r="BM29" s="680"/>
      <c r="BN29" s="681"/>
      <c r="BO29" s="712"/>
      <c r="BP29" s="712"/>
      <c r="BQ29" s="712"/>
      <c r="BR29" s="712"/>
      <c r="BS29" s="713"/>
      <c r="BT29" s="713"/>
      <c r="BU29" s="713"/>
      <c r="BV29" s="713"/>
      <c r="BW29" s="713"/>
      <c r="BX29" s="713"/>
      <c r="BY29" s="713"/>
      <c r="BZ29" s="713"/>
      <c r="CA29" s="713"/>
      <c r="CB29" s="776"/>
      <c r="CD29" s="767" t="s">
        <v>309</v>
      </c>
      <c r="CE29" s="768"/>
      <c r="CF29" s="718" t="s">
        <v>310</v>
      </c>
      <c r="CG29" s="719"/>
      <c r="CH29" s="719"/>
      <c r="CI29" s="719"/>
      <c r="CJ29" s="719"/>
      <c r="CK29" s="719"/>
      <c r="CL29" s="719"/>
      <c r="CM29" s="719"/>
      <c r="CN29" s="719"/>
      <c r="CO29" s="719"/>
      <c r="CP29" s="719"/>
      <c r="CQ29" s="720"/>
      <c r="CR29" s="679">
        <v>307740</v>
      </c>
      <c r="CS29" s="698"/>
      <c r="CT29" s="698"/>
      <c r="CU29" s="698"/>
      <c r="CV29" s="698"/>
      <c r="CW29" s="698"/>
      <c r="CX29" s="698"/>
      <c r="CY29" s="699"/>
      <c r="CZ29" s="682">
        <v>6.5</v>
      </c>
      <c r="DA29" s="700"/>
      <c r="DB29" s="700"/>
      <c r="DC29" s="701"/>
      <c r="DD29" s="685">
        <v>294757</v>
      </c>
      <c r="DE29" s="698"/>
      <c r="DF29" s="698"/>
      <c r="DG29" s="698"/>
      <c r="DH29" s="698"/>
      <c r="DI29" s="698"/>
      <c r="DJ29" s="698"/>
      <c r="DK29" s="699"/>
      <c r="DL29" s="685">
        <v>294757</v>
      </c>
      <c r="DM29" s="698"/>
      <c r="DN29" s="698"/>
      <c r="DO29" s="698"/>
      <c r="DP29" s="698"/>
      <c r="DQ29" s="698"/>
      <c r="DR29" s="698"/>
      <c r="DS29" s="698"/>
      <c r="DT29" s="698"/>
      <c r="DU29" s="698"/>
      <c r="DV29" s="699"/>
      <c r="DW29" s="682">
        <v>17.3</v>
      </c>
      <c r="DX29" s="700"/>
      <c r="DY29" s="700"/>
      <c r="DZ29" s="700"/>
      <c r="EA29" s="700"/>
      <c r="EB29" s="700"/>
      <c r="EC29" s="721"/>
    </row>
    <row r="30" spans="2:133" ht="11.25" customHeight="1" x14ac:dyDescent="0.15">
      <c r="B30" s="676" t="s">
        <v>311</v>
      </c>
      <c r="C30" s="677"/>
      <c r="D30" s="677"/>
      <c r="E30" s="677"/>
      <c r="F30" s="677"/>
      <c r="G30" s="677"/>
      <c r="H30" s="677"/>
      <c r="I30" s="677"/>
      <c r="J30" s="677"/>
      <c r="K30" s="677"/>
      <c r="L30" s="677"/>
      <c r="M30" s="677"/>
      <c r="N30" s="677"/>
      <c r="O30" s="677"/>
      <c r="P30" s="677"/>
      <c r="Q30" s="678"/>
      <c r="R30" s="679">
        <v>1739</v>
      </c>
      <c r="S30" s="680"/>
      <c r="T30" s="680"/>
      <c r="U30" s="680"/>
      <c r="V30" s="680"/>
      <c r="W30" s="680"/>
      <c r="X30" s="680"/>
      <c r="Y30" s="681"/>
      <c r="Z30" s="712">
        <v>0</v>
      </c>
      <c r="AA30" s="712"/>
      <c r="AB30" s="712"/>
      <c r="AC30" s="712"/>
      <c r="AD30" s="713">
        <v>12</v>
      </c>
      <c r="AE30" s="713"/>
      <c r="AF30" s="713"/>
      <c r="AG30" s="713"/>
      <c r="AH30" s="713"/>
      <c r="AI30" s="713"/>
      <c r="AJ30" s="713"/>
      <c r="AK30" s="713"/>
      <c r="AL30" s="682">
        <v>0</v>
      </c>
      <c r="AM30" s="683"/>
      <c r="AN30" s="683"/>
      <c r="AO30" s="714"/>
      <c r="AP30" s="740" t="s">
        <v>224</v>
      </c>
      <c r="AQ30" s="741"/>
      <c r="AR30" s="741"/>
      <c r="AS30" s="741"/>
      <c r="AT30" s="741"/>
      <c r="AU30" s="741"/>
      <c r="AV30" s="741"/>
      <c r="AW30" s="741"/>
      <c r="AX30" s="741"/>
      <c r="AY30" s="741"/>
      <c r="AZ30" s="741"/>
      <c r="BA30" s="741"/>
      <c r="BB30" s="741"/>
      <c r="BC30" s="741"/>
      <c r="BD30" s="741"/>
      <c r="BE30" s="741"/>
      <c r="BF30" s="742"/>
      <c r="BG30" s="740" t="s">
        <v>312</v>
      </c>
      <c r="BH30" s="765"/>
      <c r="BI30" s="765"/>
      <c r="BJ30" s="765"/>
      <c r="BK30" s="765"/>
      <c r="BL30" s="765"/>
      <c r="BM30" s="765"/>
      <c r="BN30" s="765"/>
      <c r="BO30" s="765"/>
      <c r="BP30" s="765"/>
      <c r="BQ30" s="766"/>
      <c r="BR30" s="740" t="s">
        <v>313</v>
      </c>
      <c r="BS30" s="765"/>
      <c r="BT30" s="765"/>
      <c r="BU30" s="765"/>
      <c r="BV30" s="765"/>
      <c r="BW30" s="765"/>
      <c r="BX30" s="765"/>
      <c r="BY30" s="765"/>
      <c r="BZ30" s="765"/>
      <c r="CA30" s="765"/>
      <c r="CB30" s="766"/>
      <c r="CD30" s="769"/>
      <c r="CE30" s="770"/>
      <c r="CF30" s="718" t="s">
        <v>314</v>
      </c>
      <c r="CG30" s="719"/>
      <c r="CH30" s="719"/>
      <c r="CI30" s="719"/>
      <c r="CJ30" s="719"/>
      <c r="CK30" s="719"/>
      <c r="CL30" s="719"/>
      <c r="CM30" s="719"/>
      <c r="CN30" s="719"/>
      <c r="CO30" s="719"/>
      <c r="CP30" s="719"/>
      <c r="CQ30" s="720"/>
      <c r="CR30" s="679">
        <v>295873</v>
      </c>
      <c r="CS30" s="680"/>
      <c r="CT30" s="680"/>
      <c r="CU30" s="680"/>
      <c r="CV30" s="680"/>
      <c r="CW30" s="680"/>
      <c r="CX30" s="680"/>
      <c r="CY30" s="681"/>
      <c r="CZ30" s="682">
        <v>6.2</v>
      </c>
      <c r="DA30" s="700"/>
      <c r="DB30" s="700"/>
      <c r="DC30" s="701"/>
      <c r="DD30" s="685">
        <v>282890</v>
      </c>
      <c r="DE30" s="680"/>
      <c r="DF30" s="680"/>
      <c r="DG30" s="680"/>
      <c r="DH30" s="680"/>
      <c r="DI30" s="680"/>
      <c r="DJ30" s="680"/>
      <c r="DK30" s="681"/>
      <c r="DL30" s="685">
        <v>282890</v>
      </c>
      <c r="DM30" s="680"/>
      <c r="DN30" s="680"/>
      <c r="DO30" s="680"/>
      <c r="DP30" s="680"/>
      <c r="DQ30" s="680"/>
      <c r="DR30" s="680"/>
      <c r="DS30" s="680"/>
      <c r="DT30" s="680"/>
      <c r="DU30" s="680"/>
      <c r="DV30" s="681"/>
      <c r="DW30" s="682">
        <v>16.600000000000001</v>
      </c>
      <c r="DX30" s="700"/>
      <c r="DY30" s="700"/>
      <c r="DZ30" s="700"/>
      <c r="EA30" s="700"/>
      <c r="EB30" s="700"/>
      <c r="EC30" s="721"/>
    </row>
    <row r="31" spans="2:133" ht="11.25" customHeight="1" x14ac:dyDescent="0.15">
      <c r="B31" s="676" t="s">
        <v>315</v>
      </c>
      <c r="C31" s="677"/>
      <c r="D31" s="677"/>
      <c r="E31" s="677"/>
      <c r="F31" s="677"/>
      <c r="G31" s="677"/>
      <c r="H31" s="677"/>
      <c r="I31" s="677"/>
      <c r="J31" s="677"/>
      <c r="K31" s="677"/>
      <c r="L31" s="677"/>
      <c r="M31" s="677"/>
      <c r="N31" s="677"/>
      <c r="O31" s="677"/>
      <c r="P31" s="677"/>
      <c r="Q31" s="678"/>
      <c r="R31" s="679">
        <v>1285050</v>
      </c>
      <c r="S31" s="680"/>
      <c r="T31" s="680"/>
      <c r="U31" s="680"/>
      <c r="V31" s="680"/>
      <c r="W31" s="680"/>
      <c r="X31" s="680"/>
      <c r="Y31" s="681"/>
      <c r="Z31" s="712">
        <v>25.1</v>
      </c>
      <c r="AA31" s="712"/>
      <c r="AB31" s="712"/>
      <c r="AC31" s="712"/>
      <c r="AD31" s="713" t="s">
        <v>230</v>
      </c>
      <c r="AE31" s="713"/>
      <c r="AF31" s="713"/>
      <c r="AG31" s="713"/>
      <c r="AH31" s="713"/>
      <c r="AI31" s="713"/>
      <c r="AJ31" s="713"/>
      <c r="AK31" s="713"/>
      <c r="AL31" s="682" t="s">
        <v>230</v>
      </c>
      <c r="AM31" s="683"/>
      <c r="AN31" s="683"/>
      <c r="AO31" s="714"/>
      <c r="AP31" s="753" t="s">
        <v>316</v>
      </c>
      <c r="AQ31" s="754"/>
      <c r="AR31" s="754"/>
      <c r="AS31" s="754"/>
      <c r="AT31" s="759" t="s">
        <v>317</v>
      </c>
      <c r="AU31" s="227"/>
      <c r="AV31" s="227"/>
      <c r="AW31" s="227"/>
      <c r="AX31" s="745" t="s">
        <v>189</v>
      </c>
      <c r="AY31" s="746"/>
      <c r="AZ31" s="746"/>
      <c r="BA31" s="746"/>
      <c r="BB31" s="746"/>
      <c r="BC31" s="746"/>
      <c r="BD31" s="746"/>
      <c r="BE31" s="746"/>
      <c r="BF31" s="747"/>
      <c r="BG31" s="748">
        <v>99.1</v>
      </c>
      <c r="BH31" s="749"/>
      <c r="BI31" s="749"/>
      <c r="BJ31" s="749"/>
      <c r="BK31" s="749"/>
      <c r="BL31" s="749"/>
      <c r="BM31" s="750">
        <v>96</v>
      </c>
      <c r="BN31" s="749"/>
      <c r="BO31" s="749"/>
      <c r="BP31" s="749"/>
      <c r="BQ31" s="751"/>
      <c r="BR31" s="748">
        <v>98.9</v>
      </c>
      <c r="BS31" s="749"/>
      <c r="BT31" s="749"/>
      <c r="BU31" s="749"/>
      <c r="BV31" s="749"/>
      <c r="BW31" s="749"/>
      <c r="BX31" s="750">
        <v>96.6</v>
      </c>
      <c r="BY31" s="749"/>
      <c r="BZ31" s="749"/>
      <c r="CA31" s="749"/>
      <c r="CB31" s="751"/>
      <c r="CD31" s="769"/>
      <c r="CE31" s="770"/>
      <c r="CF31" s="718" t="s">
        <v>318</v>
      </c>
      <c r="CG31" s="719"/>
      <c r="CH31" s="719"/>
      <c r="CI31" s="719"/>
      <c r="CJ31" s="719"/>
      <c r="CK31" s="719"/>
      <c r="CL31" s="719"/>
      <c r="CM31" s="719"/>
      <c r="CN31" s="719"/>
      <c r="CO31" s="719"/>
      <c r="CP31" s="719"/>
      <c r="CQ31" s="720"/>
      <c r="CR31" s="679">
        <v>11867</v>
      </c>
      <c r="CS31" s="698"/>
      <c r="CT31" s="698"/>
      <c r="CU31" s="698"/>
      <c r="CV31" s="698"/>
      <c r="CW31" s="698"/>
      <c r="CX31" s="698"/>
      <c r="CY31" s="699"/>
      <c r="CZ31" s="682">
        <v>0.2</v>
      </c>
      <c r="DA31" s="700"/>
      <c r="DB31" s="700"/>
      <c r="DC31" s="701"/>
      <c r="DD31" s="685">
        <v>11867</v>
      </c>
      <c r="DE31" s="698"/>
      <c r="DF31" s="698"/>
      <c r="DG31" s="698"/>
      <c r="DH31" s="698"/>
      <c r="DI31" s="698"/>
      <c r="DJ31" s="698"/>
      <c r="DK31" s="699"/>
      <c r="DL31" s="685">
        <v>11867</v>
      </c>
      <c r="DM31" s="698"/>
      <c r="DN31" s="698"/>
      <c r="DO31" s="698"/>
      <c r="DP31" s="698"/>
      <c r="DQ31" s="698"/>
      <c r="DR31" s="698"/>
      <c r="DS31" s="698"/>
      <c r="DT31" s="698"/>
      <c r="DU31" s="698"/>
      <c r="DV31" s="699"/>
      <c r="DW31" s="682">
        <v>0.7</v>
      </c>
      <c r="DX31" s="700"/>
      <c r="DY31" s="700"/>
      <c r="DZ31" s="700"/>
      <c r="EA31" s="700"/>
      <c r="EB31" s="700"/>
      <c r="EC31" s="721"/>
    </row>
    <row r="32" spans="2:133" ht="11.25" customHeight="1" x14ac:dyDescent="0.15">
      <c r="B32" s="762" t="s">
        <v>319</v>
      </c>
      <c r="C32" s="763"/>
      <c r="D32" s="763"/>
      <c r="E32" s="763"/>
      <c r="F32" s="763"/>
      <c r="G32" s="763"/>
      <c r="H32" s="763"/>
      <c r="I32" s="763"/>
      <c r="J32" s="763"/>
      <c r="K32" s="763"/>
      <c r="L32" s="763"/>
      <c r="M32" s="763"/>
      <c r="N32" s="763"/>
      <c r="O32" s="763"/>
      <c r="P32" s="763"/>
      <c r="Q32" s="764"/>
      <c r="R32" s="679" t="s">
        <v>230</v>
      </c>
      <c r="S32" s="680"/>
      <c r="T32" s="680"/>
      <c r="U32" s="680"/>
      <c r="V32" s="680"/>
      <c r="W32" s="680"/>
      <c r="X32" s="680"/>
      <c r="Y32" s="681"/>
      <c r="Z32" s="712" t="s">
        <v>236</v>
      </c>
      <c r="AA32" s="712"/>
      <c r="AB32" s="712"/>
      <c r="AC32" s="712"/>
      <c r="AD32" s="713" t="s">
        <v>236</v>
      </c>
      <c r="AE32" s="713"/>
      <c r="AF32" s="713"/>
      <c r="AG32" s="713"/>
      <c r="AH32" s="713"/>
      <c r="AI32" s="713"/>
      <c r="AJ32" s="713"/>
      <c r="AK32" s="713"/>
      <c r="AL32" s="682" t="s">
        <v>230</v>
      </c>
      <c r="AM32" s="683"/>
      <c r="AN32" s="683"/>
      <c r="AO32" s="714"/>
      <c r="AP32" s="755"/>
      <c r="AQ32" s="756"/>
      <c r="AR32" s="756"/>
      <c r="AS32" s="756"/>
      <c r="AT32" s="760"/>
      <c r="AU32" s="226" t="s">
        <v>320</v>
      </c>
      <c r="AV32" s="226"/>
      <c r="AW32" s="226"/>
      <c r="AX32" s="676" t="s">
        <v>321</v>
      </c>
      <c r="AY32" s="677"/>
      <c r="AZ32" s="677"/>
      <c r="BA32" s="677"/>
      <c r="BB32" s="677"/>
      <c r="BC32" s="677"/>
      <c r="BD32" s="677"/>
      <c r="BE32" s="677"/>
      <c r="BF32" s="678"/>
      <c r="BG32" s="752">
        <v>99.7</v>
      </c>
      <c r="BH32" s="698"/>
      <c r="BI32" s="698"/>
      <c r="BJ32" s="698"/>
      <c r="BK32" s="698"/>
      <c r="BL32" s="698"/>
      <c r="BM32" s="683">
        <v>99.6</v>
      </c>
      <c r="BN32" s="744"/>
      <c r="BO32" s="744"/>
      <c r="BP32" s="744"/>
      <c r="BQ32" s="725"/>
      <c r="BR32" s="752">
        <v>99.7</v>
      </c>
      <c r="BS32" s="698"/>
      <c r="BT32" s="698"/>
      <c r="BU32" s="698"/>
      <c r="BV32" s="698"/>
      <c r="BW32" s="698"/>
      <c r="BX32" s="683">
        <v>99.6</v>
      </c>
      <c r="BY32" s="744"/>
      <c r="BZ32" s="744"/>
      <c r="CA32" s="744"/>
      <c r="CB32" s="725"/>
      <c r="CD32" s="771"/>
      <c r="CE32" s="772"/>
      <c r="CF32" s="718" t="s">
        <v>322</v>
      </c>
      <c r="CG32" s="719"/>
      <c r="CH32" s="719"/>
      <c r="CI32" s="719"/>
      <c r="CJ32" s="719"/>
      <c r="CK32" s="719"/>
      <c r="CL32" s="719"/>
      <c r="CM32" s="719"/>
      <c r="CN32" s="719"/>
      <c r="CO32" s="719"/>
      <c r="CP32" s="719"/>
      <c r="CQ32" s="720"/>
      <c r="CR32" s="679" t="s">
        <v>236</v>
      </c>
      <c r="CS32" s="680"/>
      <c r="CT32" s="680"/>
      <c r="CU32" s="680"/>
      <c r="CV32" s="680"/>
      <c r="CW32" s="680"/>
      <c r="CX32" s="680"/>
      <c r="CY32" s="681"/>
      <c r="CZ32" s="682" t="s">
        <v>236</v>
      </c>
      <c r="DA32" s="700"/>
      <c r="DB32" s="700"/>
      <c r="DC32" s="701"/>
      <c r="DD32" s="685" t="s">
        <v>236</v>
      </c>
      <c r="DE32" s="680"/>
      <c r="DF32" s="680"/>
      <c r="DG32" s="680"/>
      <c r="DH32" s="680"/>
      <c r="DI32" s="680"/>
      <c r="DJ32" s="680"/>
      <c r="DK32" s="681"/>
      <c r="DL32" s="685" t="s">
        <v>236</v>
      </c>
      <c r="DM32" s="680"/>
      <c r="DN32" s="680"/>
      <c r="DO32" s="680"/>
      <c r="DP32" s="680"/>
      <c r="DQ32" s="680"/>
      <c r="DR32" s="680"/>
      <c r="DS32" s="680"/>
      <c r="DT32" s="680"/>
      <c r="DU32" s="680"/>
      <c r="DV32" s="681"/>
      <c r="DW32" s="682" t="s">
        <v>241</v>
      </c>
      <c r="DX32" s="700"/>
      <c r="DY32" s="700"/>
      <c r="DZ32" s="700"/>
      <c r="EA32" s="700"/>
      <c r="EB32" s="700"/>
      <c r="EC32" s="721"/>
    </row>
    <row r="33" spans="2:133" ht="11.25" customHeight="1" x14ac:dyDescent="0.15">
      <c r="B33" s="676" t="s">
        <v>323</v>
      </c>
      <c r="C33" s="677"/>
      <c r="D33" s="677"/>
      <c r="E33" s="677"/>
      <c r="F33" s="677"/>
      <c r="G33" s="677"/>
      <c r="H33" s="677"/>
      <c r="I33" s="677"/>
      <c r="J33" s="677"/>
      <c r="K33" s="677"/>
      <c r="L33" s="677"/>
      <c r="M33" s="677"/>
      <c r="N33" s="677"/>
      <c r="O33" s="677"/>
      <c r="P33" s="677"/>
      <c r="Q33" s="678"/>
      <c r="R33" s="679">
        <v>695569</v>
      </c>
      <c r="S33" s="680"/>
      <c r="T33" s="680"/>
      <c r="U33" s="680"/>
      <c r="V33" s="680"/>
      <c r="W33" s="680"/>
      <c r="X33" s="680"/>
      <c r="Y33" s="681"/>
      <c r="Z33" s="712">
        <v>13.6</v>
      </c>
      <c r="AA33" s="712"/>
      <c r="AB33" s="712"/>
      <c r="AC33" s="712"/>
      <c r="AD33" s="713" t="s">
        <v>230</v>
      </c>
      <c r="AE33" s="713"/>
      <c r="AF33" s="713"/>
      <c r="AG33" s="713"/>
      <c r="AH33" s="713"/>
      <c r="AI33" s="713"/>
      <c r="AJ33" s="713"/>
      <c r="AK33" s="713"/>
      <c r="AL33" s="682" t="s">
        <v>230</v>
      </c>
      <c r="AM33" s="683"/>
      <c r="AN33" s="683"/>
      <c r="AO33" s="714"/>
      <c r="AP33" s="757"/>
      <c r="AQ33" s="758"/>
      <c r="AR33" s="758"/>
      <c r="AS33" s="758"/>
      <c r="AT33" s="761"/>
      <c r="AU33" s="228"/>
      <c r="AV33" s="228"/>
      <c r="AW33" s="228"/>
      <c r="AX33" s="660" t="s">
        <v>324</v>
      </c>
      <c r="AY33" s="661"/>
      <c r="AZ33" s="661"/>
      <c r="BA33" s="661"/>
      <c r="BB33" s="661"/>
      <c r="BC33" s="661"/>
      <c r="BD33" s="661"/>
      <c r="BE33" s="661"/>
      <c r="BF33" s="662"/>
      <c r="BG33" s="743">
        <v>98</v>
      </c>
      <c r="BH33" s="664"/>
      <c r="BI33" s="664"/>
      <c r="BJ33" s="664"/>
      <c r="BK33" s="664"/>
      <c r="BL33" s="664"/>
      <c r="BM33" s="706">
        <v>90.5</v>
      </c>
      <c r="BN33" s="664"/>
      <c r="BO33" s="664"/>
      <c r="BP33" s="664"/>
      <c r="BQ33" s="708"/>
      <c r="BR33" s="743">
        <v>97.4</v>
      </c>
      <c r="BS33" s="664"/>
      <c r="BT33" s="664"/>
      <c r="BU33" s="664"/>
      <c r="BV33" s="664"/>
      <c r="BW33" s="664"/>
      <c r="BX33" s="706">
        <v>91.8</v>
      </c>
      <c r="BY33" s="664"/>
      <c r="BZ33" s="664"/>
      <c r="CA33" s="664"/>
      <c r="CB33" s="708"/>
      <c r="CD33" s="718" t="s">
        <v>325</v>
      </c>
      <c r="CE33" s="719"/>
      <c r="CF33" s="719"/>
      <c r="CG33" s="719"/>
      <c r="CH33" s="719"/>
      <c r="CI33" s="719"/>
      <c r="CJ33" s="719"/>
      <c r="CK33" s="719"/>
      <c r="CL33" s="719"/>
      <c r="CM33" s="719"/>
      <c r="CN33" s="719"/>
      <c r="CO33" s="719"/>
      <c r="CP33" s="719"/>
      <c r="CQ33" s="720"/>
      <c r="CR33" s="679">
        <v>1955508</v>
      </c>
      <c r="CS33" s="698"/>
      <c r="CT33" s="698"/>
      <c r="CU33" s="698"/>
      <c r="CV33" s="698"/>
      <c r="CW33" s="698"/>
      <c r="CX33" s="698"/>
      <c r="CY33" s="699"/>
      <c r="CZ33" s="682">
        <v>41</v>
      </c>
      <c r="DA33" s="700"/>
      <c r="DB33" s="700"/>
      <c r="DC33" s="701"/>
      <c r="DD33" s="685">
        <v>1242788</v>
      </c>
      <c r="DE33" s="698"/>
      <c r="DF33" s="698"/>
      <c r="DG33" s="698"/>
      <c r="DH33" s="698"/>
      <c r="DI33" s="698"/>
      <c r="DJ33" s="698"/>
      <c r="DK33" s="699"/>
      <c r="DL33" s="685">
        <v>572589</v>
      </c>
      <c r="DM33" s="698"/>
      <c r="DN33" s="698"/>
      <c r="DO33" s="698"/>
      <c r="DP33" s="698"/>
      <c r="DQ33" s="698"/>
      <c r="DR33" s="698"/>
      <c r="DS33" s="698"/>
      <c r="DT33" s="698"/>
      <c r="DU33" s="698"/>
      <c r="DV33" s="699"/>
      <c r="DW33" s="682">
        <v>33.6</v>
      </c>
      <c r="DX33" s="700"/>
      <c r="DY33" s="700"/>
      <c r="DZ33" s="700"/>
      <c r="EA33" s="700"/>
      <c r="EB33" s="700"/>
      <c r="EC33" s="721"/>
    </row>
    <row r="34" spans="2:133" ht="11.25" customHeight="1" x14ac:dyDescent="0.15">
      <c r="B34" s="676" t="s">
        <v>326</v>
      </c>
      <c r="C34" s="677"/>
      <c r="D34" s="677"/>
      <c r="E34" s="677"/>
      <c r="F34" s="677"/>
      <c r="G34" s="677"/>
      <c r="H34" s="677"/>
      <c r="I34" s="677"/>
      <c r="J34" s="677"/>
      <c r="K34" s="677"/>
      <c r="L34" s="677"/>
      <c r="M34" s="677"/>
      <c r="N34" s="677"/>
      <c r="O34" s="677"/>
      <c r="P34" s="677"/>
      <c r="Q34" s="678"/>
      <c r="R34" s="679">
        <v>23228</v>
      </c>
      <c r="S34" s="680"/>
      <c r="T34" s="680"/>
      <c r="U34" s="680"/>
      <c r="V34" s="680"/>
      <c r="W34" s="680"/>
      <c r="X34" s="680"/>
      <c r="Y34" s="681"/>
      <c r="Z34" s="712">
        <v>0.5</v>
      </c>
      <c r="AA34" s="712"/>
      <c r="AB34" s="712"/>
      <c r="AC34" s="712"/>
      <c r="AD34" s="713">
        <v>7398</v>
      </c>
      <c r="AE34" s="713"/>
      <c r="AF34" s="713"/>
      <c r="AG34" s="713"/>
      <c r="AH34" s="713"/>
      <c r="AI34" s="713"/>
      <c r="AJ34" s="713"/>
      <c r="AK34" s="713"/>
      <c r="AL34" s="682">
        <v>0.4</v>
      </c>
      <c r="AM34" s="683"/>
      <c r="AN34" s="683"/>
      <c r="AO34" s="714"/>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718" t="s">
        <v>327</v>
      </c>
      <c r="CE34" s="719"/>
      <c r="CF34" s="719"/>
      <c r="CG34" s="719"/>
      <c r="CH34" s="719"/>
      <c r="CI34" s="719"/>
      <c r="CJ34" s="719"/>
      <c r="CK34" s="719"/>
      <c r="CL34" s="719"/>
      <c r="CM34" s="719"/>
      <c r="CN34" s="719"/>
      <c r="CO34" s="719"/>
      <c r="CP34" s="719"/>
      <c r="CQ34" s="720"/>
      <c r="CR34" s="679">
        <v>739104</v>
      </c>
      <c r="CS34" s="680"/>
      <c r="CT34" s="680"/>
      <c r="CU34" s="680"/>
      <c r="CV34" s="680"/>
      <c r="CW34" s="680"/>
      <c r="CX34" s="680"/>
      <c r="CY34" s="681"/>
      <c r="CZ34" s="682">
        <v>15.5</v>
      </c>
      <c r="DA34" s="700"/>
      <c r="DB34" s="700"/>
      <c r="DC34" s="701"/>
      <c r="DD34" s="685">
        <v>441769</v>
      </c>
      <c r="DE34" s="680"/>
      <c r="DF34" s="680"/>
      <c r="DG34" s="680"/>
      <c r="DH34" s="680"/>
      <c r="DI34" s="680"/>
      <c r="DJ34" s="680"/>
      <c r="DK34" s="681"/>
      <c r="DL34" s="685">
        <v>289456</v>
      </c>
      <c r="DM34" s="680"/>
      <c r="DN34" s="680"/>
      <c r="DO34" s="680"/>
      <c r="DP34" s="680"/>
      <c r="DQ34" s="680"/>
      <c r="DR34" s="680"/>
      <c r="DS34" s="680"/>
      <c r="DT34" s="680"/>
      <c r="DU34" s="680"/>
      <c r="DV34" s="681"/>
      <c r="DW34" s="682">
        <v>17</v>
      </c>
      <c r="DX34" s="700"/>
      <c r="DY34" s="700"/>
      <c r="DZ34" s="700"/>
      <c r="EA34" s="700"/>
      <c r="EB34" s="700"/>
      <c r="EC34" s="721"/>
    </row>
    <row r="35" spans="2:133" ht="11.25" customHeight="1" x14ac:dyDescent="0.15">
      <c r="B35" s="676" t="s">
        <v>328</v>
      </c>
      <c r="C35" s="677"/>
      <c r="D35" s="677"/>
      <c r="E35" s="677"/>
      <c r="F35" s="677"/>
      <c r="G35" s="677"/>
      <c r="H35" s="677"/>
      <c r="I35" s="677"/>
      <c r="J35" s="677"/>
      <c r="K35" s="677"/>
      <c r="L35" s="677"/>
      <c r="M35" s="677"/>
      <c r="N35" s="677"/>
      <c r="O35" s="677"/>
      <c r="P35" s="677"/>
      <c r="Q35" s="678"/>
      <c r="R35" s="679">
        <v>18081</v>
      </c>
      <c r="S35" s="680"/>
      <c r="T35" s="680"/>
      <c r="U35" s="680"/>
      <c r="V35" s="680"/>
      <c r="W35" s="680"/>
      <c r="X35" s="680"/>
      <c r="Y35" s="681"/>
      <c r="Z35" s="712">
        <v>0.4</v>
      </c>
      <c r="AA35" s="712"/>
      <c r="AB35" s="712"/>
      <c r="AC35" s="712"/>
      <c r="AD35" s="713" t="s">
        <v>236</v>
      </c>
      <c r="AE35" s="713"/>
      <c r="AF35" s="713"/>
      <c r="AG35" s="713"/>
      <c r="AH35" s="713"/>
      <c r="AI35" s="713"/>
      <c r="AJ35" s="713"/>
      <c r="AK35" s="713"/>
      <c r="AL35" s="682" t="s">
        <v>236</v>
      </c>
      <c r="AM35" s="683"/>
      <c r="AN35" s="683"/>
      <c r="AO35" s="714"/>
      <c r="AP35" s="231"/>
      <c r="AQ35" s="740" t="s">
        <v>329</v>
      </c>
      <c r="AR35" s="741"/>
      <c r="AS35" s="741"/>
      <c r="AT35" s="741"/>
      <c r="AU35" s="741"/>
      <c r="AV35" s="741"/>
      <c r="AW35" s="741"/>
      <c r="AX35" s="741"/>
      <c r="AY35" s="741"/>
      <c r="AZ35" s="741"/>
      <c r="BA35" s="741"/>
      <c r="BB35" s="741"/>
      <c r="BC35" s="741"/>
      <c r="BD35" s="741"/>
      <c r="BE35" s="741"/>
      <c r="BF35" s="742"/>
      <c r="BG35" s="740" t="s">
        <v>330</v>
      </c>
      <c r="BH35" s="741"/>
      <c r="BI35" s="741"/>
      <c r="BJ35" s="741"/>
      <c r="BK35" s="741"/>
      <c r="BL35" s="741"/>
      <c r="BM35" s="741"/>
      <c r="BN35" s="741"/>
      <c r="BO35" s="741"/>
      <c r="BP35" s="741"/>
      <c r="BQ35" s="741"/>
      <c r="BR35" s="741"/>
      <c r="BS35" s="741"/>
      <c r="BT35" s="741"/>
      <c r="BU35" s="741"/>
      <c r="BV35" s="741"/>
      <c r="BW35" s="741"/>
      <c r="BX35" s="741"/>
      <c r="BY35" s="741"/>
      <c r="BZ35" s="741"/>
      <c r="CA35" s="741"/>
      <c r="CB35" s="742"/>
      <c r="CD35" s="718" t="s">
        <v>331</v>
      </c>
      <c r="CE35" s="719"/>
      <c r="CF35" s="719"/>
      <c r="CG35" s="719"/>
      <c r="CH35" s="719"/>
      <c r="CI35" s="719"/>
      <c r="CJ35" s="719"/>
      <c r="CK35" s="719"/>
      <c r="CL35" s="719"/>
      <c r="CM35" s="719"/>
      <c r="CN35" s="719"/>
      <c r="CO35" s="719"/>
      <c r="CP35" s="719"/>
      <c r="CQ35" s="720"/>
      <c r="CR35" s="679">
        <v>54492</v>
      </c>
      <c r="CS35" s="698"/>
      <c r="CT35" s="698"/>
      <c r="CU35" s="698"/>
      <c r="CV35" s="698"/>
      <c r="CW35" s="698"/>
      <c r="CX35" s="698"/>
      <c r="CY35" s="699"/>
      <c r="CZ35" s="682">
        <v>1.1000000000000001</v>
      </c>
      <c r="DA35" s="700"/>
      <c r="DB35" s="700"/>
      <c r="DC35" s="701"/>
      <c r="DD35" s="685">
        <v>50508</v>
      </c>
      <c r="DE35" s="698"/>
      <c r="DF35" s="698"/>
      <c r="DG35" s="698"/>
      <c r="DH35" s="698"/>
      <c r="DI35" s="698"/>
      <c r="DJ35" s="698"/>
      <c r="DK35" s="699"/>
      <c r="DL35" s="685">
        <v>16525</v>
      </c>
      <c r="DM35" s="698"/>
      <c r="DN35" s="698"/>
      <c r="DO35" s="698"/>
      <c r="DP35" s="698"/>
      <c r="DQ35" s="698"/>
      <c r="DR35" s="698"/>
      <c r="DS35" s="698"/>
      <c r="DT35" s="698"/>
      <c r="DU35" s="698"/>
      <c r="DV35" s="699"/>
      <c r="DW35" s="682">
        <v>1</v>
      </c>
      <c r="DX35" s="700"/>
      <c r="DY35" s="700"/>
      <c r="DZ35" s="700"/>
      <c r="EA35" s="700"/>
      <c r="EB35" s="700"/>
      <c r="EC35" s="721"/>
    </row>
    <row r="36" spans="2:133" ht="11.25" customHeight="1" x14ac:dyDescent="0.15">
      <c r="B36" s="676" t="s">
        <v>332</v>
      </c>
      <c r="C36" s="677"/>
      <c r="D36" s="677"/>
      <c r="E36" s="677"/>
      <c r="F36" s="677"/>
      <c r="G36" s="677"/>
      <c r="H36" s="677"/>
      <c r="I36" s="677"/>
      <c r="J36" s="677"/>
      <c r="K36" s="677"/>
      <c r="L36" s="677"/>
      <c r="M36" s="677"/>
      <c r="N36" s="677"/>
      <c r="O36" s="677"/>
      <c r="P36" s="677"/>
      <c r="Q36" s="678"/>
      <c r="R36" s="679">
        <v>387646</v>
      </c>
      <c r="S36" s="680"/>
      <c r="T36" s="680"/>
      <c r="U36" s="680"/>
      <c r="V36" s="680"/>
      <c r="W36" s="680"/>
      <c r="X36" s="680"/>
      <c r="Y36" s="681"/>
      <c r="Z36" s="712">
        <v>7.6</v>
      </c>
      <c r="AA36" s="712"/>
      <c r="AB36" s="712"/>
      <c r="AC36" s="712"/>
      <c r="AD36" s="713" t="s">
        <v>249</v>
      </c>
      <c r="AE36" s="713"/>
      <c r="AF36" s="713"/>
      <c r="AG36" s="713"/>
      <c r="AH36" s="713"/>
      <c r="AI36" s="713"/>
      <c r="AJ36" s="713"/>
      <c r="AK36" s="713"/>
      <c r="AL36" s="682" t="s">
        <v>236</v>
      </c>
      <c r="AM36" s="683"/>
      <c r="AN36" s="683"/>
      <c r="AO36" s="714"/>
      <c r="AP36" s="231"/>
      <c r="AQ36" s="731" t="s">
        <v>333</v>
      </c>
      <c r="AR36" s="732"/>
      <c r="AS36" s="732"/>
      <c r="AT36" s="732"/>
      <c r="AU36" s="732"/>
      <c r="AV36" s="732"/>
      <c r="AW36" s="732"/>
      <c r="AX36" s="732"/>
      <c r="AY36" s="733"/>
      <c r="AZ36" s="734">
        <v>183936</v>
      </c>
      <c r="BA36" s="735"/>
      <c r="BB36" s="735"/>
      <c r="BC36" s="735"/>
      <c r="BD36" s="735"/>
      <c r="BE36" s="735"/>
      <c r="BF36" s="736"/>
      <c r="BG36" s="737" t="s">
        <v>334</v>
      </c>
      <c r="BH36" s="738"/>
      <c r="BI36" s="738"/>
      <c r="BJ36" s="738"/>
      <c r="BK36" s="738"/>
      <c r="BL36" s="738"/>
      <c r="BM36" s="738"/>
      <c r="BN36" s="738"/>
      <c r="BO36" s="738"/>
      <c r="BP36" s="738"/>
      <c r="BQ36" s="738"/>
      <c r="BR36" s="738"/>
      <c r="BS36" s="738"/>
      <c r="BT36" s="738"/>
      <c r="BU36" s="739"/>
      <c r="BV36" s="734">
        <v>3495</v>
      </c>
      <c r="BW36" s="735"/>
      <c r="BX36" s="735"/>
      <c r="BY36" s="735"/>
      <c r="BZ36" s="735"/>
      <c r="CA36" s="735"/>
      <c r="CB36" s="736"/>
      <c r="CD36" s="718" t="s">
        <v>335</v>
      </c>
      <c r="CE36" s="719"/>
      <c r="CF36" s="719"/>
      <c r="CG36" s="719"/>
      <c r="CH36" s="719"/>
      <c r="CI36" s="719"/>
      <c r="CJ36" s="719"/>
      <c r="CK36" s="719"/>
      <c r="CL36" s="719"/>
      <c r="CM36" s="719"/>
      <c r="CN36" s="719"/>
      <c r="CO36" s="719"/>
      <c r="CP36" s="719"/>
      <c r="CQ36" s="720"/>
      <c r="CR36" s="679">
        <v>630247</v>
      </c>
      <c r="CS36" s="680"/>
      <c r="CT36" s="680"/>
      <c r="CU36" s="680"/>
      <c r="CV36" s="680"/>
      <c r="CW36" s="680"/>
      <c r="CX36" s="680"/>
      <c r="CY36" s="681"/>
      <c r="CZ36" s="682">
        <v>13.2</v>
      </c>
      <c r="DA36" s="700"/>
      <c r="DB36" s="700"/>
      <c r="DC36" s="701"/>
      <c r="DD36" s="685">
        <v>295530</v>
      </c>
      <c r="DE36" s="680"/>
      <c r="DF36" s="680"/>
      <c r="DG36" s="680"/>
      <c r="DH36" s="680"/>
      <c r="DI36" s="680"/>
      <c r="DJ36" s="680"/>
      <c r="DK36" s="681"/>
      <c r="DL36" s="685">
        <v>103978</v>
      </c>
      <c r="DM36" s="680"/>
      <c r="DN36" s="680"/>
      <c r="DO36" s="680"/>
      <c r="DP36" s="680"/>
      <c r="DQ36" s="680"/>
      <c r="DR36" s="680"/>
      <c r="DS36" s="680"/>
      <c r="DT36" s="680"/>
      <c r="DU36" s="680"/>
      <c r="DV36" s="681"/>
      <c r="DW36" s="682">
        <v>6.1</v>
      </c>
      <c r="DX36" s="700"/>
      <c r="DY36" s="700"/>
      <c r="DZ36" s="700"/>
      <c r="EA36" s="700"/>
      <c r="EB36" s="700"/>
      <c r="EC36" s="721"/>
    </row>
    <row r="37" spans="2:133" ht="11.25" customHeight="1" x14ac:dyDescent="0.15">
      <c r="B37" s="676" t="s">
        <v>336</v>
      </c>
      <c r="C37" s="677"/>
      <c r="D37" s="677"/>
      <c r="E37" s="677"/>
      <c r="F37" s="677"/>
      <c r="G37" s="677"/>
      <c r="H37" s="677"/>
      <c r="I37" s="677"/>
      <c r="J37" s="677"/>
      <c r="K37" s="677"/>
      <c r="L37" s="677"/>
      <c r="M37" s="677"/>
      <c r="N37" s="677"/>
      <c r="O37" s="677"/>
      <c r="P37" s="677"/>
      <c r="Q37" s="678"/>
      <c r="R37" s="679">
        <v>429952</v>
      </c>
      <c r="S37" s="680"/>
      <c r="T37" s="680"/>
      <c r="U37" s="680"/>
      <c r="V37" s="680"/>
      <c r="W37" s="680"/>
      <c r="X37" s="680"/>
      <c r="Y37" s="681"/>
      <c r="Z37" s="712">
        <v>8.4</v>
      </c>
      <c r="AA37" s="712"/>
      <c r="AB37" s="712"/>
      <c r="AC37" s="712"/>
      <c r="AD37" s="713" t="s">
        <v>230</v>
      </c>
      <c r="AE37" s="713"/>
      <c r="AF37" s="713"/>
      <c r="AG37" s="713"/>
      <c r="AH37" s="713"/>
      <c r="AI37" s="713"/>
      <c r="AJ37" s="713"/>
      <c r="AK37" s="713"/>
      <c r="AL37" s="682" t="s">
        <v>230</v>
      </c>
      <c r="AM37" s="683"/>
      <c r="AN37" s="683"/>
      <c r="AO37" s="714"/>
      <c r="AQ37" s="722" t="s">
        <v>337</v>
      </c>
      <c r="AR37" s="723"/>
      <c r="AS37" s="723"/>
      <c r="AT37" s="723"/>
      <c r="AU37" s="723"/>
      <c r="AV37" s="723"/>
      <c r="AW37" s="723"/>
      <c r="AX37" s="723"/>
      <c r="AY37" s="724"/>
      <c r="AZ37" s="679">
        <v>56347</v>
      </c>
      <c r="BA37" s="680"/>
      <c r="BB37" s="680"/>
      <c r="BC37" s="680"/>
      <c r="BD37" s="698"/>
      <c r="BE37" s="698"/>
      <c r="BF37" s="725"/>
      <c r="BG37" s="718" t="s">
        <v>338</v>
      </c>
      <c r="BH37" s="719"/>
      <c r="BI37" s="719"/>
      <c r="BJ37" s="719"/>
      <c r="BK37" s="719"/>
      <c r="BL37" s="719"/>
      <c r="BM37" s="719"/>
      <c r="BN37" s="719"/>
      <c r="BO37" s="719"/>
      <c r="BP37" s="719"/>
      <c r="BQ37" s="719"/>
      <c r="BR37" s="719"/>
      <c r="BS37" s="719"/>
      <c r="BT37" s="719"/>
      <c r="BU37" s="720"/>
      <c r="BV37" s="679">
        <v>747</v>
      </c>
      <c r="BW37" s="680"/>
      <c r="BX37" s="680"/>
      <c r="BY37" s="680"/>
      <c r="BZ37" s="680"/>
      <c r="CA37" s="680"/>
      <c r="CB37" s="726"/>
      <c r="CD37" s="718" t="s">
        <v>339</v>
      </c>
      <c r="CE37" s="719"/>
      <c r="CF37" s="719"/>
      <c r="CG37" s="719"/>
      <c r="CH37" s="719"/>
      <c r="CI37" s="719"/>
      <c r="CJ37" s="719"/>
      <c r="CK37" s="719"/>
      <c r="CL37" s="719"/>
      <c r="CM37" s="719"/>
      <c r="CN37" s="719"/>
      <c r="CO37" s="719"/>
      <c r="CP37" s="719"/>
      <c r="CQ37" s="720"/>
      <c r="CR37" s="679">
        <v>6405</v>
      </c>
      <c r="CS37" s="698"/>
      <c r="CT37" s="698"/>
      <c r="CU37" s="698"/>
      <c r="CV37" s="698"/>
      <c r="CW37" s="698"/>
      <c r="CX37" s="698"/>
      <c r="CY37" s="699"/>
      <c r="CZ37" s="682">
        <v>0.1</v>
      </c>
      <c r="DA37" s="700"/>
      <c r="DB37" s="700"/>
      <c r="DC37" s="701"/>
      <c r="DD37" s="685">
        <v>6405</v>
      </c>
      <c r="DE37" s="698"/>
      <c r="DF37" s="698"/>
      <c r="DG37" s="698"/>
      <c r="DH37" s="698"/>
      <c r="DI37" s="698"/>
      <c r="DJ37" s="698"/>
      <c r="DK37" s="699"/>
      <c r="DL37" s="685">
        <v>6405</v>
      </c>
      <c r="DM37" s="698"/>
      <c r="DN37" s="698"/>
      <c r="DO37" s="698"/>
      <c r="DP37" s="698"/>
      <c r="DQ37" s="698"/>
      <c r="DR37" s="698"/>
      <c r="DS37" s="698"/>
      <c r="DT37" s="698"/>
      <c r="DU37" s="698"/>
      <c r="DV37" s="699"/>
      <c r="DW37" s="682">
        <v>0.4</v>
      </c>
      <c r="DX37" s="700"/>
      <c r="DY37" s="700"/>
      <c r="DZ37" s="700"/>
      <c r="EA37" s="700"/>
      <c r="EB37" s="700"/>
      <c r="EC37" s="721"/>
    </row>
    <row r="38" spans="2:133" ht="11.25" customHeight="1" x14ac:dyDescent="0.15">
      <c r="B38" s="676" t="s">
        <v>340</v>
      </c>
      <c r="C38" s="677"/>
      <c r="D38" s="677"/>
      <c r="E38" s="677"/>
      <c r="F38" s="677"/>
      <c r="G38" s="677"/>
      <c r="H38" s="677"/>
      <c r="I38" s="677"/>
      <c r="J38" s="677"/>
      <c r="K38" s="677"/>
      <c r="L38" s="677"/>
      <c r="M38" s="677"/>
      <c r="N38" s="677"/>
      <c r="O38" s="677"/>
      <c r="P38" s="677"/>
      <c r="Q38" s="678"/>
      <c r="R38" s="679">
        <v>13635</v>
      </c>
      <c r="S38" s="680"/>
      <c r="T38" s="680"/>
      <c r="U38" s="680"/>
      <c r="V38" s="680"/>
      <c r="W38" s="680"/>
      <c r="X38" s="680"/>
      <c r="Y38" s="681"/>
      <c r="Z38" s="712">
        <v>0.3</v>
      </c>
      <c r="AA38" s="712"/>
      <c r="AB38" s="712"/>
      <c r="AC38" s="712"/>
      <c r="AD38" s="713">
        <v>5367</v>
      </c>
      <c r="AE38" s="713"/>
      <c r="AF38" s="713"/>
      <c r="AG38" s="713"/>
      <c r="AH38" s="713"/>
      <c r="AI38" s="713"/>
      <c r="AJ38" s="713"/>
      <c r="AK38" s="713"/>
      <c r="AL38" s="682">
        <v>0.3</v>
      </c>
      <c r="AM38" s="683"/>
      <c r="AN38" s="683"/>
      <c r="AO38" s="714"/>
      <c r="AQ38" s="722" t="s">
        <v>341</v>
      </c>
      <c r="AR38" s="723"/>
      <c r="AS38" s="723"/>
      <c r="AT38" s="723"/>
      <c r="AU38" s="723"/>
      <c r="AV38" s="723"/>
      <c r="AW38" s="723"/>
      <c r="AX38" s="723"/>
      <c r="AY38" s="724"/>
      <c r="AZ38" s="679">
        <v>37684</v>
      </c>
      <c r="BA38" s="680"/>
      <c r="BB38" s="680"/>
      <c r="BC38" s="680"/>
      <c r="BD38" s="698"/>
      <c r="BE38" s="698"/>
      <c r="BF38" s="725"/>
      <c r="BG38" s="718" t="s">
        <v>342</v>
      </c>
      <c r="BH38" s="719"/>
      <c r="BI38" s="719"/>
      <c r="BJ38" s="719"/>
      <c r="BK38" s="719"/>
      <c r="BL38" s="719"/>
      <c r="BM38" s="719"/>
      <c r="BN38" s="719"/>
      <c r="BO38" s="719"/>
      <c r="BP38" s="719"/>
      <c r="BQ38" s="719"/>
      <c r="BR38" s="719"/>
      <c r="BS38" s="719"/>
      <c r="BT38" s="719"/>
      <c r="BU38" s="720"/>
      <c r="BV38" s="679">
        <v>309</v>
      </c>
      <c r="BW38" s="680"/>
      <c r="BX38" s="680"/>
      <c r="BY38" s="680"/>
      <c r="BZ38" s="680"/>
      <c r="CA38" s="680"/>
      <c r="CB38" s="726"/>
      <c r="CD38" s="718" t="s">
        <v>343</v>
      </c>
      <c r="CE38" s="719"/>
      <c r="CF38" s="719"/>
      <c r="CG38" s="719"/>
      <c r="CH38" s="719"/>
      <c r="CI38" s="719"/>
      <c r="CJ38" s="719"/>
      <c r="CK38" s="719"/>
      <c r="CL38" s="719"/>
      <c r="CM38" s="719"/>
      <c r="CN38" s="719"/>
      <c r="CO38" s="719"/>
      <c r="CP38" s="719"/>
      <c r="CQ38" s="720"/>
      <c r="CR38" s="679">
        <v>183936</v>
      </c>
      <c r="CS38" s="680"/>
      <c r="CT38" s="680"/>
      <c r="CU38" s="680"/>
      <c r="CV38" s="680"/>
      <c r="CW38" s="680"/>
      <c r="CX38" s="680"/>
      <c r="CY38" s="681"/>
      <c r="CZ38" s="682">
        <v>3.9</v>
      </c>
      <c r="DA38" s="700"/>
      <c r="DB38" s="700"/>
      <c r="DC38" s="701"/>
      <c r="DD38" s="685">
        <v>167227</v>
      </c>
      <c r="DE38" s="680"/>
      <c r="DF38" s="680"/>
      <c r="DG38" s="680"/>
      <c r="DH38" s="680"/>
      <c r="DI38" s="680"/>
      <c r="DJ38" s="680"/>
      <c r="DK38" s="681"/>
      <c r="DL38" s="685">
        <v>162630</v>
      </c>
      <c r="DM38" s="680"/>
      <c r="DN38" s="680"/>
      <c r="DO38" s="680"/>
      <c r="DP38" s="680"/>
      <c r="DQ38" s="680"/>
      <c r="DR38" s="680"/>
      <c r="DS38" s="680"/>
      <c r="DT38" s="680"/>
      <c r="DU38" s="680"/>
      <c r="DV38" s="681"/>
      <c r="DW38" s="682">
        <v>9.5</v>
      </c>
      <c r="DX38" s="700"/>
      <c r="DY38" s="700"/>
      <c r="DZ38" s="700"/>
      <c r="EA38" s="700"/>
      <c r="EB38" s="700"/>
      <c r="EC38" s="721"/>
    </row>
    <row r="39" spans="2:133" ht="11.25" customHeight="1" x14ac:dyDescent="0.15">
      <c r="B39" s="676" t="s">
        <v>344</v>
      </c>
      <c r="C39" s="677"/>
      <c r="D39" s="677"/>
      <c r="E39" s="677"/>
      <c r="F39" s="677"/>
      <c r="G39" s="677"/>
      <c r="H39" s="677"/>
      <c r="I39" s="677"/>
      <c r="J39" s="677"/>
      <c r="K39" s="677"/>
      <c r="L39" s="677"/>
      <c r="M39" s="677"/>
      <c r="N39" s="677"/>
      <c r="O39" s="677"/>
      <c r="P39" s="677"/>
      <c r="Q39" s="678"/>
      <c r="R39" s="679">
        <v>358570</v>
      </c>
      <c r="S39" s="680"/>
      <c r="T39" s="680"/>
      <c r="U39" s="680"/>
      <c r="V39" s="680"/>
      <c r="W39" s="680"/>
      <c r="X39" s="680"/>
      <c r="Y39" s="681"/>
      <c r="Z39" s="712">
        <v>7</v>
      </c>
      <c r="AA39" s="712"/>
      <c r="AB39" s="712"/>
      <c r="AC39" s="712"/>
      <c r="AD39" s="713" t="s">
        <v>230</v>
      </c>
      <c r="AE39" s="713"/>
      <c r="AF39" s="713"/>
      <c r="AG39" s="713"/>
      <c r="AH39" s="713"/>
      <c r="AI39" s="713"/>
      <c r="AJ39" s="713"/>
      <c r="AK39" s="713"/>
      <c r="AL39" s="682" t="s">
        <v>236</v>
      </c>
      <c r="AM39" s="683"/>
      <c r="AN39" s="683"/>
      <c r="AO39" s="714"/>
      <c r="AQ39" s="722" t="s">
        <v>345</v>
      </c>
      <c r="AR39" s="723"/>
      <c r="AS39" s="723"/>
      <c r="AT39" s="723"/>
      <c r="AU39" s="723"/>
      <c r="AV39" s="723"/>
      <c r="AW39" s="723"/>
      <c r="AX39" s="723"/>
      <c r="AY39" s="724"/>
      <c r="AZ39" s="679" t="s">
        <v>230</v>
      </c>
      <c r="BA39" s="680"/>
      <c r="BB39" s="680"/>
      <c r="BC39" s="680"/>
      <c r="BD39" s="698"/>
      <c r="BE39" s="698"/>
      <c r="BF39" s="725"/>
      <c r="BG39" s="718" t="s">
        <v>346</v>
      </c>
      <c r="BH39" s="719"/>
      <c r="BI39" s="719"/>
      <c r="BJ39" s="719"/>
      <c r="BK39" s="719"/>
      <c r="BL39" s="719"/>
      <c r="BM39" s="719"/>
      <c r="BN39" s="719"/>
      <c r="BO39" s="719"/>
      <c r="BP39" s="719"/>
      <c r="BQ39" s="719"/>
      <c r="BR39" s="719"/>
      <c r="BS39" s="719"/>
      <c r="BT39" s="719"/>
      <c r="BU39" s="720"/>
      <c r="BV39" s="679">
        <v>504</v>
      </c>
      <c r="BW39" s="680"/>
      <c r="BX39" s="680"/>
      <c r="BY39" s="680"/>
      <c r="BZ39" s="680"/>
      <c r="CA39" s="680"/>
      <c r="CB39" s="726"/>
      <c r="CD39" s="718" t="s">
        <v>347</v>
      </c>
      <c r="CE39" s="719"/>
      <c r="CF39" s="719"/>
      <c r="CG39" s="719"/>
      <c r="CH39" s="719"/>
      <c r="CI39" s="719"/>
      <c r="CJ39" s="719"/>
      <c r="CK39" s="719"/>
      <c r="CL39" s="719"/>
      <c r="CM39" s="719"/>
      <c r="CN39" s="719"/>
      <c r="CO39" s="719"/>
      <c r="CP39" s="719"/>
      <c r="CQ39" s="720"/>
      <c r="CR39" s="679">
        <v>347229</v>
      </c>
      <c r="CS39" s="698"/>
      <c r="CT39" s="698"/>
      <c r="CU39" s="698"/>
      <c r="CV39" s="698"/>
      <c r="CW39" s="698"/>
      <c r="CX39" s="698"/>
      <c r="CY39" s="699"/>
      <c r="CZ39" s="682">
        <v>7.3</v>
      </c>
      <c r="DA39" s="700"/>
      <c r="DB39" s="700"/>
      <c r="DC39" s="701"/>
      <c r="DD39" s="685">
        <v>287754</v>
      </c>
      <c r="DE39" s="698"/>
      <c r="DF39" s="698"/>
      <c r="DG39" s="698"/>
      <c r="DH39" s="698"/>
      <c r="DI39" s="698"/>
      <c r="DJ39" s="698"/>
      <c r="DK39" s="699"/>
      <c r="DL39" s="685" t="s">
        <v>230</v>
      </c>
      <c r="DM39" s="698"/>
      <c r="DN39" s="698"/>
      <c r="DO39" s="698"/>
      <c r="DP39" s="698"/>
      <c r="DQ39" s="698"/>
      <c r="DR39" s="698"/>
      <c r="DS39" s="698"/>
      <c r="DT39" s="698"/>
      <c r="DU39" s="698"/>
      <c r="DV39" s="699"/>
      <c r="DW39" s="682" t="s">
        <v>230</v>
      </c>
      <c r="DX39" s="700"/>
      <c r="DY39" s="700"/>
      <c r="DZ39" s="700"/>
      <c r="EA39" s="700"/>
      <c r="EB39" s="700"/>
      <c r="EC39" s="721"/>
    </row>
    <row r="40" spans="2:133" ht="11.25" customHeight="1" x14ac:dyDescent="0.15">
      <c r="B40" s="676" t="s">
        <v>348</v>
      </c>
      <c r="C40" s="677"/>
      <c r="D40" s="677"/>
      <c r="E40" s="677"/>
      <c r="F40" s="677"/>
      <c r="G40" s="677"/>
      <c r="H40" s="677"/>
      <c r="I40" s="677"/>
      <c r="J40" s="677"/>
      <c r="K40" s="677"/>
      <c r="L40" s="677"/>
      <c r="M40" s="677"/>
      <c r="N40" s="677"/>
      <c r="O40" s="677"/>
      <c r="P40" s="677"/>
      <c r="Q40" s="678"/>
      <c r="R40" s="679" t="s">
        <v>230</v>
      </c>
      <c r="S40" s="680"/>
      <c r="T40" s="680"/>
      <c r="U40" s="680"/>
      <c r="V40" s="680"/>
      <c r="W40" s="680"/>
      <c r="X40" s="680"/>
      <c r="Y40" s="681"/>
      <c r="Z40" s="712" t="s">
        <v>230</v>
      </c>
      <c r="AA40" s="712"/>
      <c r="AB40" s="712"/>
      <c r="AC40" s="712"/>
      <c r="AD40" s="713" t="s">
        <v>236</v>
      </c>
      <c r="AE40" s="713"/>
      <c r="AF40" s="713"/>
      <c r="AG40" s="713"/>
      <c r="AH40" s="713"/>
      <c r="AI40" s="713"/>
      <c r="AJ40" s="713"/>
      <c r="AK40" s="713"/>
      <c r="AL40" s="682" t="s">
        <v>241</v>
      </c>
      <c r="AM40" s="683"/>
      <c r="AN40" s="683"/>
      <c r="AO40" s="714"/>
      <c r="AQ40" s="722" t="s">
        <v>349</v>
      </c>
      <c r="AR40" s="723"/>
      <c r="AS40" s="723"/>
      <c r="AT40" s="723"/>
      <c r="AU40" s="723"/>
      <c r="AV40" s="723"/>
      <c r="AW40" s="723"/>
      <c r="AX40" s="723"/>
      <c r="AY40" s="724"/>
      <c r="AZ40" s="679" t="s">
        <v>236</v>
      </c>
      <c r="BA40" s="680"/>
      <c r="BB40" s="680"/>
      <c r="BC40" s="680"/>
      <c r="BD40" s="698"/>
      <c r="BE40" s="698"/>
      <c r="BF40" s="725"/>
      <c r="BG40" s="727" t="s">
        <v>350</v>
      </c>
      <c r="BH40" s="728"/>
      <c r="BI40" s="728"/>
      <c r="BJ40" s="728"/>
      <c r="BK40" s="728"/>
      <c r="BL40" s="232"/>
      <c r="BM40" s="719" t="s">
        <v>351</v>
      </c>
      <c r="BN40" s="719"/>
      <c r="BO40" s="719"/>
      <c r="BP40" s="719"/>
      <c r="BQ40" s="719"/>
      <c r="BR40" s="719"/>
      <c r="BS40" s="719"/>
      <c r="BT40" s="719"/>
      <c r="BU40" s="720"/>
      <c r="BV40" s="679">
        <v>64</v>
      </c>
      <c r="BW40" s="680"/>
      <c r="BX40" s="680"/>
      <c r="BY40" s="680"/>
      <c r="BZ40" s="680"/>
      <c r="CA40" s="680"/>
      <c r="CB40" s="726"/>
      <c r="CD40" s="718" t="s">
        <v>352</v>
      </c>
      <c r="CE40" s="719"/>
      <c r="CF40" s="719"/>
      <c r="CG40" s="719"/>
      <c r="CH40" s="719"/>
      <c r="CI40" s="719"/>
      <c r="CJ40" s="719"/>
      <c r="CK40" s="719"/>
      <c r="CL40" s="719"/>
      <c r="CM40" s="719"/>
      <c r="CN40" s="719"/>
      <c r="CO40" s="719"/>
      <c r="CP40" s="719"/>
      <c r="CQ40" s="720"/>
      <c r="CR40" s="679">
        <v>500</v>
      </c>
      <c r="CS40" s="680"/>
      <c r="CT40" s="680"/>
      <c r="CU40" s="680"/>
      <c r="CV40" s="680"/>
      <c r="CW40" s="680"/>
      <c r="CX40" s="680"/>
      <c r="CY40" s="681"/>
      <c r="CZ40" s="682">
        <v>0</v>
      </c>
      <c r="DA40" s="700"/>
      <c r="DB40" s="700"/>
      <c r="DC40" s="701"/>
      <c r="DD40" s="685" t="s">
        <v>230</v>
      </c>
      <c r="DE40" s="680"/>
      <c r="DF40" s="680"/>
      <c r="DG40" s="680"/>
      <c r="DH40" s="680"/>
      <c r="DI40" s="680"/>
      <c r="DJ40" s="680"/>
      <c r="DK40" s="681"/>
      <c r="DL40" s="685" t="s">
        <v>230</v>
      </c>
      <c r="DM40" s="680"/>
      <c r="DN40" s="680"/>
      <c r="DO40" s="680"/>
      <c r="DP40" s="680"/>
      <c r="DQ40" s="680"/>
      <c r="DR40" s="680"/>
      <c r="DS40" s="680"/>
      <c r="DT40" s="680"/>
      <c r="DU40" s="680"/>
      <c r="DV40" s="681"/>
      <c r="DW40" s="682" t="s">
        <v>230</v>
      </c>
      <c r="DX40" s="700"/>
      <c r="DY40" s="700"/>
      <c r="DZ40" s="700"/>
      <c r="EA40" s="700"/>
      <c r="EB40" s="700"/>
      <c r="EC40" s="721"/>
    </row>
    <row r="41" spans="2:133" ht="11.25" customHeight="1" x14ac:dyDescent="0.15">
      <c r="B41" s="676" t="s">
        <v>353</v>
      </c>
      <c r="C41" s="677"/>
      <c r="D41" s="677"/>
      <c r="E41" s="677"/>
      <c r="F41" s="677"/>
      <c r="G41" s="677"/>
      <c r="H41" s="677"/>
      <c r="I41" s="677"/>
      <c r="J41" s="677"/>
      <c r="K41" s="677"/>
      <c r="L41" s="677"/>
      <c r="M41" s="677"/>
      <c r="N41" s="677"/>
      <c r="O41" s="677"/>
      <c r="P41" s="677"/>
      <c r="Q41" s="678"/>
      <c r="R41" s="679" t="s">
        <v>236</v>
      </c>
      <c r="S41" s="680"/>
      <c r="T41" s="680"/>
      <c r="U41" s="680"/>
      <c r="V41" s="680"/>
      <c r="W41" s="680"/>
      <c r="X41" s="680"/>
      <c r="Y41" s="681"/>
      <c r="Z41" s="712" t="s">
        <v>236</v>
      </c>
      <c r="AA41" s="712"/>
      <c r="AB41" s="712"/>
      <c r="AC41" s="712"/>
      <c r="AD41" s="713" t="s">
        <v>230</v>
      </c>
      <c r="AE41" s="713"/>
      <c r="AF41" s="713"/>
      <c r="AG41" s="713"/>
      <c r="AH41" s="713"/>
      <c r="AI41" s="713"/>
      <c r="AJ41" s="713"/>
      <c r="AK41" s="713"/>
      <c r="AL41" s="682" t="s">
        <v>230</v>
      </c>
      <c r="AM41" s="683"/>
      <c r="AN41" s="683"/>
      <c r="AO41" s="714"/>
      <c r="AQ41" s="722" t="s">
        <v>354</v>
      </c>
      <c r="AR41" s="723"/>
      <c r="AS41" s="723"/>
      <c r="AT41" s="723"/>
      <c r="AU41" s="723"/>
      <c r="AV41" s="723"/>
      <c r="AW41" s="723"/>
      <c r="AX41" s="723"/>
      <c r="AY41" s="724"/>
      <c r="AZ41" s="679">
        <v>18998</v>
      </c>
      <c r="BA41" s="680"/>
      <c r="BB41" s="680"/>
      <c r="BC41" s="680"/>
      <c r="BD41" s="698"/>
      <c r="BE41" s="698"/>
      <c r="BF41" s="725"/>
      <c r="BG41" s="727"/>
      <c r="BH41" s="728"/>
      <c r="BI41" s="728"/>
      <c r="BJ41" s="728"/>
      <c r="BK41" s="728"/>
      <c r="BL41" s="232"/>
      <c r="BM41" s="719" t="s">
        <v>355</v>
      </c>
      <c r="BN41" s="719"/>
      <c r="BO41" s="719"/>
      <c r="BP41" s="719"/>
      <c r="BQ41" s="719"/>
      <c r="BR41" s="719"/>
      <c r="BS41" s="719"/>
      <c r="BT41" s="719"/>
      <c r="BU41" s="720"/>
      <c r="BV41" s="679">
        <v>4</v>
      </c>
      <c r="BW41" s="680"/>
      <c r="BX41" s="680"/>
      <c r="BY41" s="680"/>
      <c r="BZ41" s="680"/>
      <c r="CA41" s="680"/>
      <c r="CB41" s="726"/>
      <c r="CD41" s="718" t="s">
        <v>356</v>
      </c>
      <c r="CE41" s="719"/>
      <c r="CF41" s="719"/>
      <c r="CG41" s="719"/>
      <c r="CH41" s="719"/>
      <c r="CI41" s="719"/>
      <c r="CJ41" s="719"/>
      <c r="CK41" s="719"/>
      <c r="CL41" s="719"/>
      <c r="CM41" s="719"/>
      <c r="CN41" s="719"/>
      <c r="CO41" s="719"/>
      <c r="CP41" s="719"/>
      <c r="CQ41" s="720"/>
      <c r="CR41" s="679" t="s">
        <v>230</v>
      </c>
      <c r="CS41" s="698"/>
      <c r="CT41" s="698"/>
      <c r="CU41" s="698"/>
      <c r="CV41" s="698"/>
      <c r="CW41" s="698"/>
      <c r="CX41" s="698"/>
      <c r="CY41" s="699"/>
      <c r="CZ41" s="682" t="s">
        <v>230</v>
      </c>
      <c r="DA41" s="700"/>
      <c r="DB41" s="700"/>
      <c r="DC41" s="701"/>
      <c r="DD41" s="685" t="s">
        <v>230</v>
      </c>
      <c r="DE41" s="698"/>
      <c r="DF41" s="698"/>
      <c r="DG41" s="698"/>
      <c r="DH41" s="698"/>
      <c r="DI41" s="698"/>
      <c r="DJ41" s="698"/>
      <c r="DK41" s="699"/>
      <c r="DL41" s="686"/>
      <c r="DM41" s="687"/>
      <c r="DN41" s="687"/>
      <c r="DO41" s="687"/>
      <c r="DP41" s="687"/>
      <c r="DQ41" s="687"/>
      <c r="DR41" s="687"/>
      <c r="DS41" s="687"/>
      <c r="DT41" s="687"/>
      <c r="DU41" s="687"/>
      <c r="DV41" s="688"/>
      <c r="DW41" s="689"/>
      <c r="DX41" s="690"/>
      <c r="DY41" s="690"/>
      <c r="DZ41" s="690"/>
      <c r="EA41" s="690"/>
      <c r="EB41" s="690"/>
      <c r="EC41" s="691"/>
    </row>
    <row r="42" spans="2:133" ht="11.25" customHeight="1" x14ac:dyDescent="0.15">
      <c r="B42" s="676" t="s">
        <v>357</v>
      </c>
      <c r="C42" s="677"/>
      <c r="D42" s="677"/>
      <c r="E42" s="677"/>
      <c r="F42" s="677"/>
      <c r="G42" s="677"/>
      <c r="H42" s="677"/>
      <c r="I42" s="677"/>
      <c r="J42" s="677"/>
      <c r="K42" s="677"/>
      <c r="L42" s="677"/>
      <c r="M42" s="677"/>
      <c r="N42" s="677"/>
      <c r="O42" s="677"/>
      <c r="P42" s="677"/>
      <c r="Q42" s="678"/>
      <c r="R42" s="679">
        <v>42998</v>
      </c>
      <c r="S42" s="680"/>
      <c r="T42" s="680"/>
      <c r="U42" s="680"/>
      <c r="V42" s="680"/>
      <c r="W42" s="680"/>
      <c r="X42" s="680"/>
      <c r="Y42" s="681"/>
      <c r="Z42" s="712">
        <v>0.8</v>
      </c>
      <c r="AA42" s="712"/>
      <c r="AB42" s="712"/>
      <c r="AC42" s="712"/>
      <c r="AD42" s="713" t="s">
        <v>236</v>
      </c>
      <c r="AE42" s="713"/>
      <c r="AF42" s="713"/>
      <c r="AG42" s="713"/>
      <c r="AH42" s="713"/>
      <c r="AI42" s="713"/>
      <c r="AJ42" s="713"/>
      <c r="AK42" s="713"/>
      <c r="AL42" s="682" t="s">
        <v>236</v>
      </c>
      <c r="AM42" s="683"/>
      <c r="AN42" s="683"/>
      <c r="AO42" s="714"/>
      <c r="AQ42" s="715" t="s">
        <v>358</v>
      </c>
      <c r="AR42" s="716"/>
      <c r="AS42" s="716"/>
      <c r="AT42" s="716"/>
      <c r="AU42" s="716"/>
      <c r="AV42" s="716"/>
      <c r="AW42" s="716"/>
      <c r="AX42" s="716"/>
      <c r="AY42" s="717"/>
      <c r="AZ42" s="663">
        <v>70907</v>
      </c>
      <c r="BA42" s="702"/>
      <c r="BB42" s="702"/>
      <c r="BC42" s="702"/>
      <c r="BD42" s="664"/>
      <c r="BE42" s="664"/>
      <c r="BF42" s="708"/>
      <c r="BG42" s="729"/>
      <c r="BH42" s="730"/>
      <c r="BI42" s="730"/>
      <c r="BJ42" s="730"/>
      <c r="BK42" s="730"/>
      <c r="BL42" s="233"/>
      <c r="BM42" s="709" t="s">
        <v>359</v>
      </c>
      <c r="BN42" s="709"/>
      <c r="BO42" s="709"/>
      <c r="BP42" s="709"/>
      <c r="BQ42" s="709"/>
      <c r="BR42" s="709"/>
      <c r="BS42" s="709"/>
      <c r="BT42" s="709"/>
      <c r="BU42" s="710"/>
      <c r="BV42" s="663">
        <v>288</v>
      </c>
      <c r="BW42" s="702"/>
      <c r="BX42" s="702"/>
      <c r="BY42" s="702"/>
      <c r="BZ42" s="702"/>
      <c r="CA42" s="702"/>
      <c r="CB42" s="711"/>
      <c r="CD42" s="676" t="s">
        <v>360</v>
      </c>
      <c r="CE42" s="677"/>
      <c r="CF42" s="677"/>
      <c r="CG42" s="677"/>
      <c r="CH42" s="677"/>
      <c r="CI42" s="677"/>
      <c r="CJ42" s="677"/>
      <c r="CK42" s="677"/>
      <c r="CL42" s="677"/>
      <c r="CM42" s="677"/>
      <c r="CN42" s="677"/>
      <c r="CO42" s="677"/>
      <c r="CP42" s="677"/>
      <c r="CQ42" s="678"/>
      <c r="CR42" s="679">
        <v>1762356</v>
      </c>
      <c r="CS42" s="680"/>
      <c r="CT42" s="680"/>
      <c r="CU42" s="680"/>
      <c r="CV42" s="680"/>
      <c r="CW42" s="680"/>
      <c r="CX42" s="680"/>
      <c r="CY42" s="681"/>
      <c r="CZ42" s="682">
        <v>37</v>
      </c>
      <c r="DA42" s="683"/>
      <c r="DB42" s="683"/>
      <c r="DC42" s="684"/>
      <c r="DD42" s="685">
        <v>281850</v>
      </c>
      <c r="DE42" s="680"/>
      <c r="DF42" s="680"/>
      <c r="DG42" s="680"/>
      <c r="DH42" s="680"/>
      <c r="DI42" s="680"/>
      <c r="DJ42" s="680"/>
      <c r="DK42" s="681"/>
      <c r="DL42" s="686"/>
      <c r="DM42" s="687"/>
      <c r="DN42" s="687"/>
      <c r="DO42" s="687"/>
      <c r="DP42" s="687"/>
      <c r="DQ42" s="687"/>
      <c r="DR42" s="687"/>
      <c r="DS42" s="687"/>
      <c r="DT42" s="687"/>
      <c r="DU42" s="687"/>
      <c r="DV42" s="688"/>
      <c r="DW42" s="689"/>
      <c r="DX42" s="690"/>
      <c r="DY42" s="690"/>
      <c r="DZ42" s="690"/>
      <c r="EA42" s="690"/>
      <c r="EB42" s="690"/>
      <c r="EC42" s="691"/>
    </row>
    <row r="43" spans="2:133" ht="11.25" customHeight="1" x14ac:dyDescent="0.15">
      <c r="B43" s="660" t="s">
        <v>361</v>
      </c>
      <c r="C43" s="661"/>
      <c r="D43" s="661"/>
      <c r="E43" s="661"/>
      <c r="F43" s="661"/>
      <c r="G43" s="661"/>
      <c r="H43" s="661"/>
      <c r="I43" s="661"/>
      <c r="J43" s="661"/>
      <c r="K43" s="661"/>
      <c r="L43" s="661"/>
      <c r="M43" s="661"/>
      <c r="N43" s="661"/>
      <c r="O43" s="661"/>
      <c r="P43" s="661"/>
      <c r="Q43" s="662"/>
      <c r="R43" s="663">
        <v>5120102</v>
      </c>
      <c r="S43" s="702"/>
      <c r="T43" s="702"/>
      <c r="U43" s="702"/>
      <c r="V43" s="702"/>
      <c r="W43" s="702"/>
      <c r="X43" s="702"/>
      <c r="Y43" s="703"/>
      <c r="Z43" s="704">
        <v>100</v>
      </c>
      <c r="AA43" s="704"/>
      <c r="AB43" s="704"/>
      <c r="AC43" s="704"/>
      <c r="AD43" s="705">
        <v>1662145</v>
      </c>
      <c r="AE43" s="705"/>
      <c r="AF43" s="705"/>
      <c r="AG43" s="705"/>
      <c r="AH43" s="705"/>
      <c r="AI43" s="705"/>
      <c r="AJ43" s="705"/>
      <c r="AK43" s="705"/>
      <c r="AL43" s="666">
        <v>100</v>
      </c>
      <c r="AM43" s="706"/>
      <c r="AN43" s="706"/>
      <c r="AO43" s="707"/>
      <c r="BV43" s="234"/>
      <c r="BW43" s="234"/>
      <c r="BX43" s="234"/>
      <c r="BY43" s="234"/>
      <c r="BZ43" s="234"/>
      <c r="CA43" s="234"/>
      <c r="CB43" s="234"/>
      <c r="CD43" s="676" t="s">
        <v>362</v>
      </c>
      <c r="CE43" s="677"/>
      <c r="CF43" s="677"/>
      <c r="CG43" s="677"/>
      <c r="CH43" s="677"/>
      <c r="CI43" s="677"/>
      <c r="CJ43" s="677"/>
      <c r="CK43" s="677"/>
      <c r="CL43" s="677"/>
      <c r="CM43" s="677"/>
      <c r="CN43" s="677"/>
      <c r="CO43" s="677"/>
      <c r="CP43" s="677"/>
      <c r="CQ43" s="678"/>
      <c r="CR43" s="679">
        <v>11366</v>
      </c>
      <c r="CS43" s="698"/>
      <c r="CT43" s="698"/>
      <c r="CU43" s="698"/>
      <c r="CV43" s="698"/>
      <c r="CW43" s="698"/>
      <c r="CX43" s="698"/>
      <c r="CY43" s="699"/>
      <c r="CZ43" s="682">
        <v>0.2</v>
      </c>
      <c r="DA43" s="700"/>
      <c r="DB43" s="700"/>
      <c r="DC43" s="701"/>
      <c r="DD43" s="685">
        <v>11366</v>
      </c>
      <c r="DE43" s="698"/>
      <c r="DF43" s="698"/>
      <c r="DG43" s="698"/>
      <c r="DH43" s="698"/>
      <c r="DI43" s="698"/>
      <c r="DJ43" s="698"/>
      <c r="DK43" s="699"/>
      <c r="DL43" s="686"/>
      <c r="DM43" s="687"/>
      <c r="DN43" s="687"/>
      <c r="DO43" s="687"/>
      <c r="DP43" s="687"/>
      <c r="DQ43" s="687"/>
      <c r="DR43" s="687"/>
      <c r="DS43" s="687"/>
      <c r="DT43" s="687"/>
      <c r="DU43" s="687"/>
      <c r="DV43" s="688"/>
      <c r="DW43" s="689"/>
      <c r="DX43" s="690"/>
      <c r="DY43" s="690"/>
      <c r="DZ43" s="690"/>
      <c r="EA43" s="690"/>
      <c r="EB43" s="690"/>
      <c r="EC43" s="691"/>
    </row>
    <row r="44" spans="2:133" ht="11.25" customHeight="1" x14ac:dyDescent="0.15">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CD44" s="692" t="s">
        <v>309</v>
      </c>
      <c r="CE44" s="693"/>
      <c r="CF44" s="676" t="s">
        <v>363</v>
      </c>
      <c r="CG44" s="677"/>
      <c r="CH44" s="677"/>
      <c r="CI44" s="677"/>
      <c r="CJ44" s="677"/>
      <c r="CK44" s="677"/>
      <c r="CL44" s="677"/>
      <c r="CM44" s="677"/>
      <c r="CN44" s="677"/>
      <c r="CO44" s="677"/>
      <c r="CP44" s="677"/>
      <c r="CQ44" s="678"/>
      <c r="CR44" s="679">
        <v>1724121</v>
      </c>
      <c r="CS44" s="680"/>
      <c r="CT44" s="680"/>
      <c r="CU44" s="680"/>
      <c r="CV44" s="680"/>
      <c r="CW44" s="680"/>
      <c r="CX44" s="680"/>
      <c r="CY44" s="681"/>
      <c r="CZ44" s="682">
        <v>36.200000000000003</v>
      </c>
      <c r="DA44" s="683"/>
      <c r="DB44" s="683"/>
      <c r="DC44" s="684"/>
      <c r="DD44" s="685">
        <v>264295</v>
      </c>
      <c r="DE44" s="680"/>
      <c r="DF44" s="680"/>
      <c r="DG44" s="680"/>
      <c r="DH44" s="680"/>
      <c r="DI44" s="680"/>
      <c r="DJ44" s="680"/>
      <c r="DK44" s="681"/>
      <c r="DL44" s="686"/>
      <c r="DM44" s="687"/>
      <c r="DN44" s="687"/>
      <c r="DO44" s="687"/>
      <c r="DP44" s="687"/>
      <c r="DQ44" s="687"/>
      <c r="DR44" s="687"/>
      <c r="DS44" s="687"/>
      <c r="DT44" s="687"/>
      <c r="DU44" s="687"/>
      <c r="DV44" s="688"/>
      <c r="DW44" s="689"/>
      <c r="DX44" s="690"/>
      <c r="DY44" s="690"/>
      <c r="DZ44" s="690"/>
      <c r="EA44" s="690"/>
      <c r="EB44" s="690"/>
      <c r="EC44" s="691"/>
    </row>
    <row r="45" spans="2:133" ht="11.25" customHeight="1" x14ac:dyDescent="0.15">
      <c r="B45" s="236" t="s">
        <v>364</v>
      </c>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CD45" s="694"/>
      <c r="CE45" s="695"/>
      <c r="CF45" s="676" t="s">
        <v>365</v>
      </c>
      <c r="CG45" s="677"/>
      <c r="CH45" s="677"/>
      <c r="CI45" s="677"/>
      <c r="CJ45" s="677"/>
      <c r="CK45" s="677"/>
      <c r="CL45" s="677"/>
      <c r="CM45" s="677"/>
      <c r="CN45" s="677"/>
      <c r="CO45" s="677"/>
      <c r="CP45" s="677"/>
      <c r="CQ45" s="678"/>
      <c r="CR45" s="679">
        <v>1645985</v>
      </c>
      <c r="CS45" s="698"/>
      <c r="CT45" s="698"/>
      <c r="CU45" s="698"/>
      <c r="CV45" s="698"/>
      <c r="CW45" s="698"/>
      <c r="CX45" s="698"/>
      <c r="CY45" s="699"/>
      <c r="CZ45" s="682">
        <v>34.5</v>
      </c>
      <c r="DA45" s="700"/>
      <c r="DB45" s="700"/>
      <c r="DC45" s="701"/>
      <c r="DD45" s="685">
        <v>247494</v>
      </c>
      <c r="DE45" s="698"/>
      <c r="DF45" s="698"/>
      <c r="DG45" s="698"/>
      <c r="DH45" s="698"/>
      <c r="DI45" s="698"/>
      <c r="DJ45" s="698"/>
      <c r="DK45" s="699"/>
      <c r="DL45" s="686"/>
      <c r="DM45" s="687"/>
      <c r="DN45" s="687"/>
      <c r="DO45" s="687"/>
      <c r="DP45" s="687"/>
      <c r="DQ45" s="687"/>
      <c r="DR45" s="687"/>
      <c r="DS45" s="687"/>
      <c r="DT45" s="687"/>
      <c r="DU45" s="687"/>
      <c r="DV45" s="688"/>
      <c r="DW45" s="689"/>
      <c r="DX45" s="690"/>
      <c r="DY45" s="690"/>
      <c r="DZ45" s="690"/>
      <c r="EA45" s="690"/>
      <c r="EB45" s="690"/>
      <c r="EC45" s="691"/>
    </row>
    <row r="46" spans="2:133" ht="11.25" customHeight="1" x14ac:dyDescent="0.15">
      <c r="B46" s="237" t="s">
        <v>366</v>
      </c>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CD46" s="694"/>
      <c r="CE46" s="695"/>
      <c r="CF46" s="676" t="s">
        <v>367</v>
      </c>
      <c r="CG46" s="677"/>
      <c r="CH46" s="677"/>
      <c r="CI46" s="677"/>
      <c r="CJ46" s="677"/>
      <c r="CK46" s="677"/>
      <c r="CL46" s="677"/>
      <c r="CM46" s="677"/>
      <c r="CN46" s="677"/>
      <c r="CO46" s="677"/>
      <c r="CP46" s="677"/>
      <c r="CQ46" s="678"/>
      <c r="CR46" s="679">
        <v>72756</v>
      </c>
      <c r="CS46" s="680"/>
      <c r="CT46" s="680"/>
      <c r="CU46" s="680"/>
      <c r="CV46" s="680"/>
      <c r="CW46" s="680"/>
      <c r="CX46" s="680"/>
      <c r="CY46" s="681"/>
      <c r="CZ46" s="682">
        <v>1.5</v>
      </c>
      <c r="DA46" s="683"/>
      <c r="DB46" s="683"/>
      <c r="DC46" s="684"/>
      <c r="DD46" s="685">
        <v>11421</v>
      </c>
      <c r="DE46" s="680"/>
      <c r="DF46" s="680"/>
      <c r="DG46" s="680"/>
      <c r="DH46" s="680"/>
      <c r="DI46" s="680"/>
      <c r="DJ46" s="680"/>
      <c r="DK46" s="681"/>
      <c r="DL46" s="686"/>
      <c r="DM46" s="687"/>
      <c r="DN46" s="687"/>
      <c r="DO46" s="687"/>
      <c r="DP46" s="687"/>
      <c r="DQ46" s="687"/>
      <c r="DR46" s="687"/>
      <c r="DS46" s="687"/>
      <c r="DT46" s="687"/>
      <c r="DU46" s="687"/>
      <c r="DV46" s="688"/>
      <c r="DW46" s="689"/>
      <c r="DX46" s="690"/>
      <c r="DY46" s="690"/>
      <c r="DZ46" s="690"/>
      <c r="EA46" s="690"/>
      <c r="EB46" s="690"/>
      <c r="EC46" s="691"/>
    </row>
    <row r="47" spans="2:133" ht="11.25" customHeight="1" x14ac:dyDescent="0.15">
      <c r="B47" s="238" t="s">
        <v>368</v>
      </c>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694"/>
      <c r="CE47" s="695"/>
      <c r="CF47" s="676" t="s">
        <v>369</v>
      </c>
      <c r="CG47" s="677"/>
      <c r="CH47" s="677"/>
      <c r="CI47" s="677"/>
      <c r="CJ47" s="677"/>
      <c r="CK47" s="677"/>
      <c r="CL47" s="677"/>
      <c r="CM47" s="677"/>
      <c r="CN47" s="677"/>
      <c r="CO47" s="677"/>
      <c r="CP47" s="677"/>
      <c r="CQ47" s="678"/>
      <c r="CR47" s="679">
        <v>38235</v>
      </c>
      <c r="CS47" s="698"/>
      <c r="CT47" s="698"/>
      <c r="CU47" s="698"/>
      <c r="CV47" s="698"/>
      <c r="CW47" s="698"/>
      <c r="CX47" s="698"/>
      <c r="CY47" s="699"/>
      <c r="CZ47" s="682">
        <v>0.8</v>
      </c>
      <c r="DA47" s="700"/>
      <c r="DB47" s="700"/>
      <c r="DC47" s="701"/>
      <c r="DD47" s="685">
        <v>17555</v>
      </c>
      <c r="DE47" s="698"/>
      <c r="DF47" s="698"/>
      <c r="DG47" s="698"/>
      <c r="DH47" s="698"/>
      <c r="DI47" s="698"/>
      <c r="DJ47" s="698"/>
      <c r="DK47" s="699"/>
      <c r="DL47" s="686"/>
      <c r="DM47" s="687"/>
      <c r="DN47" s="687"/>
      <c r="DO47" s="687"/>
      <c r="DP47" s="687"/>
      <c r="DQ47" s="687"/>
      <c r="DR47" s="687"/>
      <c r="DS47" s="687"/>
      <c r="DT47" s="687"/>
      <c r="DU47" s="687"/>
      <c r="DV47" s="688"/>
      <c r="DW47" s="689"/>
      <c r="DX47" s="690"/>
      <c r="DY47" s="690"/>
      <c r="DZ47" s="690"/>
      <c r="EA47" s="690"/>
      <c r="EB47" s="690"/>
      <c r="EC47" s="691"/>
    </row>
    <row r="48" spans="2:133" x14ac:dyDescent="0.15">
      <c r="B48" s="237"/>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CD48" s="696"/>
      <c r="CE48" s="697"/>
      <c r="CF48" s="676" t="s">
        <v>370</v>
      </c>
      <c r="CG48" s="677"/>
      <c r="CH48" s="677"/>
      <c r="CI48" s="677"/>
      <c r="CJ48" s="677"/>
      <c r="CK48" s="677"/>
      <c r="CL48" s="677"/>
      <c r="CM48" s="677"/>
      <c r="CN48" s="677"/>
      <c r="CO48" s="677"/>
      <c r="CP48" s="677"/>
      <c r="CQ48" s="678"/>
      <c r="CR48" s="679" t="s">
        <v>241</v>
      </c>
      <c r="CS48" s="680"/>
      <c r="CT48" s="680"/>
      <c r="CU48" s="680"/>
      <c r="CV48" s="680"/>
      <c r="CW48" s="680"/>
      <c r="CX48" s="680"/>
      <c r="CY48" s="681"/>
      <c r="CZ48" s="682" t="s">
        <v>230</v>
      </c>
      <c r="DA48" s="683"/>
      <c r="DB48" s="683"/>
      <c r="DC48" s="684"/>
      <c r="DD48" s="685" t="s">
        <v>230</v>
      </c>
      <c r="DE48" s="680"/>
      <c r="DF48" s="680"/>
      <c r="DG48" s="680"/>
      <c r="DH48" s="680"/>
      <c r="DI48" s="680"/>
      <c r="DJ48" s="680"/>
      <c r="DK48" s="681"/>
      <c r="DL48" s="686"/>
      <c r="DM48" s="687"/>
      <c r="DN48" s="687"/>
      <c r="DO48" s="687"/>
      <c r="DP48" s="687"/>
      <c r="DQ48" s="687"/>
      <c r="DR48" s="687"/>
      <c r="DS48" s="687"/>
      <c r="DT48" s="687"/>
      <c r="DU48" s="687"/>
      <c r="DV48" s="688"/>
      <c r="DW48" s="689"/>
      <c r="DX48" s="690"/>
      <c r="DY48" s="690"/>
      <c r="DZ48" s="690"/>
      <c r="EA48" s="690"/>
      <c r="EB48" s="690"/>
      <c r="EC48" s="691"/>
    </row>
    <row r="49" spans="2:133" ht="11.25" customHeight="1" x14ac:dyDescent="0.15">
      <c r="B49" s="238"/>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CD49" s="660" t="s">
        <v>371</v>
      </c>
      <c r="CE49" s="661"/>
      <c r="CF49" s="661"/>
      <c r="CG49" s="661"/>
      <c r="CH49" s="661"/>
      <c r="CI49" s="661"/>
      <c r="CJ49" s="661"/>
      <c r="CK49" s="661"/>
      <c r="CL49" s="661"/>
      <c r="CM49" s="661"/>
      <c r="CN49" s="661"/>
      <c r="CO49" s="661"/>
      <c r="CP49" s="661"/>
      <c r="CQ49" s="662"/>
      <c r="CR49" s="663">
        <v>4764744</v>
      </c>
      <c r="CS49" s="664"/>
      <c r="CT49" s="664"/>
      <c r="CU49" s="664"/>
      <c r="CV49" s="664"/>
      <c r="CW49" s="664"/>
      <c r="CX49" s="664"/>
      <c r="CY49" s="665"/>
      <c r="CZ49" s="666">
        <v>100</v>
      </c>
      <c r="DA49" s="667"/>
      <c r="DB49" s="667"/>
      <c r="DC49" s="668"/>
      <c r="DD49" s="669">
        <v>2410381</v>
      </c>
      <c r="DE49" s="664"/>
      <c r="DF49" s="664"/>
      <c r="DG49" s="664"/>
      <c r="DH49" s="664"/>
      <c r="DI49" s="664"/>
      <c r="DJ49" s="664"/>
      <c r="DK49" s="665"/>
      <c r="DL49" s="670"/>
      <c r="DM49" s="671"/>
      <c r="DN49" s="671"/>
      <c r="DO49" s="671"/>
      <c r="DP49" s="671"/>
      <c r="DQ49" s="671"/>
      <c r="DR49" s="671"/>
      <c r="DS49" s="671"/>
      <c r="DT49" s="671"/>
      <c r="DU49" s="671"/>
      <c r="DV49" s="672"/>
      <c r="DW49" s="673"/>
      <c r="DX49" s="674"/>
      <c r="DY49" s="674"/>
      <c r="DZ49" s="674"/>
      <c r="EA49" s="674"/>
      <c r="EB49" s="674"/>
      <c r="EC49" s="675"/>
    </row>
  </sheetData>
  <sheetProtection algorithmName="SHA-512" hashValue="NKiM4qYvrwXP2Y5xgEggcQtYm7akmaBl9BYo2jLS1mCQP/LoI0qXwVlhNbC+ECH3H+BPoV/YHKo9if87YO8gHQ==" saltValue="q/oISvnGPNdRRLNGr/Ruv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372</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204" t="s">
        <v>373</v>
      </c>
      <c r="DK2" s="1205"/>
      <c r="DL2" s="1205"/>
      <c r="DM2" s="1205"/>
      <c r="DN2" s="1205"/>
      <c r="DO2" s="1206"/>
      <c r="DP2" s="247"/>
      <c r="DQ2" s="1204" t="s">
        <v>374</v>
      </c>
      <c r="DR2" s="1205"/>
      <c r="DS2" s="1205"/>
      <c r="DT2" s="1205"/>
      <c r="DU2" s="1205"/>
      <c r="DV2" s="1205"/>
      <c r="DW2" s="1205"/>
      <c r="DX2" s="1205"/>
      <c r="DY2" s="1205"/>
      <c r="DZ2" s="1206"/>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1157" t="s">
        <v>375</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0"/>
      <c r="BA4" s="250"/>
      <c r="BB4" s="250"/>
      <c r="BC4" s="250"/>
      <c r="BD4" s="250"/>
      <c r="BE4" s="251"/>
      <c r="BF4" s="251"/>
      <c r="BG4" s="251"/>
      <c r="BH4" s="251"/>
      <c r="BI4" s="251"/>
      <c r="BJ4" s="251"/>
      <c r="BK4" s="251"/>
      <c r="BL4" s="251"/>
      <c r="BM4" s="251"/>
      <c r="BN4" s="251"/>
      <c r="BO4" s="251"/>
      <c r="BP4" s="251"/>
      <c r="BQ4" s="250" t="s">
        <v>376</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1089" t="s">
        <v>377</v>
      </c>
      <c r="B5" s="1090"/>
      <c r="C5" s="1090"/>
      <c r="D5" s="1090"/>
      <c r="E5" s="1090"/>
      <c r="F5" s="1090"/>
      <c r="G5" s="1090"/>
      <c r="H5" s="1090"/>
      <c r="I5" s="1090"/>
      <c r="J5" s="1090"/>
      <c r="K5" s="1090"/>
      <c r="L5" s="1090"/>
      <c r="M5" s="1090"/>
      <c r="N5" s="1090"/>
      <c r="O5" s="1090"/>
      <c r="P5" s="1091"/>
      <c r="Q5" s="1095" t="s">
        <v>378</v>
      </c>
      <c r="R5" s="1096"/>
      <c r="S5" s="1096"/>
      <c r="T5" s="1096"/>
      <c r="U5" s="1097"/>
      <c r="V5" s="1095" t="s">
        <v>379</v>
      </c>
      <c r="W5" s="1096"/>
      <c r="X5" s="1096"/>
      <c r="Y5" s="1096"/>
      <c r="Z5" s="1097"/>
      <c r="AA5" s="1095" t="s">
        <v>380</v>
      </c>
      <c r="AB5" s="1096"/>
      <c r="AC5" s="1096"/>
      <c r="AD5" s="1096"/>
      <c r="AE5" s="1096"/>
      <c r="AF5" s="1207" t="s">
        <v>381</v>
      </c>
      <c r="AG5" s="1096"/>
      <c r="AH5" s="1096"/>
      <c r="AI5" s="1096"/>
      <c r="AJ5" s="1111"/>
      <c r="AK5" s="1096" t="s">
        <v>382</v>
      </c>
      <c r="AL5" s="1096"/>
      <c r="AM5" s="1096"/>
      <c r="AN5" s="1096"/>
      <c r="AO5" s="1097"/>
      <c r="AP5" s="1095" t="s">
        <v>383</v>
      </c>
      <c r="AQ5" s="1096"/>
      <c r="AR5" s="1096"/>
      <c r="AS5" s="1096"/>
      <c r="AT5" s="1097"/>
      <c r="AU5" s="1095" t="s">
        <v>384</v>
      </c>
      <c r="AV5" s="1096"/>
      <c r="AW5" s="1096"/>
      <c r="AX5" s="1096"/>
      <c r="AY5" s="1111"/>
      <c r="AZ5" s="254"/>
      <c r="BA5" s="254"/>
      <c r="BB5" s="254"/>
      <c r="BC5" s="254"/>
      <c r="BD5" s="254"/>
      <c r="BE5" s="255"/>
      <c r="BF5" s="255"/>
      <c r="BG5" s="255"/>
      <c r="BH5" s="255"/>
      <c r="BI5" s="255"/>
      <c r="BJ5" s="255"/>
      <c r="BK5" s="255"/>
      <c r="BL5" s="255"/>
      <c r="BM5" s="255"/>
      <c r="BN5" s="255"/>
      <c r="BO5" s="255"/>
      <c r="BP5" s="255"/>
      <c r="BQ5" s="1089" t="s">
        <v>385</v>
      </c>
      <c r="BR5" s="1090"/>
      <c r="BS5" s="1090"/>
      <c r="BT5" s="1090"/>
      <c r="BU5" s="1090"/>
      <c r="BV5" s="1090"/>
      <c r="BW5" s="1090"/>
      <c r="BX5" s="1090"/>
      <c r="BY5" s="1090"/>
      <c r="BZ5" s="1090"/>
      <c r="CA5" s="1090"/>
      <c r="CB5" s="1090"/>
      <c r="CC5" s="1090"/>
      <c r="CD5" s="1090"/>
      <c r="CE5" s="1090"/>
      <c r="CF5" s="1090"/>
      <c r="CG5" s="1091"/>
      <c r="CH5" s="1095" t="s">
        <v>386</v>
      </c>
      <c r="CI5" s="1096"/>
      <c r="CJ5" s="1096"/>
      <c r="CK5" s="1096"/>
      <c r="CL5" s="1097"/>
      <c r="CM5" s="1095" t="s">
        <v>387</v>
      </c>
      <c r="CN5" s="1096"/>
      <c r="CO5" s="1096"/>
      <c r="CP5" s="1096"/>
      <c r="CQ5" s="1097"/>
      <c r="CR5" s="1095" t="s">
        <v>388</v>
      </c>
      <c r="CS5" s="1096"/>
      <c r="CT5" s="1096"/>
      <c r="CU5" s="1096"/>
      <c r="CV5" s="1097"/>
      <c r="CW5" s="1095" t="s">
        <v>389</v>
      </c>
      <c r="CX5" s="1096"/>
      <c r="CY5" s="1096"/>
      <c r="CZ5" s="1096"/>
      <c r="DA5" s="1097"/>
      <c r="DB5" s="1095" t="s">
        <v>390</v>
      </c>
      <c r="DC5" s="1096"/>
      <c r="DD5" s="1096"/>
      <c r="DE5" s="1096"/>
      <c r="DF5" s="1097"/>
      <c r="DG5" s="1192" t="s">
        <v>391</v>
      </c>
      <c r="DH5" s="1193"/>
      <c r="DI5" s="1193"/>
      <c r="DJ5" s="1193"/>
      <c r="DK5" s="1194"/>
      <c r="DL5" s="1192" t="s">
        <v>392</v>
      </c>
      <c r="DM5" s="1193"/>
      <c r="DN5" s="1193"/>
      <c r="DO5" s="1193"/>
      <c r="DP5" s="1194"/>
      <c r="DQ5" s="1095" t="s">
        <v>393</v>
      </c>
      <c r="DR5" s="1096"/>
      <c r="DS5" s="1096"/>
      <c r="DT5" s="1096"/>
      <c r="DU5" s="1097"/>
      <c r="DV5" s="1095" t="s">
        <v>384</v>
      </c>
      <c r="DW5" s="1096"/>
      <c r="DX5" s="1096"/>
      <c r="DY5" s="1096"/>
      <c r="DZ5" s="1111"/>
      <c r="EA5" s="252"/>
    </row>
    <row r="6" spans="1:131" s="253"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8"/>
      <c r="AG6" s="1099"/>
      <c r="AH6" s="1099"/>
      <c r="AI6" s="1099"/>
      <c r="AJ6" s="1112"/>
      <c r="AK6" s="1099"/>
      <c r="AL6" s="1099"/>
      <c r="AM6" s="1099"/>
      <c r="AN6" s="1099"/>
      <c r="AO6" s="1100"/>
      <c r="AP6" s="1098"/>
      <c r="AQ6" s="1099"/>
      <c r="AR6" s="1099"/>
      <c r="AS6" s="1099"/>
      <c r="AT6" s="1100"/>
      <c r="AU6" s="1098"/>
      <c r="AV6" s="1099"/>
      <c r="AW6" s="1099"/>
      <c r="AX6" s="1099"/>
      <c r="AY6" s="1112"/>
      <c r="AZ6" s="250"/>
      <c r="BA6" s="250"/>
      <c r="BB6" s="250"/>
      <c r="BC6" s="250"/>
      <c r="BD6" s="250"/>
      <c r="BE6" s="251"/>
      <c r="BF6" s="251"/>
      <c r="BG6" s="251"/>
      <c r="BH6" s="251"/>
      <c r="BI6" s="251"/>
      <c r="BJ6" s="251"/>
      <c r="BK6" s="251"/>
      <c r="BL6" s="251"/>
      <c r="BM6" s="251"/>
      <c r="BN6" s="251"/>
      <c r="BO6" s="251"/>
      <c r="BP6" s="251"/>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5"/>
      <c r="DH6" s="1196"/>
      <c r="DI6" s="1196"/>
      <c r="DJ6" s="1196"/>
      <c r="DK6" s="1197"/>
      <c r="DL6" s="1195"/>
      <c r="DM6" s="1196"/>
      <c r="DN6" s="1196"/>
      <c r="DO6" s="1196"/>
      <c r="DP6" s="1197"/>
      <c r="DQ6" s="1098"/>
      <c r="DR6" s="1099"/>
      <c r="DS6" s="1099"/>
      <c r="DT6" s="1099"/>
      <c r="DU6" s="1100"/>
      <c r="DV6" s="1098"/>
      <c r="DW6" s="1099"/>
      <c r="DX6" s="1099"/>
      <c r="DY6" s="1099"/>
      <c r="DZ6" s="1112"/>
      <c r="EA6" s="252"/>
    </row>
    <row r="7" spans="1:131" s="253" customFormat="1" ht="26.25" customHeight="1" thickTop="1" x14ac:dyDescent="0.15">
      <c r="A7" s="256">
        <v>1</v>
      </c>
      <c r="B7" s="1144" t="s">
        <v>394</v>
      </c>
      <c r="C7" s="1145"/>
      <c r="D7" s="1145"/>
      <c r="E7" s="1145"/>
      <c r="F7" s="1145"/>
      <c r="G7" s="1145"/>
      <c r="H7" s="1145"/>
      <c r="I7" s="1145"/>
      <c r="J7" s="1145"/>
      <c r="K7" s="1145"/>
      <c r="L7" s="1145"/>
      <c r="M7" s="1145"/>
      <c r="N7" s="1145"/>
      <c r="O7" s="1145"/>
      <c r="P7" s="1146"/>
      <c r="Q7" s="1198">
        <v>5121</v>
      </c>
      <c r="R7" s="1199"/>
      <c r="S7" s="1199"/>
      <c r="T7" s="1199"/>
      <c r="U7" s="1199"/>
      <c r="V7" s="1199">
        <v>4765</v>
      </c>
      <c r="W7" s="1199"/>
      <c r="X7" s="1199"/>
      <c r="Y7" s="1199"/>
      <c r="Z7" s="1199"/>
      <c r="AA7" s="1199">
        <v>356</v>
      </c>
      <c r="AB7" s="1199"/>
      <c r="AC7" s="1199"/>
      <c r="AD7" s="1199"/>
      <c r="AE7" s="1200"/>
      <c r="AF7" s="1201">
        <v>1673</v>
      </c>
      <c r="AG7" s="1202"/>
      <c r="AH7" s="1202"/>
      <c r="AI7" s="1202"/>
      <c r="AJ7" s="1203"/>
      <c r="AK7" s="1185"/>
      <c r="AL7" s="1186"/>
      <c r="AM7" s="1186"/>
      <c r="AN7" s="1186"/>
      <c r="AO7" s="1186"/>
      <c r="AP7" s="1186">
        <v>2566</v>
      </c>
      <c r="AQ7" s="1186"/>
      <c r="AR7" s="1186"/>
      <c r="AS7" s="1186"/>
      <c r="AT7" s="1186"/>
      <c r="AU7" s="1187"/>
      <c r="AV7" s="1187"/>
      <c r="AW7" s="1187"/>
      <c r="AX7" s="1187"/>
      <c r="AY7" s="1188"/>
      <c r="AZ7" s="250"/>
      <c r="BA7" s="250"/>
      <c r="BB7" s="250"/>
      <c r="BC7" s="250"/>
      <c r="BD7" s="250"/>
      <c r="BE7" s="251"/>
      <c r="BF7" s="251"/>
      <c r="BG7" s="251"/>
      <c r="BH7" s="251"/>
      <c r="BI7" s="251"/>
      <c r="BJ7" s="251"/>
      <c r="BK7" s="251"/>
      <c r="BL7" s="251"/>
      <c r="BM7" s="251"/>
      <c r="BN7" s="251"/>
      <c r="BO7" s="251"/>
      <c r="BP7" s="251"/>
      <c r="BQ7" s="257">
        <v>1</v>
      </c>
      <c r="BR7" s="258"/>
      <c r="BS7" s="1189"/>
      <c r="BT7" s="1190"/>
      <c r="BU7" s="1190"/>
      <c r="BV7" s="1190"/>
      <c r="BW7" s="1190"/>
      <c r="BX7" s="1190"/>
      <c r="BY7" s="1190"/>
      <c r="BZ7" s="1190"/>
      <c r="CA7" s="1190"/>
      <c r="CB7" s="1190"/>
      <c r="CC7" s="1190"/>
      <c r="CD7" s="1190"/>
      <c r="CE7" s="1190"/>
      <c r="CF7" s="1190"/>
      <c r="CG7" s="1191"/>
      <c r="CH7" s="1182"/>
      <c r="CI7" s="1183"/>
      <c r="CJ7" s="1183"/>
      <c r="CK7" s="1183"/>
      <c r="CL7" s="1184"/>
      <c r="CM7" s="1182"/>
      <c r="CN7" s="1183"/>
      <c r="CO7" s="1183"/>
      <c r="CP7" s="1183"/>
      <c r="CQ7" s="1184"/>
      <c r="CR7" s="1182"/>
      <c r="CS7" s="1183"/>
      <c r="CT7" s="1183"/>
      <c r="CU7" s="1183"/>
      <c r="CV7" s="1184"/>
      <c r="CW7" s="1182"/>
      <c r="CX7" s="1183"/>
      <c r="CY7" s="1183"/>
      <c r="CZ7" s="1183"/>
      <c r="DA7" s="1184"/>
      <c r="DB7" s="1182"/>
      <c r="DC7" s="1183"/>
      <c r="DD7" s="1183"/>
      <c r="DE7" s="1183"/>
      <c r="DF7" s="1184"/>
      <c r="DG7" s="1182"/>
      <c r="DH7" s="1183"/>
      <c r="DI7" s="1183"/>
      <c r="DJ7" s="1183"/>
      <c r="DK7" s="1184"/>
      <c r="DL7" s="1182"/>
      <c r="DM7" s="1183"/>
      <c r="DN7" s="1183"/>
      <c r="DO7" s="1183"/>
      <c r="DP7" s="1184"/>
      <c r="DQ7" s="1182"/>
      <c r="DR7" s="1183"/>
      <c r="DS7" s="1183"/>
      <c r="DT7" s="1183"/>
      <c r="DU7" s="1184"/>
      <c r="DV7" s="1209"/>
      <c r="DW7" s="1210"/>
      <c r="DX7" s="1210"/>
      <c r="DY7" s="1210"/>
      <c r="DZ7" s="1211"/>
      <c r="EA7" s="252"/>
    </row>
    <row r="8" spans="1:131" s="253" customFormat="1" ht="26.25" customHeight="1" x14ac:dyDescent="0.15">
      <c r="A8" s="259">
        <v>2</v>
      </c>
      <c r="B8" s="1131"/>
      <c r="C8" s="1132"/>
      <c r="D8" s="1132"/>
      <c r="E8" s="1132"/>
      <c r="F8" s="1132"/>
      <c r="G8" s="1132"/>
      <c r="H8" s="1132"/>
      <c r="I8" s="1132"/>
      <c r="J8" s="1132"/>
      <c r="K8" s="1132"/>
      <c r="L8" s="1132"/>
      <c r="M8" s="1132"/>
      <c r="N8" s="1132"/>
      <c r="O8" s="1132"/>
      <c r="P8" s="1133"/>
      <c r="Q8" s="1137"/>
      <c r="R8" s="1138"/>
      <c r="S8" s="1138"/>
      <c r="T8" s="1138"/>
      <c r="U8" s="1138"/>
      <c r="V8" s="1138"/>
      <c r="W8" s="1138"/>
      <c r="X8" s="1138"/>
      <c r="Y8" s="1138"/>
      <c r="Z8" s="1138"/>
      <c r="AA8" s="1138"/>
      <c r="AB8" s="1138"/>
      <c r="AC8" s="1138"/>
      <c r="AD8" s="1138"/>
      <c r="AE8" s="1139"/>
      <c r="AF8" s="1113"/>
      <c r="AG8" s="1114"/>
      <c r="AH8" s="1114"/>
      <c r="AI8" s="1114"/>
      <c r="AJ8" s="1115"/>
      <c r="AK8" s="1180"/>
      <c r="AL8" s="1181"/>
      <c r="AM8" s="1181"/>
      <c r="AN8" s="1181"/>
      <c r="AO8" s="1181"/>
      <c r="AP8" s="1181"/>
      <c r="AQ8" s="1181"/>
      <c r="AR8" s="1181"/>
      <c r="AS8" s="1181"/>
      <c r="AT8" s="1181"/>
      <c r="AU8" s="1178"/>
      <c r="AV8" s="1178"/>
      <c r="AW8" s="1178"/>
      <c r="AX8" s="1178"/>
      <c r="AY8" s="1179"/>
      <c r="AZ8" s="250"/>
      <c r="BA8" s="250"/>
      <c r="BB8" s="250"/>
      <c r="BC8" s="250"/>
      <c r="BD8" s="250"/>
      <c r="BE8" s="251"/>
      <c r="BF8" s="251"/>
      <c r="BG8" s="251"/>
      <c r="BH8" s="251"/>
      <c r="BI8" s="251"/>
      <c r="BJ8" s="251"/>
      <c r="BK8" s="251"/>
      <c r="BL8" s="251"/>
      <c r="BM8" s="251"/>
      <c r="BN8" s="251"/>
      <c r="BO8" s="251"/>
      <c r="BP8" s="251"/>
      <c r="BQ8" s="260">
        <v>2</v>
      </c>
      <c r="BR8" s="261"/>
      <c r="BS8" s="1108"/>
      <c r="BT8" s="1109"/>
      <c r="BU8" s="1109"/>
      <c r="BV8" s="1109"/>
      <c r="BW8" s="1109"/>
      <c r="BX8" s="1109"/>
      <c r="BY8" s="1109"/>
      <c r="BZ8" s="1109"/>
      <c r="CA8" s="1109"/>
      <c r="CB8" s="1109"/>
      <c r="CC8" s="1109"/>
      <c r="CD8" s="1109"/>
      <c r="CE8" s="1109"/>
      <c r="CF8" s="1109"/>
      <c r="CG8" s="1110"/>
      <c r="CH8" s="1083"/>
      <c r="CI8" s="1084"/>
      <c r="CJ8" s="1084"/>
      <c r="CK8" s="1084"/>
      <c r="CL8" s="1085"/>
      <c r="CM8" s="1083"/>
      <c r="CN8" s="1084"/>
      <c r="CO8" s="1084"/>
      <c r="CP8" s="1084"/>
      <c r="CQ8" s="1085"/>
      <c r="CR8" s="1083"/>
      <c r="CS8" s="1084"/>
      <c r="CT8" s="1084"/>
      <c r="CU8" s="1084"/>
      <c r="CV8" s="1085"/>
      <c r="CW8" s="1083"/>
      <c r="CX8" s="1084"/>
      <c r="CY8" s="1084"/>
      <c r="CZ8" s="1084"/>
      <c r="DA8" s="1085"/>
      <c r="DB8" s="1083"/>
      <c r="DC8" s="1084"/>
      <c r="DD8" s="1084"/>
      <c r="DE8" s="1084"/>
      <c r="DF8" s="1085"/>
      <c r="DG8" s="1083"/>
      <c r="DH8" s="1084"/>
      <c r="DI8" s="1084"/>
      <c r="DJ8" s="1084"/>
      <c r="DK8" s="1085"/>
      <c r="DL8" s="1083"/>
      <c r="DM8" s="1084"/>
      <c r="DN8" s="1084"/>
      <c r="DO8" s="1084"/>
      <c r="DP8" s="1085"/>
      <c r="DQ8" s="1083"/>
      <c r="DR8" s="1084"/>
      <c r="DS8" s="1084"/>
      <c r="DT8" s="1084"/>
      <c r="DU8" s="1085"/>
      <c r="DV8" s="1086"/>
      <c r="DW8" s="1087"/>
      <c r="DX8" s="1087"/>
      <c r="DY8" s="1087"/>
      <c r="DZ8" s="1088"/>
      <c r="EA8" s="252"/>
    </row>
    <row r="9" spans="1:131" s="253" customFormat="1" ht="26.25" customHeight="1" x14ac:dyDescent="0.15">
      <c r="A9" s="259">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80"/>
      <c r="AL9" s="1181"/>
      <c r="AM9" s="1181"/>
      <c r="AN9" s="1181"/>
      <c r="AO9" s="1181"/>
      <c r="AP9" s="1181"/>
      <c r="AQ9" s="1181"/>
      <c r="AR9" s="1181"/>
      <c r="AS9" s="1181"/>
      <c r="AT9" s="1181"/>
      <c r="AU9" s="1178"/>
      <c r="AV9" s="1178"/>
      <c r="AW9" s="1178"/>
      <c r="AX9" s="1178"/>
      <c r="AY9" s="1179"/>
      <c r="AZ9" s="250"/>
      <c r="BA9" s="250"/>
      <c r="BB9" s="250"/>
      <c r="BC9" s="250"/>
      <c r="BD9" s="250"/>
      <c r="BE9" s="251"/>
      <c r="BF9" s="251"/>
      <c r="BG9" s="251"/>
      <c r="BH9" s="251"/>
      <c r="BI9" s="251"/>
      <c r="BJ9" s="251"/>
      <c r="BK9" s="251"/>
      <c r="BL9" s="251"/>
      <c r="BM9" s="251"/>
      <c r="BN9" s="251"/>
      <c r="BO9" s="251"/>
      <c r="BP9" s="251"/>
      <c r="BQ9" s="260">
        <v>3</v>
      </c>
      <c r="BR9" s="261"/>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2"/>
    </row>
    <row r="10" spans="1:131" s="253" customFormat="1" ht="26.25" customHeight="1" x14ac:dyDescent="0.15">
      <c r="A10" s="259">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0"/>
      <c r="BA10" s="250"/>
      <c r="BB10" s="250"/>
      <c r="BC10" s="250"/>
      <c r="BD10" s="250"/>
      <c r="BE10" s="251"/>
      <c r="BF10" s="251"/>
      <c r="BG10" s="251"/>
      <c r="BH10" s="251"/>
      <c r="BI10" s="251"/>
      <c r="BJ10" s="251"/>
      <c r="BK10" s="251"/>
      <c r="BL10" s="251"/>
      <c r="BM10" s="251"/>
      <c r="BN10" s="251"/>
      <c r="BO10" s="251"/>
      <c r="BP10" s="251"/>
      <c r="BQ10" s="260">
        <v>4</v>
      </c>
      <c r="BR10" s="261"/>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2"/>
    </row>
    <row r="11" spans="1:131" s="253" customFormat="1" ht="26.25" customHeight="1" x14ac:dyDescent="0.15">
      <c r="A11" s="259">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0"/>
      <c r="BA11" s="250"/>
      <c r="BB11" s="250"/>
      <c r="BC11" s="250"/>
      <c r="BD11" s="250"/>
      <c r="BE11" s="251"/>
      <c r="BF11" s="251"/>
      <c r="BG11" s="251"/>
      <c r="BH11" s="251"/>
      <c r="BI11" s="251"/>
      <c r="BJ11" s="251"/>
      <c r="BK11" s="251"/>
      <c r="BL11" s="251"/>
      <c r="BM11" s="251"/>
      <c r="BN11" s="251"/>
      <c r="BO11" s="251"/>
      <c r="BP11" s="251"/>
      <c r="BQ11" s="260">
        <v>5</v>
      </c>
      <c r="BR11" s="261"/>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2"/>
    </row>
    <row r="12" spans="1:131" s="253" customFormat="1" ht="26.25" customHeight="1" x14ac:dyDescent="0.15">
      <c r="A12" s="259">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0"/>
      <c r="BA12" s="250"/>
      <c r="BB12" s="250"/>
      <c r="BC12" s="250"/>
      <c r="BD12" s="250"/>
      <c r="BE12" s="251"/>
      <c r="BF12" s="251"/>
      <c r="BG12" s="251"/>
      <c r="BH12" s="251"/>
      <c r="BI12" s="251"/>
      <c r="BJ12" s="251"/>
      <c r="BK12" s="251"/>
      <c r="BL12" s="251"/>
      <c r="BM12" s="251"/>
      <c r="BN12" s="251"/>
      <c r="BO12" s="251"/>
      <c r="BP12" s="251"/>
      <c r="BQ12" s="260">
        <v>6</v>
      </c>
      <c r="BR12" s="261"/>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2"/>
    </row>
    <row r="13" spans="1:131" s="253" customFormat="1" ht="26.25" customHeight="1" x14ac:dyDescent="0.15">
      <c r="A13" s="259">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0"/>
      <c r="BA13" s="250"/>
      <c r="BB13" s="250"/>
      <c r="BC13" s="250"/>
      <c r="BD13" s="250"/>
      <c r="BE13" s="251"/>
      <c r="BF13" s="251"/>
      <c r="BG13" s="251"/>
      <c r="BH13" s="251"/>
      <c r="BI13" s="251"/>
      <c r="BJ13" s="251"/>
      <c r="BK13" s="251"/>
      <c r="BL13" s="251"/>
      <c r="BM13" s="251"/>
      <c r="BN13" s="251"/>
      <c r="BO13" s="251"/>
      <c r="BP13" s="251"/>
      <c r="BQ13" s="260">
        <v>7</v>
      </c>
      <c r="BR13" s="261"/>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2"/>
    </row>
    <row r="14" spans="1:131" s="253" customFormat="1" ht="26.25" customHeight="1" x14ac:dyDescent="0.15">
      <c r="A14" s="259">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0"/>
      <c r="BA14" s="250"/>
      <c r="BB14" s="250"/>
      <c r="BC14" s="250"/>
      <c r="BD14" s="250"/>
      <c r="BE14" s="251"/>
      <c r="BF14" s="251"/>
      <c r="BG14" s="251"/>
      <c r="BH14" s="251"/>
      <c r="BI14" s="251"/>
      <c r="BJ14" s="251"/>
      <c r="BK14" s="251"/>
      <c r="BL14" s="251"/>
      <c r="BM14" s="251"/>
      <c r="BN14" s="251"/>
      <c r="BO14" s="251"/>
      <c r="BP14" s="251"/>
      <c r="BQ14" s="260">
        <v>8</v>
      </c>
      <c r="BR14" s="261"/>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2"/>
    </row>
    <row r="15" spans="1:131" s="253" customFormat="1" ht="26.25" customHeight="1" x14ac:dyDescent="0.15">
      <c r="A15" s="259">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0"/>
      <c r="BA15" s="250"/>
      <c r="BB15" s="250"/>
      <c r="BC15" s="250"/>
      <c r="BD15" s="250"/>
      <c r="BE15" s="251"/>
      <c r="BF15" s="251"/>
      <c r="BG15" s="251"/>
      <c r="BH15" s="251"/>
      <c r="BI15" s="251"/>
      <c r="BJ15" s="251"/>
      <c r="BK15" s="251"/>
      <c r="BL15" s="251"/>
      <c r="BM15" s="251"/>
      <c r="BN15" s="251"/>
      <c r="BO15" s="251"/>
      <c r="BP15" s="251"/>
      <c r="BQ15" s="260">
        <v>9</v>
      </c>
      <c r="BR15" s="261"/>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2"/>
    </row>
    <row r="16" spans="1:131" s="253" customFormat="1" ht="26.25" customHeight="1" x14ac:dyDescent="0.15">
      <c r="A16" s="259">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0"/>
      <c r="BA16" s="250"/>
      <c r="BB16" s="250"/>
      <c r="BC16" s="250"/>
      <c r="BD16" s="250"/>
      <c r="BE16" s="251"/>
      <c r="BF16" s="251"/>
      <c r="BG16" s="251"/>
      <c r="BH16" s="251"/>
      <c r="BI16" s="251"/>
      <c r="BJ16" s="251"/>
      <c r="BK16" s="251"/>
      <c r="BL16" s="251"/>
      <c r="BM16" s="251"/>
      <c r="BN16" s="251"/>
      <c r="BO16" s="251"/>
      <c r="BP16" s="251"/>
      <c r="BQ16" s="260">
        <v>10</v>
      </c>
      <c r="BR16" s="261"/>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2"/>
    </row>
    <row r="17" spans="1:131" s="253" customFormat="1" ht="26.25" customHeight="1" x14ac:dyDescent="0.15">
      <c r="A17" s="259">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0"/>
      <c r="BA17" s="250"/>
      <c r="BB17" s="250"/>
      <c r="BC17" s="250"/>
      <c r="BD17" s="250"/>
      <c r="BE17" s="251"/>
      <c r="BF17" s="251"/>
      <c r="BG17" s="251"/>
      <c r="BH17" s="251"/>
      <c r="BI17" s="251"/>
      <c r="BJ17" s="251"/>
      <c r="BK17" s="251"/>
      <c r="BL17" s="251"/>
      <c r="BM17" s="251"/>
      <c r="BN17" s="251"/>
      <c r="BO17" s="251"/>
      <c r="BP17" s="251"/>
      <c r="BQ17" s="260">
        <v>11</v>
      </c>
      <c r="BR17" s="261"/>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2"/>
    </row>
    <row r="18" spans="1:131" s="253" customFormat="1" ht="26.25" customHeight="1" x14ac:dyDescent="0.15">
      <c r="A18" s="259">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0"/>
      <c r="BA18" s="250"/>
      <c r="BB18" s="250"/>
      <c r="BC18" s="250"/>
      <c r="BD18" s="250"/>
      <c r="BE18" s="251"/>
      <c r="BF18" s="251"/>
      <c r="BG18" s="251"/>
      <c r="BH18" s="251"/>
      <c r="BI18" s="251"/>
      <c r="BJ18" s="251"/>
      <c r="BK18" s="251"/>
      <c r="BL18" s="251"/>
      <c r="BM18" s="251"/>
      <c r="BN18" s="251"/>
      <c r="BO18" s="251"/>
      <c r="BP18" s="251"/>
      <c r="BQ18" s="260">
        <v>12</v>
      </c>
      <c r="BR18" s="261"/>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2"/>
    </row>
    <row r="19" spans="1:131" s="253" customFormat="1" ht="26.25" customHeight="1" x14ac:dyDescent="0.15">
      <c r="A19" s="259">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0"/>
      <c r="BA19" s="250"/>
      <c r="BB19" s="250"/>
      <c r="BC19" s="250"/>
      <c r="BD19" s="250"/>
      <c r="BE19" s="251"/>
      <c r="BF19" s="251"/>
      <c r="BG19" s="251"/>
      <c r="BH19" s="251"/>
      <c r="BI19" s="251"/>
      <c r="BJ19" s="251"/>
      <c r="BK19" s="251"/>
      <c r="BL19" s="251"/>
      <c r="BM19" s="251"/>
      <c r="BN19" s="251"/>
      <c r="BO19" s="251"/>
      <c r="BP19" s="251"/>
      <c r="BQ19" s="260">
        <v>13</v>
      </c>
      <c r="BR19" s="261"/>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2"/>
    </row>
    <row r="20" spans="1:131" s="253" customFormat="1" ht="26.25" customHeight="1" x14ac:dyDescent="0.15">
      <c r="A20" s="259">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0"/>
      <c r="BA20" s="250"/>
      <c r="BB20" s="250"/>
      <c r="BC20" s="250"/>
      <c r="BD20" s="250"/>
      <c r="BE20" s="251"/>
      <c r="BF20" s="251"/>
      <c r="BG20" s="251"/>
      <c r="BH20" s="251"/>
      <c r="BI20" s="251"/>
      <c r="BJ20" s="251"/>
      <c r="BK20" s="251"/>
      <c r="BL20" s="251"/>
      <c r="BM20" s="251"/>
      <c r="BN20" s="251"/>
      <c r="BO20" s="251"/>
      <c r="BP20" s="251"/>
      <c r="BQ20" s="260">
        <v>14</v>
      </c>
      <c r="BR20" s="261"/>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2"/>
    </row>
    <row r="21" spans="1:131" s="253" customFormat="1" ht="26.25" customHeight="1" thickBot="1" x14ac:dyDescent="0.2">
      <c r="A21" s="259">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0"/>
      <c r="BA21" s="250"/>
      <c r="BB21" s="250"/>
      <c r="BC21" s="250"/>
      <c r="BD21" s="250"/>
      <c r="BE21" s="251"/>
      <c r="BF21" s="251"/>
      <c r="BG21" s="251"/>
      <c r="BH21" s="251"/>
      <c r="BI21" s="251"/>
      <c r="BJ21" s="251"/>
      <c r="BK21" s="251"/>
      <c r="BL21" s="251"/>
      <c r="BM21" s="251"/>
      <c r="BN21" s="251"/>
      <c r="BO21" s="251"/>
      <c r="BP21" s="251"/>
      <c r="BQ21" s="260">
        <v>15</v>
      </c>
      <c r="BR21" s="261"/>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2"/>
    </row>
    <row r="22" spans="1:131" s="253" customFormat="1" ht="26.25" customHeight="1" x14ac:dyDescent="0.15">
      <c r="A22" s="259">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395</v>
      </c>
      <c r="BA22" s="1129"/>
      <c r="BB22" s="1129"/>
      <c r="BC22" s="1129"/>
      <c r="BD22" s="1130"/>
      <c r="BE22" s="251"/>
      <c r="BF22" s="251"/>
      <c r="BG22" s="251"/>
      <c r="BH22" s="251"/>
      <c r="BI22" s="251"/>
      <c r="BJ22" s="251"/>
      <c r="BK22" s="251"/>
      <c r="BL22" s="251"/>
      <c r="BM22" s="251"/>
      <c r="BN22" s="251"/>
      <c r="BO22" s="251"/>
      <c r="BP22" s="251"/>
      <c r="BQ22" s="260">
        <v>16</v>
      </c>
      <c r="BR22" s="261"/>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2"/>
    </row>
    <row r="23" spans="1:131" s="253" customFormat="1" ht="26.25" customHeight="1" thickBot="1" x14ac:dyDescent="0.2">
      <c r="A23" s="262" t="s">
        <v>396</v>
      </c>
      <c r="B23" s="1038" t="s">
        <v>397</v>
      </c>
      <c r="C23" s="1039"/>
      <c r="D23" s="1039"/>
      <c r="E23" s="1039"/>
      <c r="F23" s="1039"/>
      <c r="G23" s="1039"/>
      <c r="H23" s="1039"/>
      <c r="I23" s="1039"/>
      <c r="J23" s="1039"/>
      <c r="K23" s="1039"/>
      <c r="L23" s="1039"/>
      <c r="M23" s="1039"/>
      <c r="N23" s="1039"/>
      <c r="O23" s="1039"/>
      <c r="P23" s="1040"/>
      <c r="Q23" s="1162">
        <v>5121</v>
      </c>
      <c r="R23" s="1163"/>
      <c r="S23" s="1163"/>
      <c r="T23" s="1163"/>
      <c r="U23" s="1163"/>
      <c r="V23" s="1163">
        <v>4765</v>
      </c>
      <c r="W23" s="1163"/>
      <c r="X23" s="1163"/>
      <c r="Y23" s="1163"/>
      <c r="Z23" s="1163"/>
      <c r="AA23" s="1163">
        <v>356</v>
      </c>
      <c r="AB23" s="1163"/>
      <c r="AC23" s="1163"/>
      <c r="AD23" s="1163"/>
      <c r="AE23" s="1164"/>
      <c r="AF23" s="1165">
        <v>1673</v>
      </c>
      <c r="AG23" s="1163"/>
      <c r="AH23" s="1163"/>
      <c r="AI23" s="1163"/>
      <c r="AJ23" s="1166"/>
      <c r="AK23" s="1167"/>
      <c r="AL23" s="1168"/>
      <c r="AM23" s="1168"/>
      <c r="AN23" s="1168"/>
      <c r="AO23" s="1168"/>
      <c r="AP23" s="1163">
        <v>2566</v>
      </c>
      <c r="AQ23" s="1163"/>
      <c r="AR23" s="1163"/>
      <c r="AS23" s="1163"/>
      <c r="AT23" s="1163"/>
      <c r="AU23" s="1169"/>
      <c r="AV23" s="1169"/>
      <c r="AW23" s="1169"/>
      <c r="AX23" s="1169"/>
      <c r="AY23" s="1170"/>
      <c r="AZ23" s="1159" t="s">
        <v>398</v>
      </c>
      <c r="BA23" s="1160"/>
      <c r="BB23" s="1160"/>
      <c r="BC23" s="1160"/>
      <c r="BD23" s="1161"/>
      <c r="BE23" s="251"/>
      <c r="BF23" s="251"/>
      <c r="BG23" s="251"/>
      <c r="BH23" s="251"/>
      <c r="BI23" s="251"/>
      <c r="BJ23" s="251"/>
      <c r="BK23" s="251"/>
      <c r="BL23" s="251"/>
      <c r="BM23" s="251"/>
      <c r="BN23" s="251"/>
      <c r="BO23" s="251"/>
      <c r="BP23" s="251"/>
      <c r="BQ23" s="260">
        <v>17</v>
      </c>
      <c r="BR23" s="261"/>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2"/>
    </row>
    <row r="24" spans="1:131" s="253" customFormat="1" ht="26.25" customHeight="1" x14ac:dyDescent="0.15">
      <c r="A24" s="1158" t="s">
        <v>399</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0"/>
      <c r="BA24" s="250"/>
      <c r="BB24" s="250"/>
      <c r="BC24" s="250"/>
      <c r="BD24" s="250"/>
      <c r="BE24" s="251"/>
      <c r="BF24" s="251"/>
      <c r="BG24" s="251"/>
      <c r="BH24" s="251"/>
      <c r="BI24" s="251"/>
      <c r="BJ24" s="251"/>
      <c r="BK24" s="251"/>
      <c r="BL24" s="251"/>
      <c r="BM24" s="251"/>
      <c r="BN24" s="251"/>
      <c r="BO24" s="251"/>
      <c r="BP24" s="251"/>
      <c r="BQ24" s="260">
        <v>18</v>
      </c>
      <c r="BR24" s="261"/>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2"/>
    </row>
    <row r="25" spans="1:131" s="245" customFormat="1" ht="26.25" customHeight="1" thickBot="1" x14ac:dyDescent="0.2">
      <c r="A25" s="1157" t="s">
        <v>400</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0"/>
      <c r="BK25" s="250"/>
      <c r="BL25" s="250"/>
      <c r="BM25" s="250"/>
      <c r="BN25" s="250"/>
      <c r="BO25" s="263"/>
      <c r="BP25" s="263"/>
      <c r="BQ25" s="260">
        <v>19</v>
      </c>
      <c r="BR25" s="261"/>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4"/>
    </row>
    <row r="26" spans="1:131" s="245" customFormat="1" ht="26.25" customHeight="1" x14ac:dyDescent="0.15">
      <c r="A26" s="1089" t="s">
        <v>377</v>
      </c>
      <c r="B26" s="1090"/>
      <c r="C26" s="1090"/>
      <c r="D26" s="1090"/>
      <c r="E26" s="1090"/>
      <c r="F26" s="1090"/>
      <c r="G26" s="1090"/>
      <c r="H26" s="1090"/>
      <c r="I26" s="1090"/>
      <c r="J26" s="1090"/>
      <c r="K26" s="1090"/>
      <c r="L26" s="1090"/>
      <c r="M26" s="1090"/>
      <c r="N26" s="1090"/>
      <c r="O26" s="1090"/>
      <c r="P26" s="1091"/>
      <c r="Q26" s="1095" t="s">
        <v>401</v>
      </c>
      <c r="R26" s="1096"/>
      <c r="S26" s="1096"/>
      <c r="T26" s="1096"/>
      <c r="U26" s="1097"/>
      <c r="V26" s="1095" t="s">
        <v>402</v>
      </c>
      <c r="W26" s="1096"/>
      <c r="X26" s="1096"/>
      <c r="Y26" s="1096"/>
      <c r="Z26" s="1097"/>
      <c r="AA26" s="1095" t="s">
        <v>578</v>
      </c>
      <c r="AB26" s="1096"/>
      <c r="AC26" s="1096"/>
      <c r="AD26" s="1096"/>
      <c r="AE26" s="1096"/>
      <c r="AF26" s="1153" t="s">
        <v>403</v>
      </c>
      <c r="AG26" s="1102"/>
      <c r="AH26" s="1102"/>
      <c r="AI26" s="1102"/>
      <c r="AJ26" s="1154"/>
      <c r="AK26" s="1096" t="s">
        <v>404</v>
      </c>
      <c r="AL26" s="1096"/>
      <c r="AM26" s="1096"/>
      <c r="AN26" s="1096"/>
      <c r="AO26" s="1097"/>
      <c r="AP26" s="1095" t="s">
        <v>405</v>
      </c>
      <c r="AQ26" s="1096"/>
      <c r="AR26" s="1096"/>
      <c r="AS26" s="1096"/>
      <c r="AT26" s="1097"/>
      <c r="AU26" s="1095" t="s">
        <v>406</v>
      </c>
      <c r="AV26" s="1096"/>
      <c r="AW26" s="1096"/>
      <c r="AX26" s="1096"/>
      <c r="AY26" s="1097"/>
      <c r="AZ26" s="1095" t="s">
        <v>407</v>
      </c>
      <c r="BA26" s="1096"/>
      <c r="BB26" s="1096"/>
      <c r="BC26" s="1096"/>
      <c r="BD26" s="1097"/>
      <c r="BE26" s="1095" t="s">
        <v>384</v>
      </c>
      <c r="BF26" s="1096"/>
      <c r="BG26" s="1096"/>
      <c r="BH26" s="1096"/>
      <c r="BI26" s="1111"/>
      <c r="BJ26" s="250"/>
      <c r="BK26" s="250"/>
      <c r="BL26" s="250"/>
      <c r="BM26" s="250"/>
      <c r="BN26" s="250"/>
      <c r="BO26" s="263"/>
      <c r="BP26" s="263"/>
      <c r="BQ26" s="260">
        <v>20</v>
      </c>
      <c r="BR26" s="261"/>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4"/>
    </row>
    <row r="27" spans="1:131" s="245"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0"/>
      <c r="BK27" s="250"/>
      <c r="BL27" s="250"/>
      <c r="BM27" s="250"/>
      <c r="BN27" s="250"/>
      <c r="BO27" s="263"/>
      <c r="BP27" s="263"/>
      <c r="BQ27" s="260">
        <v>21</v>
      </c>
      <c r="BR27" s="261"/>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4"/>
    </row>
    <row r="28" spans="1:131" s="245" customFormat="1" ht="26.25" customHeight="1" thickTop="1" x14ac:dyDescent="0.15">
      <c r="A28" s="264">
        <v>1</v>
      </c>
      <c r="B28" s="1144" t="s">
        <v>408</v>
      </c>
      <c r="C28" s="1145"/>
      <c r="D28" s="1145"/>
      <c r="E28" s="1145"/>
      <c r="F28" s="1145"/>
      <c r="G28" s="1145"/>
      <c r="H28" s="1145"/>
      <c r="I28" s="1145"/>
      <c r="J28" s="1145"/>
      <c r="K28" s="1145"/>
      <c r="L28" s="1145"/>
      <c r="M28" s="1145"/>
      <c r="N28" s="1145"/>
      <c r="O28" s="1145"/>
      <c r="P28" s="1146"/>
      <c r="Q28" s="1147">
        <v>246</v>
      </c>
      <c r="R28" s="1148"/>
      <c r="S28" s="1148"/>
      <c r="T28" s="1148"/>
      <c r="U28" s="1148"/>
      <c r="V28" s="1148">
        <v>242</v>
      </c>
      <c r="W28" s="1148"/>
      <c r="X28" s="1148"/>
      <c r="Y28" s="1148"/>
      <c r="Z28" s="1148"/>
      <c r="AA28" s="1148">
        <v>4</v>
      </c>
      <c r="AB28" s="1148"/>
      <c r="AC28" s="1148"/>
      <c r="AD28" s="1148"/>
      <c r="AE28" s="1149"/>
      <c r="AF28" s="1150">
        <v>3</v>
      </c>
      <c r="AG28" s="1148"/>
      <c r="AH28" s="1148"/>
      <c r="AI28" s="1148"/>
      <c r="AJ28" s="1151"/>
      <c r="AK28" s="1152">
        <v>32</v>
      </c>
      <c r="AL28" s="1140"/>
      <c r="AM28" s="1140"/>
      <c r="AN28" s="1140"/>
      <c r="AO28" s="1140"/>
      <c r="AP28" s="1140"/>
      <c r="AQ28" s="1140"/>
      <c r="AR28" s="1140"/>
      <c r="AS28" s="1140"/>
      <c r="AT28" s="1140"/>
      <c r="AU28" s="1140">
        <v>32</v>
      </c>
      <c r="AV28" s="1140"/>
      <c r="AW28" s="1140"/>
      <c r="AX28" s="1140"/>
      <c r="AY28" s="1140"/>
      <c r="AZ28" s="1141"/>
      <c r="BA28" s="1141"/>
      <c r="BB28" s="1141"/>
      <c r="BC28" s="1141"/>
      <c r="BD28" s="1141"/>
      <c r="BE28" s="1142"/>
      <c r="BF28" s="1142"/>
      <c r="BG28" s="1142"/>
      <c r="BH28" s="1142"/>
      <c r="BI28" s="1143"/>
      <c r="BJ28" s="250"/>
      <c r="BK28" s="250"/>
      <c r="BL28" s="250"/>
      <c r="BM28" s="250"/>
      <c r="BN28" s="250"/>
      <c r="BO28" s="263"/>
      <c r="BP28" s="263"/>
      <c r="BQ28" s="260">
        <v>22</v>
      </c>
      <c r="BR28" s="261"/>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4"/>
    </row>
    <row r="29" spans="1:131" s="245" customFormat="1" ht="26.25" customHeight="1" x14ac:dyDescent="0.15">
      <c r="A29" s="264">
        <v>2</v>
      </c>
      <c r="B29" s="1131" t="s">
        <v>409</v>
      </c>
      <c r="C29" s="1132"/>
      <c r="D29" s="1132"/>
      <c r="E29" s="1132"/>
      <c r="F29" s="1132"/>
      <c r="G29" s="1132"/>
      <c r="H29" s="1132"/>
      <c r="I29" s="1132"/>
      <c r="J29" s="1132"/>
      <c r="K29" s="1132"/>
      <c r="L29" s="1132"/>
      <c r="M29" s="1132"/>
      <c r="N29" s="1132"/>
      <c r="O29" s="1132"/>
      <c r="P29" s="1133"/>
      <c r="Q29" s="1137">
        <v>196</v>
      </c>
      <c r="R29" s="1138"/>
      <c r="S29" s="1138"/>
      <c r="T29" s="1138"/>
      <c r="U29" s="1138"/>
      <c r="V29" s="1138">
        <v>172</v>
      </c>
      <c r="W29" s="1138"/>
      <c r="X29" s="1138"/>
      <c r="Y29" s="1138"/>
      <c r="Z29" s="1138"/>
      <c r="AA29" s="1138">
        <v>24</v>
      </c>
      <c r="AB29" s="1138"/>
      <c r="AC29" s="1138"/>
      <c r="AD29" s="1138"/>
      <c r="AE29" s="1139"/>
      <c r="AF29" s="1113">
        <v>23</v>
      </c>
      <c r="AG29" s="1114"/>
      <c r="AH29" s="1114"/>
      <c r="AI29" s="1114"/>
      <c r="AJ29" s="1115"/>
      <c r="AK29" s="1074">
        <v>56</v>
      </c>
      <c r="AL29" s="1065"/>
      <c r="AM29" s="1065"/>
      <c r="AN29" s="1065"/>
      <c r="AO29" s="1065"/>
      <c r="AP29" s="1065"/>
      <c r="AQ29" s="1065"/>
      <c r="AR29" s="1065"/>
      <c r="AS29" s="1065"/>
      <c r="AT29" s="1065"/>
      <c r="AU29" s="1065">
        <v>56</v>
      </c>
      <c r="AV29" s="1065"/>
      <c r="AW29" s="1065"/>
      <c r="AX29" s="1065"/>
      <c r="AY29" s="1065"/>
      <c r="AZ29" s="1136"/>
      <c r="BA29" s="1136"/>
      <c r="BB29" s="1136"/>
      <c r="BC29" s="1136"/>
      <c r="BD29" s="1136"/>
      <c r="BE29" s="1126"/>
      <c r="BF29" s="1126"/>
      <c r="BG29" s="1126"/>
      <c r="BH29" s="1126"/>
      <c r="BI29" s="1127"/>
      <c r="BJ29" s="250"/>
      <c r="BK29" s="250"/>
      <c r="BL29" s="250"/>
      <c r="BM29" s="250"/>
      <c r="BN29" s="250"/>
      <c r="BO29" s="263"/>
      <c r="BP29" s="263"/>
      <c r="BQ29" s="260">
        <v>23</v>
      </c>
      <c r="BR29" s="261"/>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4"/>
    </row>
    <row r="30" spans="1:131" s="245" customFormat="1" ht="26.25" customHeight="1" x14ac:dyDescent="0.15">
      <c r="A30" s="264">
        <v>3</v>
      </c>
      <c r="B30" s="1131" t="s">
        <v>410</v>
      </c>
      <c r="C30" s="1132"/>
      <c r="D30" s="1132"/>
      <c r="E30" s="1132"/>
      <c r="F30" s="1132"/>
      <c r="G30" s="1132"/>
      <c r="H30" s="1132"/>
      <c r="I30" s="1132"/>
      <c r="J30" s="1132"/>
      <c r="K30" s="1132"/>
      <c r="L30" s="1132"/>
      <c r="M30" s="1132"/>
      <c r="N30" s="1132"/>
      <c r="O30" s="1132"/>
      <c r="P30" s="1133"/>
      <c r="Q30" s="1137">
        <v>15</v>
      </c>
      <c r="R30" s="1138"/>
      <c r="S30" s="1138"/>
      <c r="T30" s="1138"/>
      <c r="U30" s="1138"/>
      <c r="V30" s="1138">
        <v>13</v>
      </c>
      <c r="W30" s="1138"/>
      <c r="X30" s="1138"/>
      <c r="Y30" s="1138"/>
      <c r="Z30" s="1138"/>
      <c r="AA30" s="1138">
        <v>2</v>
      </c>
      <c r="AB30" s="1138"/>
      <c r="AC30" s="1138"/>
      <c r="AD30" s="1138"/>
      <c r="AE30" s="1139"/>
      <c r="AF30" s="1113">
        <v>2</v>
      </c>
      <c r="AG30" s="1114"/>
      <c r="AH30" s="1114"/>
      <c r="AI30" s="1114"/>
      <c r="AJ30" s="1115"/>
      <c r="AK30" s="1074">
        <v>5</v>
      </c>
      <c r="AL30" s="1065"/>
      <c r="AM30" s="1065"/>
      <c r="AN30" s="1065"/>
      <c r="AO30" s="1065"/>
      <c r="AP30" s="1065"/>
      <c r="AQ30" s="1065"/>
      <c r="AR30" s="1065"/>
      <c r="AS30" s="1065"/>
      <c r="AT30" s="1065"/>
      <c r="AU30" s="1065">
        <v>5</v>
      </c>
      <c r="AV30" s="1065"/>
      <c r="AW30" s="1065"/>
      <c r="AX30" s="1065"/>
      <c r="AY30" s="1065"/>
      <c r="AZ30" s="1136"/>
      <c r="BA30" s="1136"/>
      <c r="BB30" s="1136"/>
      <c r="BC30" s="1136"/>
      <c r="BD30" s="1136"/>
      <c r="BE30" s="1126"/>
      <c r="BF30" s="1126"/>
      <c r="BG30" s="1126"/>
      <c r="BH30" s="1126"/>
      <c r="BI30" s="1127"/>
      <c r="BJ30" s="250"/>
      <c r="BK30" s="250"/>
      <c r="BL30" s="250"/>
      <c r="BM30" s="250"/>
      <c r="BN30" s="250"/>
      <c r="BO30" s="263"/>
      <c r="BP30" s="263"/>
      <c r="BQ30" s="260">
        <v>24</v>
      </c>
      <c r="BR30" s="261"/>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4"/>
    </row>
    <row r="31" spans="1:131" s="245" customFormat="1" ht="26.25" customHeight="1" x14ac:dyDescent="0.15">
      <c r="A31" s="264">
        <v>4</v>
      </c>
      <c r="B31" s="1131" t="s">
        <v>411</v>
      </c>
      <c r="C31" s="1132"/>
      <c r="D31" s="1132"/>
      <c r="E31" s="1132"/>
      <c r="F31" s="1132"/>
      <c r="G31" s="1132"/>
      <c r="H31" s="1132"/>
      <c r="I31" s="1132"/>
      <c r="J31" s="1132"/>
      <c r="K31" s="1132"/>
      <c r="L31" s="1132"/>
      <c r="M31" s="1132"/>
      <c r="N31" s="1132"/>
      <c r="O31" s="1132"/>
      <c r="P31" s="1133"/>
      <c r="Q31" s="1137">
        <v>343</v>
      </c>
      <c r="R31" s="1138"/>
      <c r="S31" s="1138"/>
      <c r="T31" s="1138"/>
      <c r="U31" s="1138"/>
      <c r="V31" s="1138">
        <v>337</v>
      </c>
      <c r="W31" s="1138"/>
      <c r="X31" s="1138"/>
      <c r="Y31" s="1138"/>
      <c r="Z31" s="1138"/>
      <c r="AA31" s="1138">
        <v>6</v>
      </c>
      <c r="AB31" s="1138"/>
      <c r="AC31" s="1138"/>
      <c r="AD31" s="1138"/>
      <c r="AE31" s="1139"/>
      <c r="AF31" s="1113" t="s">
        <v>398</v>
      </c>
      <c r="AG31" s="1114"/>
      <c r="AH31" s="1114"/>
      <c r="AI31" s="1114"/>
      <c r="AJ31" s="1115"/>
      <c r="AK31" s="1074">
        <v>38</v>
      </c>
      <c r="AL31" s="1065"/>
      <c r="AM31" s="1065"/>
      <c r="AN31" s="1065"/>
      <c r="AO31" s="1065"/>
      <c r="AP31" s="1065">
        <v>502</v>
      </c>
      <c r="AQ31" s="1065"/>
      <c r="AR31" s="1065"/>
      <c r="AS31" s="1065"/>
      <c r="AT31" s="1065"/>
      <c r="AU31" s="1065">
        <v>38</v>
      </c>
      <c r="AV31" s="1065"/>
      <c r="AW31" s="1065"/>
      <c r="AX31" s="1065"/>
      <c r="AY31" s="1065"/>
      <c r="AZ31" s="1136" t="s">
        <v>577</v>
      </c>
      <c r="BA31" s="1136"/>
      <c r="BB31" s="1136"/>
      <c r="BC31" s="1136"/>
      <c r="BD31" s="1136"/>
      <c r="BE31" s="1126" t="s">
        <v>412</v>
      </c>
      <c r="BF31" s="1126"/>
      <c r="BG31" s="1126"/>
      <c r="BH31" s="1126"/>
      <c r="BI31" s="1127"/>
      <c r="BJ31" s="250"/>
      <c r="BK31" s="250"/>
      <c r="BL31" s="250"/>
      <c r="BM31" s="250"/>
      <c r="BN31" s="250"/>
      <c r="BO31" s="263"/>
      <c r="BP31" s="263"/>
      <c r="BQ31" s="260">
        <v>25</v>
      </c>
      <c r="BR31" s="261"/>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4"/>
    </row>
    <row r="32" spans="1:131" s="245" customFormat="1" ht="26.25" customHeight="1" x14ac:dyDescent="0.15">
      <c r="A32" s="264">
        <v>5</v>
      </c>
      <c r="B32" s="1131" t="s">
        <v>413</v>
      </c>
      <c r="C32" s="1132"/>
      <c r="D32" s="1132"/>
      <c r="E32" s="1132"/>
      <c r="F32" s="1132"/>
      <c r="G32" s="1132"/>
      <c r="H32" s="1132"/>
      <c r="I32" s="1132"/>
      <c r="J32" s="1132"/>
      <c r="K32" s="1132"/>
      <c r="L32" s="1132"/>
      <c r="M32" s="1132"/>
      <c r="N32" s="1132"/>
      <c r="O32" s="1132"/>
      <c r="P32" s="1133"/>
      <c r="Q32" s="1137">
        <v>24</v>
      </c>
      <c r="R32" s="1138"/>
      <c r="S32" s="1138"/>
      <c r="T32" s="1138"/>
      <c r="U32" s="1138"/>
      <c r="V32" s="1138">
        <v>22</v>
      </c>
      <c r="W32" s="1138"/>
      <c r="X32" s="1138"/>
      <c r="Y32" s="1138"/>
      <c r="Z32" s="1138"/>
      <c r="AA32" s="1138">
        <v>2</v>
      </c>
      <c r="AB32" s="1138"/>
      <c r="AC32" s="1138"/>
      <c r="AD32" s="1138"/>
      <c r="AE32" s="1139"/>
      <c r="AF32" s="1113">
        <v>2</v>
      </c>
      <c r="AG32" s="1114"/>
      <c r="AH32" s="1114"/>
      <c r="AI32" s="1114"/>
      <c r="AJ32" s="1115"/>
      <c r="AK32" s="1074">
        <v>8</v>
      </c>
      <c r="AL32" s="1065"/>
      <c r="AM32" s="1065"/>
      <c r="AN32" s="1065"/>
      <c r="AO32" s="1065"/>
      <c r="AP32" s="1065"/>
      <c r="AQ32" s="1065"/>
      <c r="AR32" s="1065"/>
      <c r="AS32" s="1065"/>
      <c r="AT32" s="1065"/>
      <c r="AU32" s="1065">
        <v>8</v>
      </c>
      <c r="AV32" s="1065"/>
      <c r="AW32" s="1065"/>
      <c r="AX32" s="1065"/>
      <c r="AY32" s="1065"/>
      <c r="AZ32" s="1136" t="s">
        <v>577</v>
      </c>
      <c r="BA32" s="1136"/>
      <c r="BB32" s="1136"/>
      <c r="BC32" s="1136"/>
      <c r="BD32" s="1136"/>
      <c r="BE32" s="1126" t="s">
        <v>412</v>
      </c>
      <c r="BF32" s="1126"/>
      <c r="BG32" s="1126"/>
      <c r="BH32" s="1126"/>
      <c r="BI32" s="1127"/>
      <c r="BJ32" s="250"/>
      <c r="BK32" s="250"/>
      <c r="BL32" s="250"/>
      <c r="BM32" s="250"/>
      <c r="BN32" s="250"/>
      <c r="BO32" s="263"/>
      <c r="BP32" s="263"/>
      <c r="BQ32" s="260">
        <v>26</v>
      </c>
      <c r="BR32" s="261"/>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4"/>
    </row>
    <row r="33" spans="1:131" s="245" customFormat="1" ht="26.25" customHeight="1" x14ac:dyDescent="0.15">
      <c r="A33" s="264">
        <v>6</v>
      </c>
      <c r="B33" s="1131" t="s">
        <v>414</v>
      </c>
      <c r="C33" s="1132"/>
      <c r="D33" s="1132"/>
      <c r="E33" s="1132"/>
      <c r="F33" s="1132"/>
      <c r="G33" s="1132"/>
      <c r="H33" s="1132"/>
      <c r="I33" s="1132"/>
      <c r="J33" s="1132"/>
      <c r="K33" s="1132"/>
      <c r="L33" s="1132"/>
      <c r="M33" s="1132"/>
      <c r="N33" s="1132"/>
      <c r="O33" s="1132"/>
      <c r="P33" s="1133"/>
      <c r="Q33" s="1137">
        <v>64</v>
      </c>
      <c r="R33" s="1138"/>
      <c r="S33" s="1138"/>
      <c r="T33" s="1138"/>
      <c r="U33" s="1138"/>
      <c r="V33" s="1138">
        <v>59</v>
      </c>
      <c r="W33" s="1138"/>
      <c r="X33" s="1138"/>
      <c r="Y33" s="1138"/>
      <c r="Z33" s="1138"/>
      <c r="AA33" s="1138">
        <v>5</v>
      </c>
      <c r="AB33" s="1138"/>
      <c r="AC33" s="1138"/>
      <c r="AD33" s="1138"/>
      <c r="AE33" s="1139"/>
      <c r="AF33" s="1113">
        <v>4</v>
      </c>
      <c r="AG33" s="1114"/>
      <c r="AH33" s="1114"/>
      <c r="AI33" s="1114"/>
      <c r="AJ33" s="1115"/>
      <c r="AK33" s="1074">
        <v>49</v>
      </c>
      <c r="AL33" s="1065"/>
      <c r="AM33" s="1065"/>
      <c r="AN33" s="1065"/>
      <c r="AO33" s="1065"/>
      <c r="AP33" s="1065"/>
      <c r="AQ33" s="1065"/>
      <c r="AR33" s="1065"/>
      <c r="AS33" s="1065"/>
      <c r="AT33" s="1065"/>
      <c r="AU33" s="1065">
        <v>49</v>
      </c>
      <c r="AV33" s="1065"/>
      <c r="AW33" s="1065"/>
      <c r="AX33" s="1065"/>
      <c r="AY33" s="1065"/>
      <c r="AZ33" s="1136" t="s">
        <v>577</v>
      </c>
      <c r="BA33" s="1136"/>
      <c r="BB33" s="1136"/>
      <c r="BC33" s="1136"/>
      <c r="BD33" s="1136"/>
      <c r="BE33" s="1126" t="s">
        <v>412</v>
      </c>
      <c r="BF33" s="1126"/>
      <c r="BG33" s="1126"/>
      <c r="BH33" s="1126"/>
      <c r="BI33" s="1127"/>
      <c r="BJ33" s="250"/>
      <c r="BK33" s="250"/>
      <c r="BL33" s="250"/>
      <c r="BM33" s="250"/>
      <c r="BN33" s="250"/>
      <c r="BO33" s="263"/>
      <c r="BP33" s="263"/>
      <c r="BQ33" s="260">
        <v>27</v>
      </c>
      <c r="BR33" s="261"/>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4"/>
    </row>
    <row r="34" spans="1:131" s="245" customFormat="1" ht="26.25" customHeight="1" x14ac:dyDescent="0.15">
      <c r="A34" s="264">
        <v>7</v>
      </c>
      <c r="B34" s="1131"/>
      <c r="C34" s="1132"/>
      <c r="D34" s="1132"/>
      <c r="E34" s="1132"/>
      <c r="F34" s="1132"/>
      <c r="G34" s="1132"/>
      <c r="H34" s="1132"/>
      <c r="I34" s="1132"/>
      <c r="J34" s="1132"/>
      <c r="K34" s="1132"/>
      <c r="L34" s="1132"/>
      <c r="M34" s="1132"/>
      <c r="N34" s="1132"/>
      <c r="O34" s="1132"/>
      <c r="P34" s="1133"/>
      <c r="Q34" s="1137"/>
      <c r="R34" s="1138"/>
      <c r="S34" s="1138"/>
      <c r="T34" s="1138"/>
      <c r="U34" s="1138"/>
      <c r="V34" s="1138"/>
      <c r="W34" s="1138"/>
      <c r="X34" s="1138"/>
      <c r="Y34" s="1138"/>
      <c r="Z34" s="1138"/>
      <c r="AA34" s="1138"/>
      <c r="AB34" s="1138"/>
      <c r="AC34" s="1138"/>
      <c r="AD34" s="1138"/>
      <c r="AE34" s="1139"/>
      <c r="AF34" s="1113"/>
      <c r="AG34" s="1114"/>
      <c r="AH34" s="1114"/>
      <c r="AI34" s="1114"/>
      <c r="AJ34" s="1115"/>
      <c r="AK34" s="1074"/>
      <c r="AL34" s="1065"/>
      <c r="AM34" s="1065"/>
      <c r="AN34" s="1065"/>
      <c r="AO34" s="1065"/>
      <c r="AP34" s="1065"/>
      <c r="AQ34" s="1065"/>
      <c r="AR34" s="1065"/>
      <c r="AS34" s="1065"/>
      <c r="AT34" s="1065"/>
      <c r="AU34" s="1065"/>
      <c r="AV34" s="1065"/>
      <c r="AW34" s="1065"/>
      <c r="AX34" s="1065"/>
      <c r="AY34" s="1065"/>
      <c r="AZ34" s="1136"/>
      <c r="BA34" s="1136"/>
      <c r="BB34" s="1136"/>
      <c r="BC34" s="1136"/>
      <c r="BD34" s="1136"/>
      <c r="BE34" s="1126"/>
      <c r="BF34" s="1126"/>
      <c r="BG34" s="1126"/>
      <c r="BH34" s="1126"/>
      <c r="BI34" s="1127"/>
      <c r="BJ34" s="250"/>
      <c r="BK34" s="250"/>
      <c r="BL34" s="250"/>
      <c r="BM34" s="250"/>
      <c r="BN34" s="250"/>
      <c r="BO34" s="263"/>
      <c r="BP34" s="263"/>
      <c r="BQ34" s="260">
        <v>28</v>
      </c>
      <c r="BR34" s="261"/>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4"/>
    </row>
    <row r="35" spans="1:131" s="245" customFormat="1" ht="26.25" customHeight="1" x14ac:dyDescent="0.15">
      <c r="A35" s="264">
        <v>8</v>
      </c>
      <c r="B35" s="1131"/>
      <c r="C35" s="1132"/>
      <c r="D35" s="1132"/>
      <c r="E35" s="1132"/>
      <c r="F35" s="1132"/>
      <c r="G35" s="1132"/>
      <c r="H35" s="1132"/>
      <c r="I35" s="1132"/>
      <c r="J35" s="1132"/>
      <c r="K35" s="1132"/>
      <c r="L35" s="1132"/>
      <c r="M35" s="1132"/>
      <c r="N35" s="1132"/>
      <c r="O35" s="1132"/>
      <c r="P35" s="1133"/>
      <c r="Q35" s="1137"/>
      <c r="R35" s="1138"/>
      <c r="S35" s="1138"/>
      <c r="T35" s="1138"/>
      <c r="U35" s="1138"/>
      <c r="V35" s="1138"/>
      <c r="W35" s="1138"/>
      <c r="X35" s="1138"/>
      <c r="Y35" s="1138"/>
      <c r="Z35" s="1138"/>
      <c r="AA35" s="1138"/>
      <c r="AB35" s="1138"/>
      <c r="AC35" s="1138"/>
      <c r="AD35" s="1138"/>
      <c r="AE35" s="1139"/>
      <c r="AF35" s="1113"/>
      <c r="AG35" s="1114"/>
      <c r="AH35" s="1114"/>
      <c r="AI35" s="1114"/>
      <c r="AJ35" s="1115"/>
      <c r="AK35" s="1074"/>
      <c r="AL35" s="1065"/>
      <c r="AM35" s="1065"/>
      <c r="AN35" s="1065"/>
      <c r="AO35" s="1065"/>
      <c r="AP35" s="1065"/>
      <c r="AQ35" s="1065"/>
      <c r="AR35" s="1065"/>
      <c r="AS35" s="1065"/>
      <c r="AT35" s="1065"/>
      <c r="AU35" s="1065"/>
      <c r="AV35" s="1065"/>
      <c r="AW35" s="1065"/>
      <c r="AX35" s="1065"/>
      <c r="AY35" s="1065"/>
      <c r="AZ35" s="1136"/>
      <c r="BA35" s="1136"/>
      <c r="BB35" s="1136"/>
      <c r="BC35" s="1136"/>
      <c r="BD35" s="1136"/>
      <c r="BE35" s="1126"/>
      <c r="BF35" s="1126"/>
      <c r="BG35" s="1126"/>
      <c r="BH35" s="1126"/>
      <c r="BI35" s="1127"/>
      <c r="BJ35" s="250"/>
      <c r="BK35" s="250"/>
      <c r="BL35" s="250"/>
      <c r="BM35" s="250"/>
      <c r="BN35" s="250"/>
      <c r="BO35" s="263"/>
      <c r="BP35" s="263"/>
      <c r="BQ35" s="260">
        <v>29</v>
      </c>
      <c r="BR35" s="261"/>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4"/>
    </row>
    <row r="36" spans="1:131" s="245" customFormat="1" ht="26.25" customHeight="1" x14ac:dyDescent="0.15">
      <c r="A36" s="264">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3"/>
      <c r="AG36" s="1114"/>
      <c r="AH36" s="1114"/>
      <c r="AI36" s="1114"/>
      <c r="AJ36" s="1115"/>
      <c r="AK36" s="1074"/>
      <c r="AL36" s="1065"/>
      <c r="AM36" s="1065"/>
      <c r="AN36" s="1065"/>
      <c r="AO36" s="1065"/>
      <c r="AP36" s="1065"/>
      <c r="AQ36" s="1065"/>
      <c r="AR36" s="1065"/>
      <c r="AS36" s="1065"/>
      <c r="AT36" s="1065"/>
      <c r="AU36" s="1065"/>
      <c r="AV36" s="1065"/>
      <c r="AW36" s="1065"/>
      <c r="AX36" s="1065"/>
      <c r="AY36" s="1065"/>
      <c r="AZ36" s="1136"/>
      <c r="BA36" s="1136"/>
      <c r="BB36" s="1136"/>
      <c r="BC36" s="1136"/>
      <c r="BD36" s="1136"/>
      <c r="BE36" s="1126"/>
      <c r="BF36" s="1126"/>
      <c r="BG36" s="1126"/>
      <c r="BH36" s="1126"/>
      <c r="BI36" s="1127"/>
      <c r="BJ36" s="250"/>
      <c r="BK36" s="250"/>
      <c r="BL36" s="250"/>
      <c r="BM36" s="250"/>
      <c r="BN36" s="250"/>
      <c r="BO36" s="263"/>
      <c r="BP36" s="263"/>
      <c r="BQ36" s="260">
        <v>30</v>
      </c>
      <c r="BR36" s="261"/>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4"/>
    </row>
    <row r="37" spans="1:131" s="245" customFormat="1" ht="26.25" customHeight="1" x14ac:dyDescent="0.15">
      <c r="A37" s="264">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4"/>
      <c r="AL37" s="1065"/>
      <c r="AM37" s="1065"/>
      <c r="AN37" s="1065"/>
      <c r="AO37" s="1065"/>
      <c r="AP37" s="1065"/>
      <c r="AQ37" s="1065"/>
      <c r="AR37" s="1065"/>
      <c r="AS37" s="1065"/>
      <c r="AT37" s="1065"/>
      <c r="AU37" s="1065"/>
      <c r="AV37" s="1065"/>
      <c r="AW37" s="1065"/>
      <c r="AX37" s="1065"/>
      <c r="AY37" s="1065"/>
      <c r="AZ37" s="1136"/>
      <c r="BA37" s="1136"/>
      <c r="BB37" s="1136"/>
      <c r="BC37" s="1136"/>
      <c r="BD37" s="1136"/>
      <c r="BE37" s="1126"/>
      <c r="BF37" s="1126"/>
      <c r="BG37" s="1126"/>
      <c r="BH37" s="1126"/>
      <c r="BI37" s="1127"/>
      <c r="BJ37" s="250"/>
      <c r="BK37" s="250"/>
      <c r="BL37" s="250"/>
      <c r="BM37" s="250"/>
      <c r="BN37" s="250"/>
      <c r="BO37" s="263"/>
      <c r="BP37" s="263"/>
      <c r="BQ37" s="260">
        <v>31</v>
      </c>
      <c r="BR37" s="261"/>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4"/>
    </row>
    <row r="38" spans="1:131" s="245" customFormat="1" ht="26.25" customHeight="1" x14ac:dyDescent="0.15">
      <c r="A38" s="264">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4"/>
      <c r="AL38" s="1065"/>
      <c r="AM38" s="1065"/>
      <c r="AN38" s="1065"/>
      <c r="AO38" s="1065"/>
      <c r="AP38" s="1065"/>
      <c r="AQ38" s="1065"/>
      <c r="AR38" s="1065"/>
      <c r="AS38" s="1065"/>
      <c r="AT38" s="1065"/>
      <c r="AU38" s="1065"/>
      <c r="AV38" s="1065"/>
      <c r="AW38" s="1065"/>
      <c r="AX38" s="1065"/>
      <c r="AY38" s="1065"/>
      <c r="AZ38" s="1136"/>
      <c r="BA38" s="1136"/>
      <c r="BB38" s="1136"/>
      <c r="BC38" s="1136"/>
      <c r="BD38" s="1136"/>
      <c r="BE38" s="1126"/>
      <c r="BF38" s="1126"/>
      <c r="BG38" s="1126"/>
      <c r="BH38" s="1126"/>
      <c r="BI38" s="1127"/>
      <c r="BJ38" s="250"/>
      <c r="BK38" s="250"/>
      <c r="BL38" s="250"/>
      <c r="BM38" s="250"/>
      <c r="BN38" s="250"/>
      <c r="BO38" s="263"/>
      <c r="BP38" s="263"/>
      <c r="BQ38" s="260">
        <v>32</v>
      </c>
      <c r="BR38" s="261"/>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4"/>
    </row>
    <row r="39" spans="1:131" s="245" customFormat="1" ht="26.25" customHeight="1" x14ac:dyDescent="0.15">
      <c r="A39" s="264">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4"/>
      <c r="AL39" s="1065"/>
      <c r="AM39" s="1065"/>
      <c r="AN39" s="1065"/>
      <c r="AO39" s="1065"/>
      <c r="AP39" s="1065"/>
      <c r="AQ39" s="1065"/>
      <c r="AR39" s="1065"/>
      <c r="AS39" s="1065"/>
      <c r="AT39" s="1065"/>
      <c r="AU39" s="1065"/>
      <c r="AV39" s="1065"/>
      <c r="AW39" s="1065"/>
      <c r="AX39" s="1065"/>
      <c r="AY39" s="1065"/>
      <c r="AZ39" s="1136"/>
      <c r="BA39" s="1136"/>
      <c r="BB39" s="1136"/>
      <c r="BC39" s="1136"/>
      <c r="BD39" s="1136"/>
      <c r="BE39" s="1126"/>
      <c r="BF39" s="1126"/>
      <c r="BG39" s="1126"/>
      <c r="BH39" s="1126"/>
      <c r="BI39" s="1127"/>
      <c r="BJ39" s="250"/>
      <c r="BK39" s="250"/>
      <c r="BL39" s="250"/>
      <c r="BM39" s="250"/>
      <c r="BN39" s="250"/>
      <c r="BO39" s="263"/>
      <c r="BP39" s="263"/>
      <c r="BQ39" s="260">
        <v>33</v>
      </c>
      <c r="BR39" s="261"/>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4"/>
    </row>
    <row r="40" spans="1:131" s="245" customFormat="1" ht="26.25" customHeight="1" x14ac:dyDescent="0.15">
      <c r="A40" s="259">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4"/>
      <c r="AL40" s="1065"/>
      <c r="AM40" s="1065"/>
      <c r="AN40" s="1065"/>
      <c r="AO40" s="1065"/>
      <c r="AP40" s="1065"/>
      <c r="AQ40" s="1065"/>
      <c r="AR40" s="1065"/>
      <c r="AS40" s="1065"/>
      <c r="AT40" s="1065"/>
      <c r="AU40" s="1065"/>
      <c r="AV40" s="1065"/>
      <c r="AW40" s="1065"/>
      <c r="AX40" s="1065"/>
      <c r="AY40" s="1065"/>
      <c r="AZ40" s="1136"/>
      <c r="BA40" s="1136"/>
      <c r="BB40" s="1136"/>
      <c r="BC40" s="1136"/>
      <c r="BD40" s="1136"/>
      <c r="BE40" s="1126"/>
      <c r="BF40" s="1126"/>
      <c r="BG40" s="1126"/>
      <c r="BH40" s="1126"/>
      <c r="BI40" s="1127"/>
      <c r="BJ40" s="250"/>
      <c r="BK40" s="250"/>
      <c r="BL40" s="250"/>
      <c r="BM40" s="250"/>
      <c r="BN40" s="250"/>
      <c r="BO40" s="263"/>
      <c r="BP40" s="263"/>
      <c r="BQ40" s="260">
        <v>34</v>
      </c>
      <c r="BR40" s="261"/>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4"/>
    </row>
    <row r="41" spans="1:131" s="245" customFormat="1" ht="26.25" customHeight="1" x14ac:dyDescent="0.15">
      <c r="A41" s="259">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4"/>
      <c r="AL41" s="1065"/>
      <c r="AM41" s="1065"/>
      <c r="AN41" s="1065"/>
      <c r="AO41" s="1065"/>
      <c r="AP41" s="1065"/>
      <c r="AQ41" s="1065"/>
      <c r="AR41" s="1065"/>
      <c r="AS41" s="1065"/>
      <c r="AT41" s="1065"/>
      <c r="AU41" s="1065"/>
      <c r="AV41" s="1065"/>
      <c r="AW41" s="1065"/>
      <c r="AX41" s="1065"/>
      <c r="AY41" s="1065"/>
      <c r="AZ41" s="1136"/>
      <c r="BA41" s="1136"/>
      <c r="BB41" s="1136"/>
      <c r="BC41" s="1136"/>
      <c r="BD41" s="1136"/>
      <c r="BE41" s="1126"/>
      <c r="BF41" s="1126"/>
      <c r="BG41" s="1126"/>
      <c r="BH41" s="1126"/>
      <c r="BI41" s="1127"/>
      <c r="BJ41" s="250"/>
      <c r="BK41" s="250"/>
      <c r="BL41" s="250"/>
      <c r="BM41" s="250"/>
      <c r="BN41" s="250"/>
      <c r="BO41" s="263"/>
      <c r="BP41" s="263"/>
      <c r="BQ41" s="260">
        <v>35</v>
      </c>
      <c r="BR41" s="261"/>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4"/>
    </row>
    <row r="42" spans="1:131" s="245" customFormat="1" ht="26.25" customHeight="1" x14ac:dyDescent="0.15">
      <c r="A42" s="259">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4"/>
      <c r="AL42" s="1065"/>
      <c r="AM42" s="1065"/>
      <c r="AN42" s="1065"/>
      <c r="AO42" s="1065"/>
      <c r="AP42" s="1065"/>
      <c r="AQ42" s="1065"/>
      <c r="AR42" s="1065"/>
      <c r="AS42" s="1065"/>
      <c r="AT42" s="1065"/>
      <c r="AU42" s="1065"/>
      <c r="AV42" s="1065"/>
      <c r="AW42" s="1065"/>
      <c r="AX42" s="1065"/>
      <c r="AY42" s="1065"/>
      <c r="AZ42" s="1136"/>
      <c r="BA42" s="1136"/>
      <c r="BB42" s="1136"/>
      <c r="BC42" s="1136"/>
      <c r="BD42" s="1136"/>
      <c r="BE42" s="1126"/>
      <c r="BF42" s="1126"/>
      <c r="BG42" s="1126"/>
      <c r="BH42" s="1126"/>
      <c r="BI42" s="1127"/>
      <c r="BJ42" s="250"/>
      <c r="BK42" s="250"/>
      <c r="BL42" s="250"/>
      <c r="BM42" s="250"/>
      <c r="BN42" s="250"/>
      <c r="BO42" s="263"/>
      <c r="BP42" s="263"/>
      <c r="BQ42" s="260">
        <v>36</v>
      </c>
      <c r="BR42" s="261"/>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4"/>
    </row>
    <row r="43" spans="1:131" s="245" customFormat="1" ht="26.25" customHeight="1" x14ac:dyDescent="0.15">
      <c r="A43" s="259">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4"/>
      <c r="AL43" s="1065"/>
      <c r="AM43" s="1065"/>
      <c r="AN43" s="1065"/>
      <c r="AO43" s="1065"/>
      <c r="AP43" s="1065"/>
      <c r="AQ43" s="1065"/>
      <c r="AR43" s="1065"/>
      <c r="AS43" s="1065"/>
      <c r="AT43" s="1065"/>
      <c r="AU43" s="1065"/>
      <c r="AV43" s="1065"/>
      <c r="AW43" s="1065"/>
      <c r="AX43" s="1065"/>
      <c r="AY43" s="1065"/>
      <c r="AZ43" s="1136"/>
      <c r="BA43" s="1136"/>
      <c r="BB43" s="1136"/>
      <c r="BC43" s="1136"/>
      <c r="BD43" s="1136"/>
      <c r="BE43" s="1126"/>
      <c r="BF43" s="1126"/>
      <c r="BG43" s="1126"/>
      <c r="BH43" s="1126"/>
      <c r="BI43" s="1127"/>
      <c r="BJ43" s="250"/>
      <c r="BK43" s="250"/>
      <c r="BL43" s="250"/>
      <c r="BM43" s="250"/>
      <c r="BN43" s="250"/>
      <c r="BO43" s="263"/>
      <c r="BP43" s="263"/>
      <c r="BQ43" s="260">
        <v>37</v>
      </c>
      <c r="BR43" s="261"/>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4"/>
    </row>
    <row r="44" spans="1:131" s="245" customFormat="1" ht="26.25" customHeight="1" x14ac:dyDescent="0.15">
      <c r="A44" s="259">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4"/>
      <c r="AL44" s="1065"/>
      <c r="AM44" s="1065"/>
      <c r="AN44" s="1065"/>
      <c r="AO44" s="1065"/>
      <c r="AP44" s="1065"/>
      <c r="AQ44" s="1065"/>
      <c r="AR44" s="1065"/>
      <c r="AS44" s="1065"/>
      <c r="AT44" s="1065"/>
      <c r="AU44" s="1065"/>
      <c r="AV44" s="1065"/>
      <c r="AW44" s="1065"/>
      <c r="AX44" s="1065"/>
      <c r="AY44" s="1065"/>
      <c r="AZ44" s="1136"/>
      <c r="BA44" s="1136"/>
      <c r="BB44" s="1136"/>
      <c r="BC44" s="1136"/>
      <c r="BD44" s="1136"/>
      <c r="BE44" s="1126"/>
      <c r="BF44" s="1126"/>
      <c r="BG44" s="1126"/>
      <c r="BH44" s="1126"/>
      <c r="BI44" s="1127"/>
      <c r="BJ44" s="250"/>
      <c r="BK44" s="250"/>
      <c r="BL44" s="250"/>
      <c r="BM44" s="250"/>
      <c r="BN44" s="250"/>
      <c r="BO44" s="263"/>
      <c r="BP44" s="263"/>
      <c r="BQ44" s="260">
        <v>38</v>
      </c>
      <c r="BR44" s="261"/>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4"/>
    </row>
    <row r="45" spans="1:131" s="245" customFormat="1" ht="26.25" customHeight="1" x14ac:dyDescent="0.15">
      <c r="A45" s="259">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4"/>
      <c r="AL45" s="1065"/>
      <c r="AM45" s="1065"/>
      <c r="AN45" s="1065"/>
      <c r="AO45" s="1065"/>
      <c r="AP45" s="1065"/>
      <c r="AQ45" s="1065"/>
      <c r="AR45" s="1065"/>
      <c r="AS45" s="1065"/>
      <c r="AT45" s="1065"/>
      <c r="AU45" s="1065"/>
      <c r="AV45" s="1065"/>
      <c r="AW45" s="1065"/>
      <c r="AX45" s="1065"/>
      <c r="AY45" s="1065"/>
      <c r="AZ45" s="1136"/>
      <c r="BA45" s="1136"/>
      <c r="BB45" s="1136"/>
      <c r="BC45" s="1136"/>
      <c r="BD45" s="1136"/>
      <c r="BE45" s="1126"/>
      <c r="BF45" s="1126"/>
      <c r="BG45" s="1126"/>
      <c r="BH45" s="1126"/>
      <c r="BI45" s="1127"/>
      <c r="BJ45" s="250"/>
      <c r="BK45" s="250"/>
      <c r="BL45" s="250"/>
      <c r="BM45" s="250"/>
      <c r="BN45" s="250"/>
      <c r="BO45" s="263"/>
      <c r="BP45" s="263"/>
      <c r="BQ45" s="260">
        <v>39</v>
      </c>
      <c r="BR45" s="261"/>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4"/>
    </row>
    <row r="46" spans="1:131" s="245" customFormat="1" ht="26.25" customHeight="1" x14ac:dyDescent="0.15">
      <c r="A46" s="259">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4"/>
      <c r="AL46" s="1065"/>
      <c r="AM46" s="1065"/>
      <c r="AN46" s="1065"/>
      <c r="AO46" s="1065"/>
      <c r="AP46" s="1065"/>
      <c r="AQ46" s="1065"/>
      <c r="AR46" s="1065"/>
      <c r="AS46" s="1065"/>
      <c r="AT46" s="1065"/>
      <c r="AU46" s="1065"/>
      <c r="AV46" s="1065"/>
      <c r="AW46" s="1065"/>
      <c r="AX46" s="1065"/>
      <c r="AY46" s="1065"/>
      <c r="AZ46" s="1136"/>
      <c r="BA46" s="1136"/>
      <c r="BB46" s="1136"/>
      <c r="BC46" s="1136"/>
      <c r="BD46" s="1136"/>
      <c r="BE46" s="1126"/>
      <c r="BF46" s="1126"/>
      <c r="BG46" s="1126"/>
      <c r="BH46" s="1126"/>
      <c r="BI46" s="1127"/>
      <c r="BJ46" s="250"/>
      <c r="BK46" s="250"/>
      <c r="BL46" s="250"/>
      <c r="BM46" s="250"/>
      <c r="BN46" s="250"/>
      <c r="BO46" s="263"/>
      <c r="BP46" s="263"/>
      <c r="BQ46" s="260">
        <v>40</v>
      </c>
      <c r="BR46" s="261"/>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4"/>
    </row>
    <row r="47" spans="1:131" s="245" customFormat="1" ht="26.25" customHeight="1" x14ac:dyDescent="0.15">
      <c r="A47" s="259">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4"/>
      <c r="AL47" s="1065"/>
      <c r="AM47" s="1065"/>
      <c r="AN47" s="1065"/>
      <c r="AO47" s="1065"/>
      <c r="AP47" s="1065"/>
      <c r="AQ47" s="1065"/>
      <c r="AR47" s="1065"/>
      <c r="AS47" s="1065"/>
      <c r="AT47" s="1065"/>
      <c r="AU47" s="1065"/>
      <c r="AV47" s="1065"/>
      <c r="AW47" s="1065"/>
      <c r="AX47" s="1065"/>
      <c r="AY47" s="1065"/>
      <c r="AZ47" s="1136"/>
      <c r="BA47" s="1136"/>
      <c r="BB47" s="1136"/>
      <c r="BC47" s="1136"/>
      <c r="BD47" s="1136"/>
      <c r="BE47" s="1126"/>
      <c r="BF47" s="1126"/>
      <c r="BG47" s="1126"/>
      <c r="BH47" s="1126"/>
      <c r="BI47" s="1127"/>
      <c r="BJ47" s="250"/>
      <c r="BK47" s="250"/>
      <c r="BL47" s="250"/>
      <c r="BM47" s="250"/>
      <c r="BN47" s="250"/>
      <c r="BO47" s="263"/>
      <c r="BP47" s="263"/>
      <c r="BQ47" s="260">
        <v>41</v>
      </c>
      <c r="BR47" s="261"/>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4"/>
    </row>
    <row r="48" spans="1:131" s="245" customFormat="1" ht="26.25" customHeight="1" x14ac:dyDescent="0.15">
      <c r="A48" s="259">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4"/>
      <c r="AL48" s="1065"/>
      <c r="AM48" s="1065"/>
      <c r="AN48" s="1065"/>
      <c r="AO48" s="1065"/>
      <c r="AP48" s="1065"/>
      <c r="AQ48" s="1065"/>
      <c r="AR48" s="1065"/>
      <c r="AS48" s="1065"/>
      <c r="AT48" s="1065"/>
      <c r="AU48" s="1065"/>
      <c r="AV48" s="1065"/>
      <c r="AW48" s="1065"/>
      <c r="AX48" s="1065"/>
      <c r="AY48" s="1065"/>
      <c r="AZ48" s="1136"/>
      <c r="BA48" s="1136"/>
      <c r="BB48" s="1136"/>
      <c r="BC48" s="1136"/>
      <c r="BD48" s="1136"/>
      <c r="BE48" s="1126"/>
      <c r="BF48" s="1126"/>
      <c r="BG48" s="1126"/>
      <c r="BH48" s="1126"/>
      <c r="BI48" s="1127"/>
      <c r="BJ48" s="250"/>
      <c r="BK48" s="250"/>
      <c r="BL48" s="250"/>
      <c r="BM48" s="250"/>
      <c r="BN48" s="250"/>
      <c r="BO48" s="263"/>
      <c r="BP48" s="263"/>
      <c r="BQ48" s="260">
        <v>42</v>
      </c>
      <c r="BR48" s="261"/>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4"/>
    </row>
    <row r="49" spans="1:131" s="245" customFormat="1" ht="26.25" customHeight="1" x14ac:dyDescent="0.15">
      <c r="A49" s="259">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4"/>
      <c r="AL49" s="1065"/>
      <c r="AM49" s="1065"/>
      <c r="AN49" s="1065"/>
      <c r="AO49" s="1065"/>
      <c r="AP49" s="1065"/>
      <c r="AQ49" s="1065"/>
      <c r="AR49" s="1065"/>
      <c r="AS49" s="1065"/>
      <c r="AT49" s="1065"/>
      <c r="AU49" s="1065"/>
      <c r="AV49" s="1065"/>
      <c r="AW49" s="1065"/>
      <c r="AX49" s="1065"/>
      <c r="AY49" s="1065"/>
      <c r="AZ49" s="1136"/>
      <c r="BA49" s="1136"/>
      <c r="BB49" s="1136"/>
      <c r="BC49" s="1136"/>
      <c r="BD49" s="1136"/>
      <c r="BE49" s="1126"/>
      <c r="BF49" s="1126"/>
      <c r="BG49" s="1126"/>
      <c r="BH49" s="1126"/>
      <c r="BI49" s="1127"/>
      <c r="BJ49" s="250"/>
      <c r="BK49" s="250"/>
      <c r="BL49" s="250"/>
      <c r="BM49" s="250"/>
      <c r="BN49" s="250"/>
      <c r="BO49" s="263"/>
      <c r="BP49" s="263"/>
      <c r="BQ49" s="260">
        <v>43</v>
      </c>
      <c r="BR49" s="261"/>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4"/>
    </row>
    <row r="50" spans="1:131" s="245" customFormat="1" ht="26.25" customHeight="1" x14ac:dyDescent="0.15">
      <c r="A50" s="259">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0"/>
      <c r="BK50" s="250"/>
      <c r="BL50" s="250"/>
      <c r="BM50" s="250"/>
      <c r="BN50" s="250"/>
      <c r="BO50" s="263"/>
      <c r="BP50" s="263"/>
      <c r="BQ50" s="260">
        <v>44</v>
      </c>
      <c r="BR50" s="261"/>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4"/>
    </row>
    <row r="51" spans="1:131" s="245" customFormat="1" ht="26.25" customHeight="1" x14ac:dyDescent="0.15">
      <c r="A51" s="259">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0"/>
      <c r="BK51" s="250"/>
      <c r="BL51" s="250"/>
      <c r="BM51" s="250"/>
      <c r="BN51" s="250"/>
      <c r="BO51" s="263"/>
      <c r="BP51" s="263"/>
      <c r="BQ51" s="260">
        <v>45</v>
      </c>
      <c r="BR51" s="261"/>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4"/>
    </row>
    <row r="52" spans="1:131" s="245" customFormat="1" ht="26.25" customHeight="1" x14ac:dyDescent="0.15">
      <c r="A52" s="259">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0"/>
      <c r="BK52" s="250"/>
      <c r="BL52" s="250"/>
      <c r="BM52" s="250"/>
      <c r="BN52" s="250"/>
      <c r="BO52" s="263"/>
      <c r="BP52" s="263"/>
      <c r="BQ52" s="260">
        <v>46</v>
      </c>
      <c r="BR52" s="261"/>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4"/>
    </row>
    <row r="53" spans="1:131" s="245" customFormat="1" ht="26.25" customHeight="1" x14ac:dyDescent="0.15">
      <c r="A53" s="259">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0"/>
      <c r="BK53" s="250"/>
      <c r="BL53" s="250"/>
      <c r="BM53" s="250"/>
      <c r="BN53" s="250"/>
      <c r="BO53" s="263"/>
      <c r="BP53" s="263"/>
      <c r="BQ53" s="260">
        <v>47</v>
      </c>
      <c r="BR53" s="261"/>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4"/>
    </row>
    <row r="54" spans="1:131" s="245" customFormat="1" ht="26.25" customHeight="1" x14ac:dyDescent="0.15">
      <c r="A54" s="259">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0"/>
      <c r="BK54" s="250"/>
      <c r="BL54" s="250"/>
      <c r="BM54" s="250"/>
      <c r="BN54" s="250"/>
      <c r="BO54" s="263"/>
      <c r="BP54" s="263"/>
      <c r="BQ54" s="260">
        <v>48</v>
      </c>
      <c r="BR54" s="261"/>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4"/>
    </row>
    <row r="55" spans="1:131" s="245" customFormat="1" ht="26.25" customHeight="1" x14ac:dyDescent="0.15">
      <c r="A55" s="259">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0"/>
      <c r="BK55" s="250"/>
      <c r="BL55" s="250"/>
      <c r="BM55" s="250"/>
      <c r="BN55" s="250"/>
      <c r="BO55" s="263"/>
      <c r="BP55" s="263"/>
      <c r="BQ55" s="260">
        <v>49</v>
      </c>
      <c r="BR55" s="261"/>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4"/>
    </row>
    <row r="56" spans="1:131" s="245" customFormat="1" ht="26.25" customHeight="1" x14ac:dyDescent="0.15">
      <c r="A56" s="259">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0"/>
      <c r="BK56" s="250"/>
      <c r="BL56" s="250"/>
      <c r="BM56" s="250"/>
      <c r="BN56" s="250"/>
      <c r="BO56" s="263"/>
      <c r="BP56" s="263"/>
      <c r="BQ56" s="260">
        <v>50</v>
      </c>
      <c r="BR56" s="261"/>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4"/>
    </row>
    <row r="57" spans="1:131" s="245" customFormat="1" ht="26.25" customHeight="1" x14ac:dyDescent="0.15">
      <c r="A57" s="259">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0"/>
      <c r="BK57" s="250"/>
      <c r="BL57" s="250"/>
      <c r="BM57" s="250"/>
      <c r="BN57" s="250"/>
      <c r="BO57" s="263"/>
      <c r="BP57" s="263"/>
      <c r="BQ57" s="260">
        <v>51</v>
      </c>
      <c r="BR57" s="261"/>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4"/>
    </row>
    <row r="58" spans="1:131" s="245" customFormat="1" ht="26.25" customHeight="1" x14ac:dyDescent="0.15">
      <c r="A58" s="259">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0"/>
      <c r="BK58" s="250"/>
      <c r="BL58" s="250"/>
      <c r="BM58" s="250"/>
      <c r="BN58" s="250"/>
      <c r="BO58" s="263"/>
      <c r="BP58" s="263"/>
      <c r="BQ58" s="260">
        <v>52</v>
      </c>
      <c r="BR58" s="261"/>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4"/>
    </row>
    <row r="59" spans="1:131" s="245" customFormat="1" ht="26.25" customHeight="1" x14ac:dyDescent="0.15">
      <c r="A59" s="259">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0"/>
      <c r="BK59" s="250"/>
      <c r="BL59" s="250"/>
      <c r="BM59" s="250"/>
      <c r="BN59" s="250"/>
      <c r="BO59" s="263"/>
      <c r="BP59" s="263"/>
      <c r="BQ59" s="260">
        <v>53</v>
      </c>
      <c r="BR59" s="261"/>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4"/>
    </row>
    <row r="60" spans="1:131" s="245" customFormat="1" ht="26.25" customHeight="1" x14ac:dyDescent="0.15">
      <c r="A60" s="259">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0"/>
      <c r="BK60" s="250"/>
      <c r="BL60" s="250"/>
      <c r="BM60" s="250"/>
      <c r="BN60" s="250"/>
      <c r="BO60" s="263"/>
      <c r="BP60" s="263"/>
      <c r="BQ60" s="260">
        <v>54</v>
      </c>
      <c r="BR60" s="261"/>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4"/>
    </row>
    <row r="61" spans="1:131" s="245" customFormat="1" ht="26.25" customHeight="1" thickBot="1" x14ac:dyDescent="0.2">
      <c r="A61" s="259">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0"/>
      <c r="BK61" s="250"/>
      <c r="BL61" s="250"/>
      <c r="BM61" s="250"/>
      <c r="BN61" s="250"/>
      <c r="BO61" s="263"/>
      <c r="BP61" s="263"/>
      <c r="BQ61" s="260">
        <v>55</v>
      </c>
      <c r="BR61" s="261"/>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4"/>
    </row>
    <row r="62" spans="1:131" s="245" customFormat="1" ht="26.25" customHeight="1" x14ac:dyDescent="0.15">
      <c r="A62" s="259">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415</v>
      </c>
      <c r="BK62" s="1129"/>
      <c r="BL62" s="1129"/>
      <c r="BM62" s="1129"/>
      <c r="BN62" s="1130"/>
      <c r="BO62" s="263"/>
      <c r="BP62" s="263"/>
      <c r="BQ62" s="260">
        <v>56</v>
      </c>
      <c r="BR62" s="261"/>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4"/>
    </row>
    <row r="63" spans="1:131" s="245" customFormat="1" ht="26.25" customHeight="1" thickBot="1" x14ac:dyDescent="0.2">
      <c r="A63" s="262" t="s">
        <v>396</v>
      </c>
      <c r="B63" s="1038" t="s">
        <v>416</v>
      </c>
      <c r="C63" s="1039"/>
      <c r="D63" s="1039"/>
      <c r="E63" s="1039"/>
      <c r="F63" s="1039"/>
      <c r="G63" s="1039"/>
      <c r="H63" s="1039"/>
      <c r="I63" s="1039"/>
      <c r="J63" s="1039"/>
      <c r="K63" s="1039"/>
      <c r="L63" s="1039"/>
      <c r="M63" s="1039"/>
      <c r="N63" s="1039"/>
      <c r="O63" s="1039"/>
      <c r="P63" s="1040"/>
      <c r="Q63" s="1056"/>
      <c r="R63" s="1057"/>
      <c r="S63" s="1057"/>
      <c r="T63" s="1057"/>
      <c r="U63" s="1057"/>
      <c r="V63" s="1057"/>
      <c r="W63" s="1057"/>
      <c r="X63" s="1057"/>
      <c r="Y63" s="1057"/>
      <c r="Z63" s="1057"/>
      <c r="AA63" s="1057"/>
      <c r="AB63" s="1057"/>
      <c r="AC63" s="1057"/>
      <c r="AD63" s="1057"/>
      <c r="AE63" s="1122"/>
      <c r="AF63" s="1123">
        <v>35</v>
      </c>
      <c r="AG63" s="1053"/>
      <c r="AH63" s="1053"/>
      <c r="AI63" s="1053"/>
      <c r="AJ63" s="1124"/>
      <c r="AK63" s="1125"/>
      <c r="AL63" s="1057"/>
      <c r="AM63" s="1057"/>
      <c r="AN63" s="1057"/>
      <c r="AO63" s="1057"/>
      <c r="AP63" s="1053">
        <v>502</v>
      </c>
      <c r="AQ63" s="1053"/>
      <c r="AR63" s="1053"/>
      <c r="AS63" s="1053"/>
      <c r="AT63" s="1053"/>
      <c r="AU63" s="1053">
        <v>188</v>
      </c>
      <c r="AV63" s="1053"/>
      <c r="AW63" s="1053"/>
      <c r="AX63" s="1053"/>
      <c r="AY63" s="1053"/>
      <c r="AZ63" s="1119"/>
      <c r="BA63" s="1119"/>
      <c r="BB63" s="1119"/>
      <c r="BC63" s="1119"/>
      <c r="BD63" s="1119"/>
      <c r="BE63" s="1054"/>
      <c r="BF63" s="1054"/>
      <c r="BG63" s="1054"/>
      <c r="BH63" s="1054"/>
      <c r="BI63" s="1055"/>
      <c r="BJ63" s="1120" t="s">
        <v>236</v>
      </c>
      <c r="BK63" s="1045"/>
      <c r="BL63" s="1045"/>
      <c r="BM63" s="1045"/>
      <c r="BN63" s="1121"/>
      <c r="BO63" s="263"/>
      <c r="BP63" s="263"/>
      <c r="BQ63" s="260">
        <v>57</v>
      </c>
      <c r="BR63" s="261"/>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4"/>
    </row>
    <row r="65" spans="1:131" s="245" customFormat="1" ht="26.25" customHeight="1" thickBot="1" x14ac:dyDescent="0.2">
      <c r="A65" s="250" t="s">
        <v>417</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4"/>
    </row>
    <row r="66" spans="1:131" s="245" customFormat="1" ht="26.25" customHeight="1" x14ac:dyDescent="0.15">
      <c r="A66" s="1089" t="s">
        <v>418</v>
      </c>
      <c r="B66" s="1090"/>
      <c r="C66" s="1090"/>
      <c r="D66" s="1090"/>
      <c r="E66" s="1090"/>
      <c r="F66" s="1090"/>
      <c r="G66" s="1090"/>
      <c r="H66" s="1090"/>
      <c r="I66" s="1090"/>
      <c r="J66" s="1090"/>
      <c r="K66" s="1090"/>
      <c r="L66" s="1090"/>
      <c r="M66" s="1090"/>
      <c r="N66" s="1090"/>
      <c r="O66" s="1090"/>
      <c r="P66" s="1091"/>
      <c r="Q66" s="1095" t="s">
        <v>419</v>
      </c>
      <c r="R66" s="1096"/>
      <c r="S66" s="1096"/>
      <c r="T66" s="1096"/>
      <c r="U66" s="1097"/>
      <c r="V66" s="1095" t="s">
        <v>420</v>
      </c>
      <c r="W66" s="1096"/>
      <c r="X66" s="1096"/>
      <c r="Y66" s="1096"/>
      <c r="Z66" s="1097"/>
      <c r="AA66" s="1095" t="s">
        <v>421</v>
      </c>
      <c r="AB66" s="1096"/>
      <c r="AC66" s="1096"/>
      <c r="AD66" s="1096"/>
      <c r="AE66" s="1097"/>
      <c r="AF66" s="1101" t="s">
        <v>422</v>
      </c>
      <c r="AG66" s="1102"/>
      <c r="AH66" s="1102"/>
      <c r="AI66" s="1102"/>
      <c r="AJ66" s="1103"/>
      <c r="AK66" s="1095" t="s">
        <v>423</v>
      </c>
      <c r="AL66" s="1090"/>
      <c r="AM66" s="1090"/>
      <c r="AN66" s="1090"/>
      <c r="AO66" s="1091"/>
      <c r="AP66" s="1095" t="s">
        <v>405</v>
      </c>
      <c r="AQ66" s="1096"/>
      <c r="AR66" s="1096"/>
      <c r="AS66" s="1096"/>
      <c r="AT66" s="1097"/>
      <c r="AU66" s="1095" t="s">
        <v>424</v>
      </c>
      <c r="AV66" s="1096"/>
      <c r="AW66" s="1096"/>
      <c r="AX66" s="1096"/>
      <c r="AY66" s="1097"/>
      <c r="AZ66" s="1095" t="s">
        <v>384</v>
      </c>
      <c r="BA66" s="1096"/>
      <c r="BB66" s="1096"/>
      <c r="BC66" s="1096"/>
      <c r="BD66" s="1111"/>
      <c r="BE66" s="263"/>
      <c r="BF66" s="263"/>
      <c r="BG66" s="263"/>
      <c r="BH66" s="263"/>
      <c r="BI66" s="263"/>
      <c r="BJ66" s="263"/>
      <c r="BK66" s="263"/>
      <c r="BL66" s="263"/>
      <c r="BM66" s="263"/>
      <c r="BN66" s="263"/>
      <c r="BO66" s="263"/>
      <c r="BP66" s="263"/>
      <c r="BQ66" s="260">
        <v>60</v>
      </c>
      <c r="BR66" s="265"/>
      <c r="BS66" s="1047"/>
      <c r="BT66" s="1048"/>
      <c r="BU66" s="1048"/>
      <c r="BV66" s="1048"/>
      <c r="BW66" s="1048"/>
      <c r="BX66" s="1048"/>
      <c r="BY66" s="1048"/>
      <c r="BZ66" s="1048"/>
      <c r="CA66" s="1048"/>
      <c r="CB66" s="1048"/>
      <c r="CC66" s="1048"/>
      <c r="CD66" s="1048"/>
      <c r="CE66" s="1048"/>
      <c r="CF66" s="1048"/>
      <c r="CG66" s="1049"/>
      <c r="CH66" s="1050"/>
      <c r="CI66" s="1051"/>
      <c r="CJ66" s="1051"/>
      <c r="CK66" s="1051"/>
      <c r="CL66" s="1052"/>
      <c r="CM66" s="1050"/>
      <c r="CN66" s="1051"/>
      <c r="CO66" s="1051"/>
      <c r="CP66" s="1051"/>
      <c r="CQ66" s="1052"/>
      <c r="CR66" s="1050"/>
      <c r="CS66" s="1051"/>
      <c r="CT66" s="1051"/>
      <c r="CU66" s="1051"/>
      <c r="CV66" s="1052"/>
      <c r="CW66" s="1050"/>
      <c r="CX66" s="1051"/>
      <c r="CY66" s="1051"/>
      <c r="CZ66" s="1051"/>
      <c r="DA66" s="1052"/>
      <c r="DB66" s="1050"/>
      <c r="DC66" s="1051"/>
      <c r="DD66" s="1051"/>
      <c r="DE66" s="1051"/>
      <c r="DF66" s="1052"/>
      <c r="DG66" s="1050"/>
      <c r="DH66" s="1051"/>
      <c r="DI66" s="1051"/>
      <c r="DJ66" s="1051"/>
      <c r="DK66" s="1052"/>
      <c r="DL66" s="1050"/>
      <c r="DM66" s="1051"/>
      <c r="DN66" s="1051"/>
      <c r="DO66" s="1051"/>
      <c r="DP66" s="1052"/>
      <c r="DQ66" s="1050"/>
      <c r="DR66" s="1051"/>
      <c r="DS66" s="1051"/>
      <c r="DT66" s="1051"/>
      <c r="DU66" s="1052"/>
      <c r="DV66" s="1035"/>
      <c r="DW66" s="1036"/>
      <c r="DX66" s="1036"/>
      <c r="DY66" s="1036"/>
      <c r="DZ66" s="1037"/>
      <c r="EA66" s="244"/>
    </row>
    <row r="67" spans="1:131" s="245"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3"/>
      <c r="BF67" s="263"/>
      <c r="BG67" s="263"/>
      <c r="BH67" s="263"/>
      <c r="BI67" s="263"/>
      <c r="BJ67" s="263"/>
      <c r="BK67" s="263"/>
      <c r="BL67" s="263"/>
      <c r="BM67" s="263"/>
      <c r="BN67" s="263"/>
      <c r="BO67" s="263"/>
      <c r="BP67" s="263"/>
      <c r="BQ67" s="260">
        <v>61</v>
      </c>
      <c r="BR67" s="265"/>
      <c r="BS67" s="1047"/>
      <c r="BT67" s="1048"/>
      <c r="BU67" s="1048"/>
      <c r="BV67" s="1048"/>
      <c r="BW67" s="1048"/>
      <c r="BX67" s="1048"/>
      <c r="BY67" s="1048"/>
      <c r="BZ67" s="1048"/>
      <c r="CA67" s="1048"/>
      <c r="CB67" s="1048"/>
      <c r="CC67" s="1048"/>
      <c r="CD67" s="1048"/>
      <c r="CE67" s="1048"/>
      <c r="CF67" s="1048"/>
      <c r="CG67" s="1049"/>
      <c r="CH67" s="1050"/>
      <c r="CI67" s="1051"/>
      <c r="CJ67" s="1051"/>
      <c r="CK67" s="1051"/>
      <c r="CL67" s="1052"/>
      <c r="CM67" s="1050"/>
      <c r="CN67" s="1051"/>
      <c r="CO67" s="1051"/>
      <c r="CP67" s="1051"/>
      <c r="CQ67" s="1052"/>
      <c r="CR67" s="1050"/>
      <c r="CS67" s="1051"/>
      <c r="CT67" s="1051"/>
      <c r="CU67" s="1051"/>
      <c r="CV67" s="1052"/>
      <c r="CW67" s="1050"/>
      <c r="CX67" s="1051"/>
      <c r="CY67" s="1051"/>
      <c r="CZ67" s="1051"/>
      <c r="DA67" s="1052"/>
      <c r="DB67" s="1050"/>
      <c r="DC67" s="1051"/>
      <c r="DD67" s="1051"/>
      <c r="DE67" s="1051"/>
      <c r="DF67" s="1052"/>
      <c r="DG67" s="1050"/>
      <c r="DH67" s="1051"/>
      <c r="DI67" s="1051"/>
      <c r="DJ67" s="1051"/>
      <c r="DK67" s="1052"/>
      <c r="DL67" s="1050"/>
      <c r="DM67" s="1051"/>
      <c r="DN67" s="1051"/>
      <c r="DO67" s="1051"/>
      <c r="DP67" s="1052"/>
      <c r="DQ67" s="1050"/>
      <c r="DR67" s="1051"/>
      <c r="DS67" s="1051"/>
      <c r="DT67" s="1051"/>
      <c r="DU67" s="1052"/>
      <c r="DV67" s="1035"/>
      <c r="DW67" s="1036"/>
      <c r="DX67" s="1036"/>
      <c r="DY67" s="1036"/>
      <c r="DZ67" s="1037"/>
      <c r="EA67" s="244"/>
    </row>
    <row r="68" spans="1:131" s="245" customFormat="1" ht="26.25" customHeight="1" thickTop="1" x14ac:dyDescent="0.15">
      <c r="A68" s="256">
        <v>1</v>
      </c>
      <c r="B68" s="1079" t="s">
        <v>579</v>
      </c>
      <c r="C68" s="1080"/>
      <c r="D68" s="1080"/>
      <c r="E68" s="1080"/>
      <c r="F68" s="1080"/>
      <c r="G68" s="1080"/>
      <c r="H68" s="1080"/>
      <c r="I68" s="1080"/>
      <c r="J68" s="1080"/>
      <c r="K68" s="1080"/>
      <c r="L68" s="1080"/>
      <c r="M68" s="1080"/>
      <c r="N68" s="1080"/>
      <c r="O68" s="1080"/>
      <c r="P68" s="1081"/>
      <c r="Q68" s="1082">
        <v>106</v>
      </c>
      <c r="R68" s="1076"/>
      <c r="S68" s="1076"/>
      <c r="T68" s="1076"/>
      <c r="U68" s="1076"/>
      <c r="V68" s="1076">
        <v>64</v>
      </c>
      <c r="W68" s="1076"/>
      <c r="X68" s="1076"/>
      <c r="Y68" s="1076"/>
      <c r="Z68" s="1076"/>
      <c r="AA68" s="1076">
        <v>42</v>
      </c>
      <c r="AB68" s="1076"/>
      <c r="AC68" s="1076"/>
      <c r="AD68" s="1076"/>
      <c r="AE68" s="1076"/>
      <c r="AF68" s="1076"/>
      <c r="AG68" s="1076"/>
      <c r="AH68" s="1076"/>
      <c r="AI68" s="1076"/>
      <c r="AJ68" s="1076"/>
      <c r="AK68" s="1076">
        <v>141</v>
      </c>
      <c r="AL68" s="1076"/>
      <c r="AM68" s="1076"/>
      <c r="AN68" s="1076"/>
      <c r="AO68" s="1076"/>
      <c r="AP68" s="1076"/>
      <c r="AQ68" s="1076"/>
      <c r="AR68" s="1076"/>
      <c r="AS68" s="1076"/>
      <c r="AT68" s="1076"/>
      <c r="AU68" s="1076"/>
      <c r="AV68" s="1076"/>
      <c r="AW68" s="1076"/>
      <c r="AX68" s="1076"/>
      <c r="AY68" s="1076"/>
      <c r="AZ68" s="1077"/>
      <c r="BA68" s="1077"/>
      <c r="BB68" s="1077"/>
      <c r="BC68" s="1077"/>
      <c r="BD68" s="1078"/>
      <c r="BE68" s="263"/>
      <c r="BF68" s="263"/>
      <c r="BG68" s="263"/>
      <c r="BH68" s="263"/>
      <c r="BI68" s="263"/>
      <c r="BJ68" s="263"/>
      <c r="BK68" s="263"/>
      <c r="BL68" s="263"/>
      <c r="BM68" s="263"/>
      <c r="BN68" s="263"/>
      <c r="BO68" s="263"/>
      <c r="BP68" s="263"/>
      <c r="BQ68" s="260">
        <v>62</v>
      </c>
      <c r="BR68" s="265"/>
      <c r="BS68" s="1047"/>
      <c r="BT68" s="1048"/>
      <c r="BU68" s="1048"/>
      <c r="BV68" s="1048"/>
      <c r="BW68" s="1048"/>
      <c r="BX68" s="1048"/>
      <c r="BY68" s="1048"/>
      <c r="BZ68" s="1048"/>
      <c r="CA68" s="1048"/>
      <c r="CB68" s="1048"/>
      <c r="CC68" s="1048"/>
      <c r="CD68" s="1048"/>
      <c r="CE68" s="1048"/>
      <c r="CF68" s="1048"/>
      <c r="CG68" s="1049"/>
      <c r="CH68" s="1050"/>
      <c r="CI68" s="1051"/>
      <c r="CJ68" s="1051"/>
      <c r="CK68" s="1051"/>
      <c r="CL68" s="1052"/>
      <c r="CM68" s="1050"/>
      <c r="CN68" s="1051"/>
      <c r="CO68" s="1051"/>
      <c r="CP68" s="1051"/>
      <c r="CQ68" s="1052"/>
      <c r="CR68" s="1050"/>
      <c r="CS68" s="1051"/>
      <c r="CT68" s="1051"/>
      <c r="CU68" s="1051"/>
      <c r="CV68" s="1052"/>
      <c r="CW68" s="1050"/>
      <c r="CX68" s="1051"/>
      <c r="CY68" s="1051"/>
      <c r="CZ68" s="1051"/>
      <c r="DA68" s="1052"/>
      <c r="DB68" s="1050"/>
      <c r="DC68" s="1051"/>
      <c r="DD68" s="1051"/>
      <c r="DE68" s="1051"/>
      <c r="DF68" s="1052"/>
      <c r="DG68" s="1050"/>
      <c r="DH68" s="1051"/>
      <c r="DI68" s="1051"/>
      <c r="DJ68" s="1051"/>
      <c r="DK68" s="1052"/>
      <c r="DL68" s="1050"/>
      <c r="DM68" s="1051"/>
      <c r="DN68" s="1051"/>
      <c r="DO68" s="1051"/>
      <c r="DP68" s="1052"/>
      <c r="DQ68" s="1050"/>
      <c r="DR68" s="1051"/>
      <c r="DS68" s="1051"/>
      <c r="DT68" s="1051"/>
      <c r="DU68" s="1052"/>
      <c r="DV68" s="1035"/>
      <c r="DW68" s="1036"/>
      <c r="DX68" s="1036"/>
      <c r="DY68" s="1036"/>
      <c r="DZ68" s="1037"/>
      <c r="EA68" s="244"/>
    </row>
    <row r="69" spans="1:131" s="245" customFormat="1" ht="26.25" customHeight="1" x14ac:dyDescent="0.15">
      <c r="A69" s="259">
        <v>2</v>
      </c>
      <c r="B69" s="1068" t="s">
        <v>580</v>
      </c>
      <c r="C69" s="1069"/>
      <c r="D69" s="1069"/>
      <c r="E69" s="1069"/>
      <c r="F69" s="1069"/>
      <c r="G69" s="1069"/>
      <c r="H69" s="1069"/>
      <c r="I69" s="1069"/>
      <c r="J69" s="1069"/>
      <c r="K69" s="1069"/>
      <c r="L69" s="1069"/>
      <c r="M69" s="1069"/>
      <c r="N69" s="1069"/>
      <c r="O69" s="1069"/>
      <c r="P69" s="1070"/>
      <c r="Q69" s="1071">
        <v>2790</v>
      </c>
      <c r="R69" s="1065"/>
      <c r="S69" s="1065"/>
      <c r="T69" s="1065"/>
      <c r="U69" s="1065"/>
      <c r="V69" s="1065">
        <v>2714</v>
      </c>
      <c r="W69" s="1065"/>
      <c r="X69" s="1065"/>
      <c r="Y69" s="1065"/>
      <c r="Z69" s="1065"/>
      <c r="AA69" s="1065">
        <v>76</v>
      </c>
      <c r="AB69" s="1065"/>
      <c r="AC69" s="1065"/>
      <c r="AD69" s="1065"/>
      <c r="AE69" s="1065"/>
      <c r="AF69" s="1065"/>
      <c r="AG69" s="1065"/>
      <c r="AH69" s="1065"/>
      <c r="AI69" s="1065"/>
      <c r="AJ69" s="1065"/>
      <c r="AK69" s="1065">
        <v>75</v>
      </c>
      <c r="AL69" s="1065"/>
      <c r="AM69" s="1065"/>
      <c r="AN69" s="1065"/>
      <c r="AO69" s="1065"/>
      <c r="AP69" s="1065"/>
      <c r="AQ69" s="1065"/>
      <c r="AR69" s="1065"/>
      <c r="AS69" s="1065"/>
      <c r="AT69" s="1065"/>
      <c r="AU69" s="1065"/>
      <c r="AV69" s="1065"/>
      <c r="AW69" s="1065"/>
      <c r="AX69" s="1065"/>
      <c r="AY69" s="1065"/>
      <c r="AZ69" s="1066"/>
      <c r="BA69" s="1066"/>
      <c r="BB69" s="1066"/>
      <c r="BC69" s="1066"/>
      <c r="BD69" s="1067"/>
      <c r="BE69" s="263"/>
      <c r="BF69" s="263"/>
      <c r="BG69" s="263"/>
      <c r="BH69" s="263"/>
      <c r="BI69" s="263"/>
      <c r="BJ69" s="263"/>
      <c r="BK69" s="263"/>
      <c r="BL69" s="263"/>
      <c r="BM69" s="263"/>
      <c r="BN69" s="263"/>
      <c r="BO69" s="263"/>
      <c r="BP69" s="263"/>
      <c r="BQ69" s="260">
        <v>63</v>
      </c>
      <c r="BR69" s="265"/>
      <c r="BS69" s="1047"/>
      <c r="BT69" s="1048"/>
      <c r="BU69" s="1048"/>
      <c r="BV69" s="1048"/>
      <c r="BW69" s="1048"/>
      <c r="BX69" s="1048"/>
      <c r="BY69" s="1048"/>
      <c r="BZ69" s="1048"/>
      <c r="CA69" s="1048"/>
      <c r="CB69" s="1048"/>
      <c r="CC69" s="1048"/>
      <c r="CD69" s="1048"/>
      <c r="CE69" s="1048"/>
      <c r="CF69" s="1048"/>
      <c r="CG69" s="1049"/>
      <c r="CH69" s="1050"/>
      <c r="CI69" s="1051"/>
      <c r="CJ69" s="1051"/>
      <c r="CK69" s="1051"/>
      <c r="CL69" s="1052"/>
      <c r="CM69" s="1050"/>
      <c r="CN69" s="1051"/>
      <c r="CO69" s="1051"/>
      <c r="CP69" s="1051"/>
      <c r="CQ69" s="1052"/>
      <c r="CR69" s="1050"/>
      <c r="CS69" s="1051"/>
      <c r="CT69" s="1051"/>
      <c r="CU69" s="1051"/>
      <c r="CV69" s="1052"/>
      <c r="CW69" s="1050"/>
      <c r="CX69" s="1051"/>
      <c r="CY69" s="1051"/>
      <c r="CZ69" s="1051"/>
      <c r="DA69" s="1052"/>
      <c r="DB69" s="1050"/>
      <c r="DC69" s="1051"/>
      <c r="DD69" s="1051"/>
      <c r="DE69" s="1051"/>
      <c r="DF69" s="1052"/>
      <c r="DG69" s="1050"/>
      <c r="DH69" s="1051"/>
      <c r="DI69" s="1051"/>
      <c r="DJ69" s="1051"/>
      <c r="DK69" s="1052"/>
      <c r="DL69" s="1050"/>
      <c r="DM69" s="1051"/>
      <c r="DN69" s="1051"/>
      <c r="DO69" s="1051"/>
      <c r="DP69" s="1052"/>
      <c r="DQ69" s="1050"/>
      <c r="DR69" s="1051"/>
      <c r="DS69" s="1051"/>
      <c r="DT69" s="1051"/>
      <c r="DU69" s="1052"/>
      <c r="DV69" s="1035"/>
      <c r="DW69" s="1036"/>
      <c r="DX69" s="1036"/>
      <c r="DY69" s="1036"/>
      <c r="DZ69" s="1037"/>
      <c r="EA69" s="244"/>
    </row>
    <row r="70" spans="1:131" s="245" customFormat="1" ht="26.25" customHeight="1" x14ac:dyDescent="0.15">
      <c r="A70" s="259">
        <v>3</v>
      </c>
      <c r="B70" s="1068" t="s">
        <v>581</v>
      </c>
      <c r="C70" s="1069"/>
      <c r="D70" s="1069"/>
      <c r="E70" s="1069"/>
      <c r="F70" s="1069"/>
      <c r="G70" s="1069"/>
      <c r="H70" s="1069"/>
      <c r="I70" s="1069"/>
      <c r="J70" s="1069"/>
      <c r="K70" s="1069"/>
      <c r="L70" s="1069"/>
      <c r="M70" s="1069"/>
      <c r="N70" s="1069"/>
      <c r="O70" s="1069"/>
      <c r="P70" s="1070"/>
      <c r="Q70" s="1071">
        <v>158</v>
      </c>
      <c r="R70" s="1065"/>
      <c r="S70" s="1065"/>
      <c r="T70" s="1065"/>
      <c r="U70" s="1065"/>
      <c r="V70" s="1065">
        <v>150</v>
      </c>
      <c r="W70" s="1065"/>
      <c r="X70" s="1065"/>
      <c r="Y70" s="1065"/>
      <c r="Z70" s="1065"/>
      <c r="AA70" s="1065">
        <v>9</v>
      </c>
      <c r="AB70" s="1065"/>
      <c r="AC70" s="1065"/>
      <c r="AD70" s="1065"/>
      <c r="AE70" s="1065"/>
      <c r="AF70" s="1065"/>
      <c r="AG70" s="1065"/>
      <c r="AH70" s="1065"/>
      <c r="AI70" s="1065"/>
      <c r="AJ70" s="1065"/>
      <c r="AK70" s="1065">
        <v>38</v>
      </c>
      <c r="AL70" s="1065"/>
      <c r="AM70" s="1065"/>
      <c r="AN70" s="1065"/>
      <c r="AO70" s="1065"/>
      <c r="AP70" s="1065"/>
      <c r="AQ70" s="1065"/>
      <c r="AR70" s="1065"/>
      <c r="AS70" s="1065"/>
      <c r="AT70" s="1065"/>
      <c r="AU70" s="1065"/>
      <c r="AV70" s="1065"/>
      <c r="AW70" s="1065"/>
      <c r="AX70" s="1065"/>
      <c r="AY70" s="1065"/>
      <c r="AZ70" s="1066"/>
      <c r="BA70" s="1066"/>
      <c r="BB70" s="1066"/>
      <c r="BC70" s="1066"/>
      <c r="BD70" s="1067"/>
      <c r="BE70" s="263"/>
      <c r="BF70" s="263"/>
      <c r="BG70" s="263"/>
      <c r="BH70" s="263"/>
      <c r="BI70" s="263"/>
      <c r="BJ70" s="263"/>
      <c r="BK70" s="263"/>
      <c r="BL70" s="263"/>
      <c r="BM70" s="263"/>
      <c r="BN70" s="263"/>
      <c r="BO70" s="263"/>
      <c r="BP70" s="263"/>
      <c r="BQ70" s="260">
        <v>64</v>
      </c>
      <c r="BR70" s="265"/>
      <c r="BS70" s="1047"/>
      <c r="BT70" s="1048"/>
      <c r="BU70" s="1048"/>
      <c r="BV70" s="1048"/>
      <c r="BW70" s="1048"/>
      <c r="BX70" s="1048"/>
      <c r="BY70" s="1048"/>
      <c r="BZ70" s="1048"/>
      <c r="CA70" s="1048"/>
      <c r="CB70" s="1048"/>
      <c r="CC70" s="1048"/>
      <c r="CD70" s="1048"/>
      <c r="CE70" s="1048"/>
      <c r="CF70" s="1048"/>
      <c r="CG70" s="1049"/>
      <c r="CH70" s="1050"/>
      <c r="CI70" s="1051"/>
      <c r="CJ70" s="1051"/>
      <c r="CK70" s="1051"/>
      <c r="CL70" s="1052"/>
      <c r="CM70" s="1050"/>
      <c r="CN70" s="1051"/>
      <c r="CO70" s="1051"/>
      <c r="CP70" s="1051"/>
      <c r="CQ70" s="1052"/>
      <c r="CR70" s="1050"/>
      <c r="CS70" s="1051"/>
      <c r="CT70" s="1051"/>
      <c r="CU70" s="1051"/>
      <c r="CV70" s="1052"/>
      <c r="CW70" s="1050"/>
      <c r="CX70" s="1051"/>
      <c r="CY70" s="1051"/>
      <c r="CZ70" s="1051"/>
      <c r="DA70" s="1052"/>
      <c r="DB70" s="1050"/>
      <c r="DC70" s="1051"/>
      <c r="DD70" s="1051"/>
      <c r="DE70" s="1051"/>
      <c r="DF70" s="1052"/>
      <c r="DG70" s="1050"/>
      <c r="DH70" s="1051"/>
      <c r="DI70" s="1051"/>
      <c r="DJ70" s="1051"/>
      <c r="DK70" s="1052"/>
      <c r="DL70" s="1050"/>
      <c r="DM70" s="1051"/>
      <c r="DN70" s="1051"/>
      <c r="DO70" s="1051"/>
      <c r="DP70" s="1052"/>
      <c r="DQ70" s="1050"/>
      <c r="DR70" s="1051"/>
      <c r="DS70" s="1051"/>
      <c r="DT70" s="1051"/>
      <c r="DU70" s="1052"/>
      <c r="DV70" s="1035"/>
      <c r="DW70" s="1036"/>
      <c r="DX70" s="1036"/>
      <c r="DY70" s="1036"/>
      <c r="DZ70" s="1037"/>
      <c r="EA70" s="244"/>
    </row>
    <row r="71" spans="1:131" s="245" customFormat="1" ht="26.25" customHeight="1" x14ac:dyDescent="0.15">
      <c r="A71" s="259">
        <v>4</v>
      </c>
      <c r="B71" s="1068" t="s">
        <v>582</v>
      </c>
      <c r="C71" s="1069"/>
      <c r="D71" s="1069"/>
      <c r="E71" s="1069"/>
      <c r="F71" s="1069"/>
      <c r="G71" s="1069"/>
      <c r="H71" s="1069"/>
      <c r="I71" s="1069"/>
      <c r="J71" s="1069"/>
      <c r="K71" s="1069"/>
      <c r="L71" s="1069"/>
      <c r="M71" s="1069"/>
      <c r="N71" s="1069"/>
      <c r="O71" s="1069"/>
      <c r="P71" s="1070"/>
      <c r="Q71" s="1071">
        <v>7417</v>
      </c>
      <c r="R71" s="1065"/>
      <c r="S71" s="1065"/>
      <c r="T71" s="1065"/>
      <c r="U71" s="1065"/>
      <c r="V71" s="1065">
        <v>7035</v>
      </c>
      <c r="W71" s="1065"/>
      <c r="X71" s="1065"/>
      <c r="Y71" s="1065"/>
      <c r="Z71" s="1065"/>
      <c r="AA71" s="1065">
        <v>381</v>
      </c>
      <c r="AB71" s="1065"/>
      <c r="AC71" s="1065"/>
      <c r="AD71" s="1065"/>
      <c r="AE71" s="1065"/>
      <c r="AF71" s="1065"/>
      <c r="AG71" s="1065"/>
      <c r="AH71" s="1065"/>
      <c r="AI71" s="1065"/>
      <c r="AJ71" s="1065"/>
      <c r="AK71" s="1065">
        <v>0</v>
      </c>
      <c r="AL71" s="1065"/>
      <c r="AM71" s="1065"/>
      <c r="AN71" s="1065"/>
      <c r="AO71" s="1065"/>
      <c r="AP71" s="1065"/>
      <c r="AQ71" s="1065"/>
      <c r="AR71" s="1065"/>
      <c r="AS71" s="1065"/>
      <c r="AT71" s="1065"/>
      <c r="AU71" s="1065"/>
      <c r="AV71" s="1065"/>
      <c r="AW71" s="1065"/>
      <c r="AX71" s="1065"/>
      <c r="AY71" s="1065"/>
      <c r="AZ71" s="1066"/>
      <c r="BA71" s="1066"/>
      <c r="BB71" s="1066"/>
      <c r="BC71" s="1066"/>
      <c r="BD71" s="1067"/>
      <c r="BE71" s="263"/>
      <c r="BF71" s="263"/>
      <c r="BG71" s="263"/>
      <c r="BH71" s="263"/>
      <c r="BI71" s="263"/>
      <c r="BJ71" s="263"/>
      <c r="BK71" s="263"/>
      <c r="BL71" s="263"/>
      <c r="BM71" s="263"/>
      <c r="BN71" s="263"/>
      <c r="BO71" s="263"/>
      <c r="BP71" s="263"/>
      <c r="BQ71" s="260">
        <v>65</v>
      </c>
      <c r="BR71" s="265"/>
      <c r="BS71" s="1047"/>
      <c r="BT71" s="1048"/>
      <c r="BU71" s="1048"/>
      <c r="BV71" s="1048"/>
      <c r="BW71" s="1048"/>
      <c r="BX71" s="1048"/>
      <c r="BY71" s="1048"/>
      <c r="BZ71" s="1048"/>
      <c r="CA71" s="1048"/>
      <c r="CB71" s="1048"/>
      <c r="CC71" s="1048"/>
      <c r="CD71" s="1048"/>
      <c r="CE71" s="1048"/>
      <c r="CF71" s="1048"/>
      <c r="CG71" s="1049"/>
      <c r="CH71" s="1050"/>
      <c r="CI71" s="1051"/>
      <c r="CJ71" s="1051"/>
      <c r="CK71" s="1051"/>
      <c r="CL71" s="1052"/>
      <c r="CM71" s="1050"/>
      <c r="CN71" s="1051"/>
      <c r="CO71" s="1051"/>
      <c r="CP71" s="1051"/>
      <c r="CQ71" s="1052"/>
      <c r="CR71" s="1050"/>
      <c r="CS71" s="1051"/>
      <c r="CT71" s="1051"/>
      <c r="CU71" s="1051"/>
      <c r="CV71" s="1052"/>
      <c r="CW71" s="1050"/>
      <c r="CX71" s="1051"/>
      <c r="CY71" s="1051"/>
      <c r="CZ71" s="1051"/>
      <c r="DA71" s="1052"/>
      <c r="DB71" s="1050"/>
      <c r="DC71" s="1051"/>
      <c r="DD71" s="1051"/>
      <c r="DE71" s="1051"/>
      <c r="DF71" s="1052"/>
      <c r="DG71" s="1050"/>
      <c r="DH71" s="1051"/>
      <c r="DI71" s="1051"/>
      <c r="DJ71" s="1051"/>
      <c r="DK71" s="1052"/>
      <c r="DL71" s="1050"/>
      <c r="DM71" s="1051"/>
      <c r="DN71" s="1051"/>
      <c r="DO71" s="1051"/>
      <c r="DP71" s="1052"/>
      <c r="DQ71" s="1050"/>
      <c r="DR71" s="1051"/>
      <c r="DS71" s="1051"/>
      <c r="DT71" s="1051"/>
      <c r="DU71" s="1052"/>
      <c r="DV71" s="1035"/>
      <c r="DW71" s="1036"/>
      <c r="DX71" s="1036"/>
      <c r="DY71" s="1036"/>
      <c r="DZ71" s="1037"/>
      <c r="EA71" s="244"/>
    </row>
    <row r="72" spans="1:131" s="245" customFormat="1" ht="26.25" customHeight="1" x14ac:dyDescent="0.15">
      <c r="A72" s="259">
        <v>5</v>
      </c>
      <c r="B72" s="1068" t="s">
        <v>583</v>
      </c>
      <c r="C72" s="1069"/>
      <c r="D72" s="1069"/>
      <c r="E72" s="1069"/>
      <c r="F72" s="1069"/>
      <c r="G72" s="1069"/>
      <c r="H72" s="1069"/>
      <c r="I72" s="1069"/>
      <c r="J72" s="1069"/>
      <c r="K72" s="1069"/>
      <c r="L72" s="1069"/>
      <c r="M72" s="1069"/>
      <c r="N72" s="1069"/>
      <c r="O72" s="1069"/>
      <c r="P72" s="1070"/>
      <c r="Q72" s="1071">
        <v>165</v>
      </c>
      <c r="R72" s="1065"/>
      <c r="S72" s="1065"/>
      <c r="T72" s="1065"/>
      <c r="U72" s="1065"/>
      <c r="V72" s="1065">
        <v>124</v>
      </c>
      <c r="W72" s="1065"/>
      <c r="X72" s="1065"/>
      <c r="Y72" s="1065"/>
      <c r="Z72" s="1065"/>
      <c r="AA72" s="1065">
        <v>41</v>
      </c>
      <c r="AB72" s="1065"/>
      <c r="AC72" s="1065"/>
      <c r="AD72" s="1065"/>
      <c r="AE72" s="1065"/>
      <c r="AF72" s="1065"/>
      <c r="AG72" s="1065"/>
      <c r="AH72" s="1065"/>
      <c r="AI72" s="1065"/>
      <c r="AJ72" s="1065"/>
      <c r="AK72" s="1065">
        <v>0</v>
      </c>
      <c r="AL72" s="1065"/>
      <c r="AM72" s="1065"/>
      <c r="AN72" s="1065"/>
      <c r="AO72" s="1065"/>
      <c r="AP72" s="1065"/>
      <c r="AQ72" s="1065"/>
      <c r="AR72" s="1065"/>
      <c r="AS72" s="1065"/>
      <c r="AT72" s="1065"/>
      <c r="AU72" s="1065"/>
      <c r="AV72" s="1065"/>
      <c r="AW72" s="1065"/>
      <c r="AX72" s="1065"/>
      <c r="AY72" s="1065"/>
      <c r="AZ72" s="1066"/>
      <c r="BA72" s="1066"/>
      <c r="BB72" s="1066"/>
      <c r="BC72" s="1066"/>
      <c r="BD72" s="1067"/>
      <c r="BE72" s="263"/>
      <c r="BF72" s="263"/>
      <c r="BG72" s="263"/>
      <c r="BH72" s="263"/>
      <c r="BI72" s="263"/>
      <c r="BJ72" s="263"/>
      <c r="BK72" s="263"/>
      <c r="BL72" s="263"/>
      <c r="BM72" s="263"/>
      <c r="BN72" s="263"/>
      <c r="BO72" s="263"/>
      <c r="BP72" s="263"/>
      <c r="BQ72" s="260">
        <v>66</v>
      </c>
      <c r="BR72" s="265"/>
      <c r="BS72" s="1047"/>
      <c r="BT72" s="1048"/>
      <c r="BU72" s="1048"/>
      <c r="BV72" s="1048"/>
      <c r="BW72" s="1048"/>
      <c r="BX72" s="1048"/>
      <c r="BY72" s="1048"/>
      <c r="BZ72" s="1048"/>
      <c r="CA72" s="1048"/>
      <c r="CB72" s="1048"/>
      <c r="CC72" s="1048"/>
      <c r="CD72" s="1048"/>
      <c r="CE72" s="1048"/>
      <c r="CF72" s="1048"/>
      <c r="CG72" s="1049"/>
      <c r="CH72" s="1050"/>
      <c r="CI72" s="1051"/>
      <c r="CJ72" s="1051"/>
      <c r="CK72" s="1051"/>
      <c r="CL72" s="1052"/>
      <c r="CM72" s="1050"/>
      <c r="CN72" s="1051"/>
      <c r="CO72" s="1051"/>
      <c r="CP72" s="1051"/>
      <c r="CQ72" s="1052"/>
      <c r="CR72" s="1050"/>
      <c r="CS72" s="1051"/>
      <c r="CT72" s="1051"/>
      <c r="CU72" s="1051"/>
      <c r="CV72" s="1052"/>
      <c r="CW72" s="1050"/>
      <c r="CX72" s="1051"/>
      <c r="CY72" s="1051"/>
      <c r="CZ72" s="1051"/>
      <c r="DA72" s="1052"/>
      <c r="DB72" s="1050"/>
      <c r="DC72" s="1051"/>
      <c r="DD72" s="1051"/>
      <c r="DE72" s="1051"/>
      <c r="DF72" s="1052"/>
      <c r="DG72" s="1050"/>
      <c r="DH72" s="1051"/>
      <c r="DI72" s="1051"/>
      <c r="DJ72" s="1051"/>
      <c r="DK72" s="1052"/>
      <c r="DL72" s="1050"/>
      <c r="DM72" s="1051"/>
      <c r="DN72" s="1051"/>
      <c r="DO72" s="1051"/>
      <c r="DP72" s="1052"/>
      <c r="DQ72" s="1050"/>
      <c r="DR72" s="1051"/>
      <c r="DS72" s="1051"/>
      <c r="DT72" s="1051"/>
      <c r="DU72" s="1052"/>
      <c r="DV72" s="1035"/>
      <c r="DW72" s="1036"/>
      <c r="DX72" s="1036"/>
      <c r="DY72" s="1036"/>
      <c r="DZ72" s="1037"/>
      <c r="EA72" s="244"/>
    </row>
    <row r="73" spans="1:131" s="245" customFormat="1" ht="26.25" customHeight="1" x14ac:dyDescent="0.15">
      <c r="A73" s="259">
        <v>6</v>
      </c>
      <c r="B73" s="1068"/>
      <c r="C73" s="1069"/>
      <c r="D73" s="1069"/>
      <c r="E73" s="1069"/>
      <c r="F73" s="1069"/>
      <c r="G73" s="1069"/>
      <c r="H73" s="1069"/>
      <c r="I73" s="1069"/>
      <c r="J73" s="1069"/>
      <c r="K73" s="1069"/>
      <c r="L73" s="1069"/>
      <c r="M73" s="1069"/>
      <c r="N73" s="1069"/>
      <c r="O73" s="1069"/>
      <c r="P73" s="1070"/>
      <c r="Q73" s="1071"/>
      <c r="R73" s="1065"/>
      <c r="S73" s="1065"/>
      <c r="T73" s="1065"/>
      <c r="U73" s="1065"/>
      <c r="V73" s="1065"/>
      <c r="W73" s="1065"/>
      <c r="X73" s="1065"/>
      <c r="Y73" s="1065"/>
      <c r="Z73" s="1065"/>
      <c r="AA73" s="1065"/>
      <c r="AB73" s="1065"/>
      <c r="AC73" s="1065"/>
      <c r="AD73" s="1065"/>
      <c r="AE73" s="1065"/>
      <c r="AF73" s="1065"/>
      <c r="AG73" s="1065"/>
      <c r="AH73" s="1065"/>
      <c r="AI73" s="1065"/>
      <c r="AJ73" s="1065"/>
      <c r="AK73" s="1065"/>
      <c r="AL73" s="1065"/>
      <c r="AM73" s="1065"/>
      <c r="AN73" s="1065"/>
      <c r="AO73" s="1065"/>
      <c r="AP73" s="1065"/>
      <c r="AQ73" s="1065"/>
      <c r="AR73" s="1065"/>
      <c r="AS73" s="1065"/>
      <c r="AT73" s="1065"/>
      <c r="AU73" s="1065"/>
      <c r="AV73" s="1065"/>
      <c r="AW73" s="1065"/>
      <c r="AX73" s="1065"/>
      <c r="AY73" s="1065"/>
      <c r="AZ73" s="1066"/>
      <c r="BA73" s="1066"/>
      <c r="BB73" s="1066"/>
      <c r="BC73" s="1066"/>
      <c r="BD73" s="1067"/>
      <c r="BE73" s="263"/>
      <c r="BF73" s="263"/>
      <c r="BG73" s="263"/>
      <c r="BH73" s="263"/>
      <c r="BI73" s="263"/>
      <c r="BJ73" s="263"/>
      <c r="BK73" s="263"/>
      <c r="BL73" s="263"/>
      <c r="BM73" s="263"/>
      <c r="BN73" s="263"/>
      <c r="BO73" s="263"/>
      <c r="BP73" s="263"/>
      <c r="BQ73" s="260">
        <v>67</v>
      </c>
      <c r="BR73" s="265"/>
      <c r="BS73" s="1047"/>
      <c r="BT73" s="1048"/>
      <c r="BU73" s="1048"/>
      <c r="BV73" s="1048"/>
      <c r="BW73" s="1048"/>
      <c r="BX73" s="1048"/>
      <c r="BY73" s="1048"/>
      <c r="BZ73" s="1048"/>
      <c r="CA73" s="1048"/>
      <c r="CB73" s="1048"/>
      <c r="CC73" s="1048"/>
      <c r="CD73" s="1048"/>
      <c r="CE73" s="1048"/>
      <c r="CF73" s="1048"/>
      <c r="CG73" s="1049"/>
      <c r="CH73" s="1050"/>
      <c r="CI73" s="1051"/>
      <c r="CJ73" s="1051"/>
      <c r="CK73" s="1051"/>
      <c r="CL73" s="1052"/>
      <c r="CM73" s="1050"/>
      <c r="CN73" s="1051"/>
      <c r="CO73" s="1051"/>
      <c r="CP73" s="1051"/>
      <c r="CQ73" s="1052"/>
      <c r="CR73" s="1050"/>
      <c r="CS73" s="1051"/>
      <c r="CT73" s="1051"/>
      <c r="CU73" s="1051"/>
      <c r="CV73" s="1052"/>
      <c r="CW73" s="1050"/>
      <c r="CX73" s="1051"/>
      <c r="CY73" s="1051"/>
      <c r="CZ73" s="1051"/>
      <c r="DA73" s="1052"/>
      <c r="DB73" s="1050"/>
      <c r="DC73" s="1051"/>
      <c r="DD73" s="1051"/>
      <c r="DE73" s="1051"/>
      <c r="DF73" s="1052"/>
      <c r="DG73" s="1050"/>
      <c r="DH73" s="1051"/>
      <c r="DI73" s="1051"/>
      <c r="DJ73" s="1051"/>
      <c r="DK73" s="1052"/>
      <c r="DL73" s="1050"/>
      <c r="DM73" s="1051"/>
      <c r="DN73" s="1051"/>
      <c r="DO73" s="1051"/>
      <c r="DP73" s="1052"/>
      <c r="DQ73" s="1050"/>
      <c r="DR73" s="1051"/>
      <c r="DS73" s="1051"/>
      <c r="DT73" s="1051"/>
      <c r="DU73" s="1052"/>
      <c r="DV73" s="1035"/>
      <c r="DW73" s="1036"/>
      <c r="DX73" s="1036"/>
      <c r="DY73" s="1036"/>
      <c r="DZ73" s="1037"/>
      <c r="EA73" s="244"/>
    </row>
    <row r="74" spans="1:131" s="245" customFormat="1" ht="26.25" customHeight="1" x14ac:dyDescent="0.15">
      <c r="A74" s="259">
        <v>7</v>
      </c>
      <c r="B74" s="1068"/>
      <c r="C74" s="1069"/>
      <c r="D74" s="1069"/>
      <c r="E74" s="1069"/>
      <c r="F74" s="1069"/>
      <c r="G74" s="1069"/>
      <c r="H74" s="1069"/>
      <c r="I74" s="1069"/>
      <c r="J74" s="1069"/>
      <c r="K74" s="1069"/>
      <c r="L74" s="1069"/>
      <c r="M74" s="1069"/>
      <c r="N74" s="1069"/>
      <c r="O74" s="1069"/>
      <c r="P74" s="1070"/>
      <c r="Q74" s="1071"/>
      <c r="R74" s="1065"/>
      <c r="S74" s="1065"/>
      <c r="T74" s="1065"/>
      <c r="U74" s="1065"/>
      <c r="V74" s="1065"/>
      <c r="W74" s="1065"/>
      <c r="X74" s="1065"/>
      <c r="Y74" s="1065"/>
      <c r="Z74" s="1065"/>
      <c r="AA74" s="1065"/>
      <c r="AB74" s="1065"/>
      <c r="AC74" s="1065"/>
      <c r="AD74" s="1065"/>
      <c r="AE74" s="1065"/>
      <c r="AF74" s="1065"/>
      <c r="AG74" s="1065"/>
      <c r="AH74" s="1065"/>
      <c r="AI74" s="1065"/>
      <c r="AJ74" s="1065"/>
      <c r="AK74" s="1065"/>
      <c r="AL74" s="1065"/>
      <c r="AM74" s="1065"/>
      <c r="AN74" s="1065"/>
      <c r="AO74" s="1065"/>
      <c r="AP74" s="1065"/>
      <c r="AQ74" s="1065"/>
      <c r="AR74" s="1065"/>
      <c r="AS74" s="1065"/>
      <c r="AT74" s="1065"/>
      <c r="AU74" s="1065"/>
      <c r="AV74" s="1065"/>
      <c r="AW74" s="1065"/>
      <c r="AX74" s="1065"/>
      <c r="AY74" s="1065"/>
      <c r="AZ74" s="1066"/>
      <c r="BA74" s="1066"/>
      <c r="BB74" s="1066"/>
      <c r="BC74" s="1066"/>
      <c r="BD74" s="1067"/>
      <c r="BE74" s="263"/>
      <c r="BF74" s="263"/>
      <c r="BG74" s="263"/>
      <c r="BH74" s="263"/>
      <c r="BI74" s="263"/>
      <c r="BJ74" s="263"/>
      <c r="BK74" s="263"/>
      <c r="BL74" s="263"/>
      <c r="BM74" s="263"/>
      <c r="BN74" s="263"/>
      <c r="BO74" s="263"/>
      <c r="BP74" s="263"/>
      <c r="BQ74" s="260">
        <v>68</v>
      </c>
      <c r="BR74" s="265"/>
      <c r="BS74" s="1047"/>
      <c r="BT74" s="1048"/>
      <c r="BU74" s="1048"/>
      <c r="BV74" s="1048"/>
      <c r="BW74" s="1048"/>
      <c r="BX74" s="1048"/>
      <c r="BY74" s="1048"/>
      <c r="BZ74" s="1048"/>
      <c r="CA74" s="1048"/>
      <c r="CB74" s="1048"/>
      <c r="CC74" s="1048"/>
      <c r="CD74" s="1048"/>
      <c r="CE74" s="1048"/>
      <c r="CF74" s="1048"/>
      <c r="CG74" s="1049"/>
      <c r="CH74" s="1050"/>
      <c r="CI74" s="1051"/>
      <c r="CJ74" s="1051"/>
      <c r="CK74" s="1051"/>
      <c r="CL74" s="1052"/>
      <c r="CM74" s="1050"/>
      <c r="CN74" s="1051"/>
      <c r="CO74" s="1051"/>
      <c r="CP74" s="1051"/>
      <c r="CQ74" s="1052"/>
      <c r="CR74" s="1050"/>
      <c r="CS74" s="1051"/>
      <c r="CT74" s="1051"/>
      <c r="CU74" s="1051"/>
      <c r="CV74" s="1052"/>
      <c r="CW74" s="1050"/>
      <c r="CX74" s="1051"/>
      <c r="CY74" s="1051"/>
      <c r="CZ74" s="1051"/>
      <c r="DA74" s="1052"/>
      <c r="DB74" s="1050"/>
      <c r="DC74" s="1051"/>
      <c r="DD74" s="1051"/>
      <c r="DE74" s="1051"/>
      <c r="DF74" s="1052"/>
      <c r="DG74" s="1050"/>
      <c r="DH74" s="1051"/>
      <c r="DI74" s="1051"/>
      <c r="DJ74" s="1051"/>
      <c r="DK74" s="1052"/>
      <c r="DL74" s="1050"/>
      <c r="DM74" s="1051"/>
      <c r="DN74" s="1051"/>
      <c r="DO74" s="1051"/>
      <c r="DP74" s="1052"/>
      <c r="DQ74" s="1050"/>
      <c r="DR74" s="1051"/>
      <c r="DS74" s="1051"/>
      <c r="DT74" s="1051"/>
      <c r="DU74" s="1052"/>
      <c r="DV74" s="1035"/>
      <c r="DW74" s="1036"/>
      <c r="DX74" s="1036"/>
      <c r="DY74" s="1036"/>
      <c r="DZ74" s="1037"/>
      <c r="EA74" s="244"/>
    </row>
    <row r="75" spans="1:131" s="245" customFormat="1" ht="26.25" customHeight="1" x14ac:dyDescent="0.15">
      <c r="A75" s="259">
        <v>8</v>
      </c>
      <c r="B75" s="1068"/>
      <c r="C75" s="1069"/>
      <c r="D75" s="1069"/>
      <c r="E75" s="1069"/>
      <c r="F75" s="1069"/>
      <c r="G75" s="1069"/>
      <c r="H75" s="1069"/>
      <c r="I75" s="1069"/>
      <c r="J75" s="1069"/>
      <c r="K75" s="1069"/>
      <c r="L75" s="1069"/>
      <c r="M75" s="1069"/>
      <c r="N75" s="1069"/>
      <c r="O75" s="1069"/>
      <c r="P75" s="1070"/>
      <c r="Q75" s="1072"/>
      <c r="R75" s="1073"/>
      <c r="S75" s="1073"/>
      <c r="T75" s="1073"/>
      <c r="U75" s="1074"/>
      <c r="V75" s="1075"/>
      <c r="W75" s="1073"/>
      <c r="X75" s="1073"/>
      <c r="Y75" s="1073"/>
      <c r="Z75" s="1074"/>
      <c r="AA75" s="1075"/>
      <c r="AB75" s="1073"/>
      <c r="AC75" s="1073"/>
      <c r="AD75" s="1073"/>
      <c r="AE75" s="1074"/>
      <c r="AF75" s="1075"/>
      <c r="AG75" s="1073"/>
      <c r="AH75" s="1073"/>
      <c r="AI75" s="1073"/>
      <c r="AJ75" s="1074"/>
      <c r="AK75" s="1075"/>
      <c r="AL75" s="1073"/>
      <c r="AM75" s="1073"/>
      <c r="AN75" s="1073"/>
      <c r="AO75" s="1074"/>
      <c r="AP75" s="1075"/>
      <c r="AQ75" s="1073"/>
      <c r="AR75" s="1073"/>
      <c r="AS75" s="1073"/>
      <c r="AT75" s="1074"/>
      <c r="AU75" s="1075"/>
      <c r="AV75" s="1073"/>
      <c r="AW75" s="1073"/>
      <c r="AX75" s="1073"/>
      <c r="AY75" s="1074"/>
      <c r="AZ75" s="1066"/>
      <c r="BA75" s="1066"/>
      <c r="BB75" s="1066"/>
      <c r="BC75" s="1066"/>
      <c r="BD75" s="1067"/>
      <c r="BE75" s="263"/>
      <c r="BF75" s="263"/>
      <c r="BG75" s="263"/>
      <c r="BH75" s="263"/>
      <c r="BI75" s="263"/>
      <c r="BJ75" s="263"/>
      <c r="BK75" s="263"/>
      <c r="BL75" s="263"/>
      <c r="BM75" s="263"/>
      <c r="BN75" s="263"/>
      <c r="BO75" s="263"/>
      <c r="BP75" s="263"/>
      <c r="BQ75" s="260">
        <v>69</v>
      </c>
      <c r="BR75" s="265"/>
      <c r="BS75" s="1047"/>
      <c r="BT75" s="1048"/>
      <c r="BU75" s="1048"/>
      <c r="BV75" s="1048"/>
      <c r="BW75" s="1048"/>
      <c r="BX75" s="1048"/>
      <c r="BY75" s="1048"/>
      <c r="BZ75" s="1048"/>
      <c r="CA75" s="1048"/>
      <c r="CB75" s="1048"/>
      <c r="CC75" s="1048"/>
      <c r="CD75" s="1048"/>
      <c r="CE75" s="1048"/>
      <c r="CF75" s="1048"/>
      <c r="CG75" s="1049"/>
      <c r="CH75" s="1050"/>
      <c r="CI75" s="1051"/>
      <c r="CJ75" s="1051"/>
      <c r="CK75" s="1051"/>
      <c r="CL75" s="1052"/>
      <c r="CM75" s="1050"/>
      <c r="CN75" s="1051"/>
      <c r="CO75" s="1051"/>
      <c r="CP75" s="1051"/>
      <c r="CQ75" s="1052"/>
      <c r="CR75" s="1050"/>
      <c r="CS75" s="1051"/>
      <c r="CT75" s="1051"/>
      <c r="CU75" s="1051"/>
      <c r="CV75" s="1052"/>
      <c r="CW75" s="1050"/>
      <c r="CX75" s="1051"/>
      <c r="CY75" s="1051"/>
      <c r="CZ75" s="1051"/>
      <c r="DA75" s="1052"/>
      <c r="DB75" s="1050"/>
      <c r="DC75" s="1051"/>
      <c r="DD75" s="1051"/>
      <c r="DE75" s="1051"/>
      <c r="DF75" s="1052"/>
      <c r="DG75" s="1050"/>
      <c r="DH75" s="1051"/>
      <c r="DI75" s="1051"/>
      <c r="DJ75" s="1051"/>
      <c r="DK75" s="1052"/>
      <c r="DL75" s="1050"/>
      <c r="DM75" s="1051"/>
      <c r="DN75" s="1051"/>
      <c r="DO75" s="1051"/>
      <c r="DP75" s="1052"/>
      <c r="DQ75" s="1050"/>
      <c r="DR75" s="1051"/>
      <c r="DS75" s="1051"/>
      <c r="DT75" s="1051"/>
      <c r="DU75" s="1052"/>
      <c r="DV75" s="1035"/>
      <c r="DW75" s="1036"/>
      <c r="DX75" s="1036"/>
      <c r="DY75" s="1036"/>
      <c r="DZ75" s="1037"/>
      <c r="EA75" s="244"/>
    </row>
    <row r="76" spans="1:131" s="245" customFormat="1" ht="26.25" customHeight="1" x14ac:dyDescent="0.15">
      <c r="A76" s="259">
        <v>9</v>
      </c>
      <c r="B76" s="1068"/>
      <c r="C76" s="1069"/>
      <c r="D76" s="1069"/>
      <c r="E76" s="1069"/>
      <c r="F76" s="1069"/>
      <c r="G76" s="1069"/>
      <c r="H76" s="1069"/>
      <c r="I76" s="1069"/>
      <c r="J76" s="1069"/>
      <c r="K76" s="1069"/>
      <c r="L76" s="1069"/>
      <c r="M76" s="1069"/>
      <c r="N76" s="1069"/>
      <c r="O76" s="1069"/>
      <c r="P76" s="1070"/>
      <c r="Q76" s="1072"/>
      <c r="R76" s="1073"/>
      <c r="S76" s="1073"/>
      <c r="T76" s="1073"/>
      <c r="U76" s="1074"/>
      <c r="V76" s="1075"/>
      <c r="W76" s="1073"/>
      <c r="X76" s="1073"/>
      <c r="Y76" s="1073"/>
      <c r="Z76" s="1074"/>
      <c r="AA76" s="1075"/>
      <c r="AB76" s="1073"/>
      <c r="AC76" s="1073"/>
      <c r="AD76" s="1073"/>
      <c r="AE76" s="1074"/>
      <c r="AF76" s="1075"/>
      <c r="AG76" s="1073"/>
      <c r="AH76" s="1073"/>
      <c r="AI76" s="1073"/>
      <c r="AJ76" s="1074"/>
      <c r="AK76" s="1075"/>
      <c r="AL76" s="1073"/>
      <c r="AM76" s="1073"/>
      <c r="AN76" s="1073"/>
      <c r="AO76" s="1074"/>
      <c r="AP76" s="1075"/>
      <c r="AQ76" s="1073"/>
      <c r="AR76" s="1073"/>
      <c r="AS76" s="1073"/>
      <c r="AT76" s="1074"/>
      <c r="AU76" s="1075"/>
      <c r="AV76" s="1073"/>
      <c r="AW76" s="1073"/>
      <c r="AX76" s="1073"/>
      <c r="AY76" s="1074"/>
      <c r="AZ76" s="1066"/>
      <c r="BA76" s="1066"/>
      <c r="BB76" s="1066"/>
      <c r="BC76" s="1066"/>
      <c r="BD76" s="1067"/>
      <c r="BE76" s="263"/>
      <c r="BF76" s="263"/>
      <c r="BG76" s="263"/>
      <c r="BH76" s="263"/>
      <c r="BI76" s="263"/>
      <c r="BJ76" s="263"/>
      <c r="BK76" s="263"/>
      <c r="BL76" s="263"/>
      <c r="BM76" s="263"/>
      <c r="BN76" s="263"/>
      <c r="BO76" s="263"/>
      <c r="BP76" s="263"/>
      <c r="BQ76" s="260">
        <v>70</v>
      </c>
      <c r="BR76" s="265"/>
      <c r="BS76" s="1047"/>
      <c r="BT76" s="1048"/>
      <c r="BU76" s="1048"/>
      <c r="BV76" s="1048"/>
      <c r="BW76" s="1048"/>
      <c r="BX76" s="1048"/>
      <c r="BY76" s="1048"/>
      <c r="BZ76" s="1048"/>
      <c r="CA76" s="1048"/>
      <c r="CB76" s="1048"/>
      <c r="CC76" s="1048"/>
      <c r="CD76" s="1048"/>
      <c r="CE76" s="1048"/>
      <c r="CF76" s="1048"/>
      <c r="CG76" s="1049"/>
      <c r="CH76" s="1050"/>
      <c r="CI76" s="1051"/>
      <c r="CJ76" s="1051"/>
      <c r="CK76" s="1051"/>
      <c r="CL76" s="1052"/>
      <c r="CM76" s="1050"/>
      <c r="CN76" s="1051"/>
      <c r="CO76" s="1051"/>
      <c r="CP76" s="1051"/>
      <c r="CQ76" s="1052"/>
      <c r="CR76" s="1050"/>
      <c r="CS76" s="1051"/>
      <c r="CT76" s="1051"/>
      <c r="CU76" s="1051"/>
      <c r="CV76" s="1052"/>
      <c r="CW76" s="1050"/>
      <c r="CX76" s="1051"/>
      <c r="CY76" s="1051"/>
      <c r="CZ76" s="1051"/>
      <c r="DA76" s="1052"/>
      <c r="DB76" s="1050"/>
      <c r="DC76" s="1051"/>
      <c r="DD76" s="1051"/>
      <c r="DE76" s="1051"/>
      <c r="DF76" s="1052"/>
      <c r="DG76" s="1050"/>
      <c r="DH76" s="1051"/>
      <c r="DI76" s="1051"/>
      <c r="DJ76" s="1051"/>
      <c r="DK76" s="1052"/>
      <c r="DL76" s="1050"/>
      <c r="DM76" s="1051"/>
      <c r="DN76" s="1051"/>
      <c r="DO76" s="1051"/>
      <c r="DP76" s="1052"/>
      <c r="DQ76" s="1050"/>
      <c r="DR76" s="1051"/>
      <c r="DS76" s="1051"/>
      <c r="DT76" s="1051"/>
      <c r="DU76" s="1052"/>
      <c r="DV76" s="1035"/>
      <c r="DW76" s="1036"/>
      <c r="DX76" s="1036"/>
      <c r="DY76" s="1036"/>
      <c r="DZ76" s="1037"/>
      <c r="EA76" s="244"/>
    </row>
    <row r="77" spans="1:131" s="245" customFormat="1" ht="26.25" customHeight="1" x14ac:dyDescent="0.15">
      <c r="A77" s="259">
        <v>10</v>
      </c>
      <c r="B77" s="1068"/>
      <c r="C77" s="1069"/>
      <c r="D77" s="1069"/>
      <c r="E77" s="1069"/>
      <c r="F77" s="1069"/>
      <c r="G77" s="1069"/>
      <c r="H77" s="1069"/>
      <c r="I77" s="1069"/>
      <c r="J77" s="1069"/>
      <c r="K77" s="1069"/>
      <c r="L77" s="1069"/>
      <c r="M77" s="1069"/>
      <c r="N77" s="1069"/>
      <c r="O77" s="1069"/>
      <c r="P77" s="1070"/>
      <c r="Q77" s="1072"/>
      <c r="R77" s="1073"/>
      <c r="S77" s="1073"/>
      <c r="T77" s="1073"/>
      <c r="U77" s="1074"/>
      <c r="V77" s="1075"/>
      <c r="W77" s="1073"/>
      <c r="X77" s="1073"/>
      <c r="Y77" s="1073"/>
      <c r="Z77" s="1074"/>
      <c r="AA77" s="1075"/>
      <c r="AB77" s="1073"/>
      <c r="AC77" s="1073"/>
      <c r="AD77" s="1073"/>
      <c r="AE77" s="1074"/>
      <c r="AF77" s="1075"/>
      <c r="AG77" s="1073"/>
      <c r="AH77" s="1073"/>
      <c r="AI77" s="1073"/>
      <c r="AJ77" s="1074"/>
      <c r="AK77" s="1075"/>
      <c r="AL77" s="1073"/>
      <c r="AM77" s="1073"/>
      <c r="AN77" s="1073"/>
      <c r="AO77" s="1074"/>
      <c r="AP77" s="1075"/>
      <c r="AQ77" s="1073"/>
      <c r="AR77" s="1073"/>
      <c r="AS77" s="1073"/>
      <c r="AT77" s="1074"/>
      <c r="AU77" s="1075"/>
      <c r="AV77" s="1073"/>
      <c r="AW77" s="1073"/>
      <c r="AX77" s="1073"/>
      <c r="AY77" s="1074"/>
      <c r="AZ77" s="1066"/>
      <c r="BA77" s="1066"/>
      <c r="BB77" s="1066"/>
      <c r="BC77" s="1066"/>
      <c r="BD77" s="1067"/>
      <c r="BE77" s="263"/>
      <c r="BF77" s="263"/>
      <c r="BG77" s="263"/>
      <c r="BH77" s="263"/>
      <c r="BI77" s="263"/>
      <c r="BJ77" s="263"/>
      <c r="BK77" s="263"/>
      <c r="BL77" s="263"/>
      <c r="BM77" s="263"/>
      <c r="BN77" s="263"/>
      <c r="BO77" s="263"/>
      <c r="BP77" s="263"/>
      <c r="BQ77" s="260">
        <v>71</v>
      </c>
      <c r="BR77" s="265"/>
      <c r="BS77" s="1047"/>
      <c r="BT77" s="1048"/>
      <c r="BU77" s="1048"/>
      <c r="BV77" s="1048"/>
      <c r="BW77" s="1048"/>
      <c r="BX77" s="1048"/>
      <c r="BY77" s="1048"/>
      <c r="BZ77" s="1048"/>
      <c r="CA77" s="1048"/>
      <c r="CB77" s="1048"/>
      <c r="CC77" s="1048"/>
      <c r="CD77" s="1048"/>
      <c r="CE77" s="1048"/>
      <c r="CF77" s="1048"/>
      <c r="CG77" s="1049"/>
      <c r="CH77" s="1050"/>
      <c r="CI77" s="1051"/>
      <c r="CJ77" s="1051"/>
      <c r="CK77" s="1051"/>
      <c r="CL77" s="1052"/>
      <c r="CM77" s="1050"/>
      <c r="CN77" s="1051"/>
      <c r="CO77" s="1051"/>
      <c r="CP77" s="1051"/>
      <c r="CQ77" s="1052"/>
      <c r="CR77" s="1050"/>
      <c r="CS77" s="1051"/>
      <c r="CT77" s="1051"/>
      <c r="CU77" s="1051"/>
      <c r="CV77" s="1052"/>
      <c r="CW77" s="1050"/>
      <c r="CX77" s="1051"/>
      <c r="CY77" s="1051"/>
      <c r="CZ77" s="1051"/>
      <c r="DA77" s="1052"/>
      <c r="DB77" s="1050"/>
      <c r="DC77" s="1051"/>
      <c r="DD77" s="1051"/>
      <c r="DE77" s="1051"/>
      <c r="DF77" s="1052"/>
      <c r="DG77" s="1050"/>
      <c r="DH77" s="1051"/>
      <c r="DI77" s="1051"/>
      <c r="DJ77" s="1051"/>
      <c r="DK77" s="1052"/>
      <c r="DL77" s="1050"/>
      <c r="DM77" s="1051"/>
      <c r="DN77" s="1051"/>
      <c r="DO77" s="1051"/>
      <c r="DP77" s="1052"/>
      <c r="DQ77" s="1050"/>
      <c r="DR77" s="1051"/>
      <c r="DS77" s="1051"/>
      <c r="DT77" s="1051"/>
      <c r="DU77" s="1052"/>
      <c r="DV77" s="1035"/>
      <c r="DW77" s="1036"/>
      <c r="DX77" s="1036"/>
      <c r="DY77" s="1036"/>
      <c r="DZ77" s="1037"/>
      <c r="EA77" s="244"/>
    </row>
    <row r="78" spans="1:131" s="245" customFormat="1" ht="26.25" customHeight="1" x14ac:dyDescent="0.15">
      <c r="A78" s="259">
        <v>11</v>
      </c>
      <c r="B78" s="1068"/>
      <c r="C78" s="1069"/>
      <c r="D78" s="1069"/>
      <c r="E78" s="1069"/>
      <c r="F78" s="1069"/>
      <c r="G78" s="1069"/>
      <c r="H78" s="1069"/>
      <c r="I78" s="1069"/>
      <c r="J78" s="1069"/>
      <c r="K78" s="1069"/>
      <c r="L78" s="1069"/>
      <c r="M78" s="1069"/>
      <c r="N78" s="1069"/>
      <c r="O78" s="1069"/>
      <c r="P78" s="1070"/>
      <c r="Q78" s="1071"/>
      <c r="R78" s="1065"/>
      <c r="S78" s="1065"/>
      <c r="T78" s="1065"/>
      <c r="U78" s="1065"/>
      <c r="V78" s="1065"/>
      <c r="W78" s="1065"/>
      <c r="X78" s="1065"/>
      <c r="Y78" s="1065"/>
      <c r="Z78" s="1065"/>
      <c r="AA78" s="1065"/>
      <c r="AB78" s="1065"/>
      <c r="AC78" s="1065"/>
      <c r="AD78" s="1065"/>
      <c r="AE78" s="1065"/>
      <c r="AF78" s="1065"/>
      <c r="AG78" s="1065"/>
      <c r="AH78" s="1065"/>
      <c r="AI78" s="1065"/>
      <c r="AJ78" s="1065"/>
      <c r="AK78" s="1065"/>
      <c r="AL78" s="1065"/>
      <c r="AM78" s="1065"/>
      <c r="AN78" s="1065"/>
      <c r="AO78" s="1065"/>
      <c r="AP78" s="1065"/>
      <c r="AQ78" s="1065"/>
      <c r="AR78" s="1065"/>
      <c r="AS78" s="1065"/>
      <c r="AT78" s="1065"/>
      <c r="AU78" s="1065"/>
      <c r="AV78" s="1065"/>
      <c r="AW78" s="1065"/>
      <c r="AX78" s="1065"/>
      <c r="AY78" s="1065"/>
      <c r="AZ78" s="1066"/>
      <c r="BA78" s="1066"/>
      <c r="BB78" s="1066"/>
      <c r="BC78" s="1066"/>
      <c r="BD78" s="1067"/>
      <c r="BE78" s="263"/>
      <c r="BF78" s="263"/>
      <c r="BG78" s="263"/>
      <c r="BH78" s="263"/>
      <c r="BI78" s="263"/>
      <c r="BJ78" s="266"/>
      <c r="BK78" s="266"/>
      <c r="BL78" s="266"/>
      <c r="BM78" s="266"/>
      <c r="BN78" s="266"/>
      <c r="BO78" s="263"/>
      <c r="BP78" s="263"/>
      <c r="BQ78" s="260">
        <v>72</v>
      </c>
      <c r="BR78" s="265"/>
      <c r="BS78" s="1047"/>
      <c r="BT78" s="1048"/>
      <c r="BU78" s="1048"/>
      <c r="BV78" s="1048"/>
      <c r="BW78" s="1048"/>
      <c r="BX78" s="1048"/>
      <c r="BY78" s="1048"/>
      <c r="BZ78" s="1048"/>
      <c r="CA78" s="1048"/>
      <c r="CB78" s="1048"/>
      <c r="CC78" s="1048"/>
      <c r="CD78" s="1048"/>
      <c r="CE78" s="1048"/>
      <c r="CF78" s="1048"/>
      <c r="CG78" s="1049"/>
      <c r="CH78" s="1050"/>
      <c r="CI78" s="1051"/>
      <c r="CJ78" s="1051"/>
      <c r="CK78" s="1051"/>
      <c r="CL78" s="1052"/>
      <c r="CM78" s="1050"/>
      <c r="CN78" s="1051"/>
      <c r="CO78" s="1051"/>
      <c r="CP78" s="1051"/>
      <c r="CQ78" s="1052"/>
      <c r="CR78" s="1050"/>
      <c r="CS78" s="1051"/>
      <c r="CT78" s="1051"/>
      <c r="CU78" s="1051"/>
      <c r="CV78" s="1052"/>
      <c r="CW78" s="1050"/>
      <c r="CX78" s="1051"/>
      <c r="CY78" s="1051"/>
      <c r="CZ78" s="1051"/>
      <c r="DA78" s="1052"/>
      <c r="DB78" s="1050"/>
      <c r="DC78" s="1051"/>
      <c r="DD78" s="1051"/>
      <c r="DE78" s="1051"/>
      <c r="DF78" s="1052"/>
      <c r="DG78" s="1050"/>
      <c r="DH78" s="1051"/>
      <c r="DI78" s="1051"/>
      <c r="DJ78" s="1051"/>
      <c r="DK78" s="1052"/>
      <c r="DL78" s="1050"/>
      <c r="DM78" s="1051"/>
      <c r="DN78" s="1051"/>
      <c r="DO78" s="1051"/>
      <c r="DP78" s="1052"/>
      <c r="DQ78" s="1050"/>
      <c r="DR78" s="1051"/>
      <c r="DS78" s="1051"/>
      <c r="DT78" s="1051"/>
      <c r="DU78" s="1052"/>
      <c r="DV78" s="1035"/>
      <c r="DW78" s="1036"/>
      <c r="DX78" s="1036"/>
      <c r="DY78" s="1036"/>
      <c r="DZ78" s="1037"/>
      <c r="EA78" s="244"/>
    </row>
    <row r="79" spans="1:131" s="245" customFormat="1" ht="26.25" customHeight="1" x14ac:dyDescent="0.15">
      <c r="A79" s="259">
        <v>12</v>
      </c>
      <c r="B79" s="1068"/>
      <c r="C79" s="1069"/>
      <c r="D79" s="1069"/>
      <c r="E79" s="1069"/>
      <c r="F79" s="1069"/>
      <c r="G79" s="1069"/>
      <c r="H79" s="1069"/>
      <c r="I79" s="1069"/>
      <c r="J79" s="1069"/>
      <c r="K79" s="1069"/>
      <c r="L79" s="1069"/>
      <c r="M79" s="1069"/>
      <c r="N79" s="1069"/>
      <c r="O79" s="1069"/>
      <c r="P79" s="1070"/>
      <c r="Q79" s="1071"/>
      <c r="R79" s="1065"/>
      <c r="S79" s="1065"/>
      <c r="T79" s="1065"/>
      <c r="U79" s="1065"/>
      <c r="V79" s="1065"/>
      <c r="W79" s="1065"/>
      <c r="X79" s="1065"/>
      <c r="Y79" s="1065"/>
      <c r="Z79" s="1065"/>
      <c r="AA79" s="1065"/>
      <c r="AB79" s="1065"/>
      <c r="AC79" s="1065"/>
      <c r="AD79" s="1065"/>
      <c r="AE79" s="1065"/>
      <c r="AF79" s="1065"/>
      <c r="AG79" s="1065"/>
      <c r="AH79" s="1065"/>
      <c r="AI79" s="1065"/>
      <c r="AJ79" s="1065"/>
      <c r="AK79" s="1065"/>
      <c r="AL79" s="1065"/>
      <c r="AM79" s="1065"/>
      <c r="AN79" s="1065"/>
      <c r="AO79" s="1065"/>
      <c r="AP79" s="1065"/>
      <c r="AQ79" s="1065"/>
      <c r="AR79" s="1065"/>
      <c r="AS79" s="1065"/>
      <c r="AT79" s="1065"/>
      <c r="AU79" s="1065"/>
      <c r="AV79" s="1065"/>
      <c r="AW79" s="1065"/>
      <c r="AX79" s="1065"/>
      <c r="AY79" s="1065"/>
      <c r="AZ79" s="1066"/>
      <c r="BA79" s="1066"/>
      <c r="BB79" s="1066"/>
      <c r="BC79" s="1066"/>
      <c r="BD79" s="1067"/>
      <c r="BE79" s="263"/>
      <c r="BF79" s="263"/>
      <c r="BG79" s="263"/>
      <c r="BH79" s="263"/>
      <c r="BI79" s="263"/>
      <c r="BJ79" s="266"/>
      <c r="BK79" s="266"/>
      <c r="BL79" s="266"/>
      <c r="BM79" s="266"/>
      <c r="BN79" s="266"/>
      <c r="BO79" s="263"/>
      <c r="BP79" s="263"/>
      <c r="BQ79" s="260">
        <v>73</v>
      </c>
      <c r="BR79" s="265"/>
      <c r="BS79" s="1047"/>
      <c r="BT79" s="1048"/>
      <c r="BU79" s="1048"/>
      <c r="BV79" s="1048"/>
      <c r="BW79" s="1048"/>
      <c r="BX79" s="1048"/>
      <c r="BY79" s="1048"/>
      <c r="BZ79" s="1048"/>
      <c r="CA79" s="1048"/>
      <c r="CB79" s="1048"/>
      <c r="CC79" s="1048"/>
      <c r="CD79" s="1048"/>
      <c r="CE79" s="1048"/>
      <c r="CF79" s="1048"/>
      <c r="CG79" s="1049"/>
      <c r="CH79" s="1050"/>
      <c r="CI79" s="1051"/>
      <c r="CJ79" s="1051"/>
      <c r="CK79" s="1051"/>
      <c r="CL79" s="1052"/>
      <c r="CM79" s="1050"/>
      <c r="CN79" s="1051"/>
      <c r="CO79" s="1051"/>
      <c r="CP79" s="1051"/>
      <c r="CQ79" s="1052"/>
      <c r="CR79" s="1050"/>
      <c r="CS79" s="1051"/>
      <c r="CT79" s="1051"/>
      <c r="CU79" s="1051"/>
      <c r="CV79" s="1052"/>
      <c r="CW79" s="1050"/>
      <c r="CX79" s="1051"/>
      <c r="CY79" s="1051"/>
      <c r="CZ79" s="1051"/>
      <c r="DA79" s="1052"/>
      <c r="DB79" s="1050"/>
      <c r="DC79" s="1051"/>
      <c r="DD79" s="1051"/>
      <c r="DE79" s="1051"/>
      <c r="DF79" s="1052"/>
      <c r="DG79" s="1050"/>
      <c r="DH79" s="1051"/>
      <c r="DI79" s="1051"/>
      <c r="DJ79" s="1051"/>
      <c r="DK79" s="1052"/>
      <c r="DL79" s="1050"/>
      <c r="DM79" s="1051"/>
      <c r="DN79" s="1051"/>
      <c r="DO79" s="1051"/>
      <c r="DP79" s="1052"/>
      <c r="DQ79" s="1050"/>
      <c r="DR79" s="1051"/>
      <c r="DS79" s="1051"/>
      <c r="DT79" s="1051"/>
      <c r="DU79" s="1052"/>
      <c r="DV79" s="1035"/>
      <c r="DW79" s="1036"/>
      <c r="DX79" s="1036"/>
      <c r="DY79" s="1036"/>
      <c r="DZ79" s="1037"/>
      <c r="EA79" s="244"/>
    </row>
    <row r="80" spans="1:131" s="245" customFormat="1" ht="26.25" customHeight="1" x14ac:dyDescent="0.15">
      <c r="A80" s="259">
        <v>13</v>
      </c>
      <c r="B80" s="1068"/>
      <c r="C80" s="1069"/>
      <c r="D80" s="1069"/>
      <c r="E80" s="1069"/>
      <c r="F80" s="1069"/>
      <c r="G80" s="1069"/>
      <c r="H80" s="1069"/>
      <c r="I80" s="1069"/>
      <c r="J80" s="1069"/>
      <c r="K80" s="1069"/>
      <c r="L80" s="1069"/>
      <c r="M80" s="1069"/>
      <c r="N80" s="1069"/>
      <c r="O80" s="1069"/>
      <c r="P80" s="1070"/>
      <c r="Q80" s="1071"/>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5"/>
      <c r="AN80" s="1065"/>
      <c r="AO80" s="1065"/>
      <c r="AP80" s="1065"/>
      <c r="AQ80" s="1065"/>
      <c r="AR80" s="1065"/>
      <c r="AS80" s="1065"/>
      <c r="AT80" s="1065"/>
      <c r="AU80" s="1065"/>
      <c r="AV80" s="1065"/>
      <c r="AW80" s="1065"/>
      <c r="AX80" s="1065"/>
      <c r="AY80" s="1065"/>
      <c r="AZ80" s="1066"/>
      <c r="BA80" s="1066"/>
      <c r="BB80" s="1066"/>
      <c r="BC80" s="1066"/>
      <c r="BD80" s="1067"/>
      <c r="BE80" s="263"/>
      <c r="BF80" s="263"/>
      <c r="BG80" s="263"/>
      <c r="BH80" s="263"/>
      <c r="BI80" s="263"/>
      <c r="BJ80" s="263"/>
      <c r="BK80" s="263"/>
      <c r="BL80" s="263"/>
      <c r="BM80" s="263"/>
      <c r="BN80" s="263"/>
      <c r="BO80" s="263"/>
      <c r="BP80" s="263"/>
      <c r="BQ80" s="260">
        <v>74</v>
      </c>
      <c r="BR80" s="265"/>
      <c r="BS80" s="1047"/>
      <c r="BT80" s="1048"/>
      <c r="BU80" s="1048"/>
      <c r="BV80" s="1048"/>
      <c r="BW80" s="1048"/>
      <c r="BX80" s="1048"/>
      <c r="BY80" s="1048"/>
      <c r="BZ80" s="1048"/>
      <c r="CA80" s="1048"/>
      <c r="CB80" s="1048"/>
      <c r="CC80" s="1048"/>
      <c r="CD80" s="1048"/>
      <c r="CE80" s="1048"/>
      <c r="CF80" s="1048"/>
      <c r="CG80" s="1049"/>
      <c r="CH80" s="1050"/>
      <c r="CI80" s="1051"/>
      <c r="CJ80" s="1051"/>
      <c r="CK80" s="1051"/>
      <c r="CL80" s="1052"/>
      <c r="CM80" s="1050"/>
      <c r="CN80" s="1051"/>
      <c r="CO80" s="1051"/>
      <c r="CP80" s="1051"/>
      <c r="CQ80" s="1052"/>
      <c r="CR80" s="1050"/>
      <c r="CS80" s="1051"/>
      <c r="CT80" s="1051"/>
      <c r="CU80" s="1051"/>
      <c r="CV80" s="1052"/>
      <c r="CW80" s="1050"/>
      <c r="CX80" s="1051"/>
      <c r="CY80" s="1051"/>
      <c r="CZ80" s="1051"/>
      <c r="DA80" s="1052"/>
      <c r="DB80" s="1050"/>
      <c r="DC80" s="1051"/>
      <c r="DD80" s="1051"/>
      <c r="DE80" s="1051"/>
      <c r="DF80" s="1052"/>
      <c r="DG80" s="1050"/>
      <c r="DH80" s="1051"/>
      <c r="DI80" s="1051"/>
      <c r="DJ80" s="1051"/>
      <c r="DK80" s="1052"/>
      <c r="DL80" s="1050"/>
      <c r="DM80" s="1051"/>
      <c r="DN80" s="1051"/>
      <c r="DO80" s="1051"/>
      <c r="DP80" s="1052"/>
      <c r="DQ80" s="1050"/>
      <c r="DR80" s="1051"/>
      <c r="DS80" s="1051"/>
      <c r="DT80" s="1051"/>
      <c r="DU80" s="1052"/>
      <c r="DV80" s="1035"/>
      <c r="DW80" s="1036"/>
      <c r="DX80" s="1036"/>
      <c r="DY80" s="1036"/>
      <c r="DZ80" s="1037"/>
      <c r="EA80" s="244"/>
    </row>
    <row r="81" spans="1:131" s="245" customFormat="1" ht="26.25" customHeight="1" x14ac:dyDescent="0.15">
      <c r="A81" s="259">
        <v>14</v>
      </c>
      <c r="B81" s="1068"/>
      <c r="C81" s="1069"/>
      <c r="D81" s="1069"/>
      <c r="E81" s="1069"/>
      <c r="F81" s="1069"/>
      <c r="G81" s="1069"/>
      <c r="H81" s="1069"/>
      <c r="I81" s="1069"/>
      <c r="J81" s="1069"/>
      <c r="K81" s="1069"/>
      <c r="L81" s="1069"/>
      <c r="M81" s="1069"/>
      <c r="N81" s="1069"/>
      <c r="O81" s="1069"/>
      <c r="P81" s="1070"/>
      <c r="Q81" s="1071"/>
      <c r="R81" s="1065"/>
      <c r="S81" s="1065"/>
      <c r="T81" s="1065"/>
      <c r="U81" s="1065"/>
      <c r="V81" s="1065"/>
      <c r="W81" s="1065"/>
      <c r="X81" s="1065"/>
      <c r="Y81" s="1065"/>
      <c r="Z81" s="1065"/>
      <c r="AA81" s="1065"/>
      <c r="AB81" s="1065"/>
      <c r="AC81" s="1065"/>
      <c r="AD81" s="1065"/>
      <c r="AE81" s="1065"/>
      <c r="AF81" s="1065"/>
      <c r="AG81" s="1065"/>
      <c r="AH81" s="1065"/>
      <c r="AI81" s="1065"/>
      <c r="AJ81" s="1065"/>
      <c r="AK81" s="1065"/>
      <c r="AL81" s="1065"/>
      <c r="AM81" s="1065"/>
      <c r="AN81" s="1065"/>
      <c r="AO81" s="1065"/>
      <c r="AP81" s="1065"/>
      <c r="AQ81" s="1065"/>
      <c r="AR81" s="1065"/>
      <c r="AS81" s="1065"/>
      <c r="AT81" s="1065"/>
      <c r="AU81" s="1065"/>
      <c r="AV81" s="1065"/>
      <c r="AW81" s="1065"/>
      <c r="AX81" s="1065"/>
      <c r="AY81" s="1065"/>
      <c r="AZ81" s="1066"/>
      <c r="BA81" s="1066"/>
      <c r="BB81" s="1066"/>
      <c r="BC81" s="1066"/>
      <c r="BD81" s="1067"/>
      <c r="BE81" s="263"/>
      <c r="BF81" s="263"/>
      <c r="BG81" s="263"/>
      <c r="BH81" s="263"/>
      <c r="BI81" s="263"/>
      <c r="BJ81" s="263"/>
      <c r="BK81" s="263"/>
      <c r="BL81" s="263"/>
      <c r="BM81" s="263"/>
      <c r="BN81" s="263"/>
      <c r="BO81" s="263"/>
      <c r="BP81" s="263"/>
      <c r="BQ81" s="260">
        <v>75</v>
      </c>
      <c r="BR81" s="265"/>
      <c r="BS81" s="1047"/>
      <c r="BT81" s="1048"/>
      <c r="BU81" s="1048"/>
      <c r="BV81" s="1048"/>
      <c r="BW81" s="1048"/>
      <c r="BX81" s="1048"/>
      <c r="BY81" s="1048"/>
      <c r="BZ81" s="1048"/>
      <c r="CA81" s="1048"/>
      <c r="CB81" s="1048"/>
      <c r="CC81" s="1048"/>
      <c r="CD81" s="1048"/>
      <c r="CE81" s="1048"/>
      <c r="CF81" s="1048"/>
      <c r="CG81" s="1049"/>
      <c r="CH81" s="1050"/>
      <c r="CI81" s="1051"/>
      <c r="CJ81" s="1051"/>
      <c r="CK81" s="1051"/>
      <c r="CL81" s="1052"/>
      <c r="CM81" s="1050"/>
      <c r="CN81" s="1051"/>
      <c r="CO81" s="1051"/>
      <c r="CP81" s="1051"/>
      <c r="CQ81" s="1052"/>
      <c r="CR81" s="1050"/>
      <c r="CS81" s="1051"/>
      <c r="CT81" s="1051"/>
      <c r="CU81" s="1051"/>
      <c r="CV81" s="1052"/>
      <c r="CW81" s="1050"/>
      <c r="CX81" s="1051"/>
      <c r="CY81" s="1051"/>
      <c r="CZ81" s="1051"/>
      <c r="DA81" s="1052"/>
      <c r="DB81" s="1050"/>
      <c r="DC81" s="1051"/>
      <c r="DD81" s="1051"/>
      <c r="DE81" s="1051"/>
      <c r="DF81" s="1052"/>
      <c r="DG81" s="1050"/>
      <c r="DH81" s="1051"/>
      <c r="DI81" s="1051"/>
      <c r="DJ81" s="1051"/>
      <c r="DK81" s="1052"/>
      <c r="DL81" s="1050"/>
      <c r="DM81" s="1051"/>
      <c r="DN81" s="1051"/>
      <c r="DO81" s="1051"/>
      <c r="DP81" s="1052"/>
      <c r="DQ81" s="1050"/>
      <c r="DR81" s="1051"/>
      <c r="DS81" s="1051"/>
      <c r="DT81" s="1051"/>
      <c r="DU81" s="1052"/>
      <c r="DV81" s="1035"/>
      <c r="DW81" s="1036"/>
      <c r="DX81" s="1036"/>
      <c r="DY81" s="1036"/>
      <c r="DZ81" s="1037"/>
      <c r="EA81" s="244"/>
    </row>
    <row r="82" spans="1:131" s="245" customFormat="1" ht="26.25" customHeight="1" x14ac:dyDescent="0.15">
      <c r="A82" s="259">
        <v>15</v>
      </c>
      <c r="B82" s="1068"/>
      <c r="C82" s="1069"/>
      <c r="D82" s="1069"/>
      <c r="E82" s="1069"/>
      <c r="F82" s="1069"/>
      <c r="G82" s="1069"/>
      <c r="H82" s="1069"/>
      <c r="I82" s="1069"/>
      <c r="J82" s="1069"/>
      <c r="K82" s="1069"/>
      <c r="L82" s="1069"/>
      <c r="M82" s="1069"/>
      <c r="N82" s="1069"/>
      <c r="O82" s="1069"/>
      <c r="P82" s="1070"/>
      <c r="Q82" s="1071"/>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5"/>
      <c r="AN82" s="1065"/>
      <c r="AO82" s="1065"/>
      <c r="AP82" s="1065"/>
      <c r="AQ82" s="1065"/>
      <c r="AR82" s="1065"/>
      <c r="AS82" s="1065"/>
      <c r="AT82" s="1065"/>
      <c r="AU82" s="1065"/>
      <c r="AV82" s="1065"/>
      <c r="AW82" s="1065"/>
      <c r="AX82" s="1065"/>
      <c r="AY82" s="1065"/>
      <c r="AZ82" s="1066"/>
      <c r="BA82" s="1066"/>
      <c r="BB82" s="1066"/>
      <c r="BC82" s="1066"/>
      <c r="BD82" s="1067"/>
      <c r="BE82" s="263"/>
      <c r="BF82" s="263"/>
      <c r="BG82" s="263"/>
      <c r="BH82" s="263"/>
      <c r="BI82" s="263"/>
      <c r="BJ82" s="263"/>
      <c r="BK82" s="263"/>
      <c r="BL82" s="263"/>
      <c r="BM82" s="263"/>
      <c r="BN82" s="263"/>
      <c r="BO82" s="263"/>
      <c r="BP82" s="263"/>
      <c r="BQ82" s="260">
        <v>76</v>
      </c>
      <c r="BR82" s="265"/>
      <c r="BS82" s="1047"/>
      <c r="BT82" s="1048"/>
      <c r="BU82" s="1048"/>
      <c r="BV82" s="1048"/>
      <c r="BW82" s="1048"/>
      <c r="BX82" s="1048"/>
      <c r="BY82" s="1048"/>
      <c r="BZ82" s="1048"/>
      <c r="CA82" s="1048"/>
      <c r="CB82" s="1048"/>
      <c r="CC82" s="1048"/>
      <c r="CD82" s="1048"/>
      <c r="CE82" s="1048"/>
      <c r="CF82" s="1048"/>
      <c r="CG82" s="1049"/>
      <c r="CH82" s="1050"/>
      <c r="CI82" s="1051"/>
      <c r="CJ82" s="1051"/>
      <c r="CK82" s="1051"/>
      <c r="CL82" s="1052"/>
      <c r="CM82" s="1050"/>
      <c r="CN82" s="1051"/>
      <c r="CO82" s="1051"/>
      <c r="CP82" s="1051"/>
      <c r="CQ82" s="1052"/>
      <c r="CR82" s="1050"/>
      <c r="CS82" s="1051"/>
      <c r="CT82" s="1051"/>
      <c r="CU82" s="1051"/>
      <c r="CV82" s="1052"/>
      <c r="CW82" s="1050"/>
      <c r="CX82" s="1051"/>
      <c r="CY82" s="1051"/>
      <c r="CZ82" s="1051"/>
      <c r="DA82" s="1052"/>
      <c r="DB82" s="1050"/>
      <c r="DC82" s="1051"/>
      <c r="DD82" s="1051"/>
      <c r="DE82" s="1051"/>
      <c r="DF82" s="1052"/>
      <c r="DG82" s="1050"/>
      <c r="DH82" s="1051"/>
      <c r="DI82" s="1051"/>
      <c r="DJ82" s="1051"/>
      <c r="DK82" s="1052"/>
      <c r="DL82" s="1050"/>
      <c r="DM82" s="1051"/>
      <c r="DN82" s="1051"/>
      <c r="DO82" s="1051"/>
      <c r="DP82" s="1052"/>
      <c r="DQ82" s="1050"/>
      <c r="DR82" s="1051"/>
      <c r="DS82" s="1051"/>
      <c r="DT82" s="1051"/>
      <c r="DU82" s="1052"/>
      <c r="DV82" s="1035"/>
      <c r="DW82" s="1036"/>
      <c r="DX82" s="1036"/>
      <c r="DY82" s="1036"/>
      <c r="DZ82" s="1037"/>
      <c r="EA82" s="244"/>
    </row>
    <row r="83" spans="1:131" s="245" customFormat="1" ht="26.25" customHeight="1" x14ac:dyDescent="0.15">
      <c r="A83" s="259">
        <v>16</v>
      </c>
      <c r="B83" s="1068"/>
      <c r="C83" s="1069"/>
      <c r="D83" s="1069"/>
      <c r="E83" s="1069"/>
      <c r="F83" s="1069"/>
      <c r="G83" s="1069"/>
      <c r="H83" s="1069"/>
      <c r="I83" s="1069"/>
      <c r="J83" s="1069"/>
      <c r="K83" s="1069"/>
      <c r="L83" s="1069"/>
      <c r="M83" s="1069"/>
      <c r="N83" s="1069"/>
      <c r="O83" s="1069"/>
      <c r="P83" s="1070"/>
      <c r="Q83" s="1071"/>
      <c r="R83" s="1065"/>
      <c r="S83" s="1065"/>
      <c r="T83" s="1065"/>
      <c r="U83" s="1065"/>
      <c r="V83" s="1065"/>
      <c r="W83" s="1065"/>
      <c r="X83" s="1065"/>
      <c r="Y83" s="1065"/>
      <c r="Z83" s="1065"/>
      <c r="AA83" s="1065"/>
      <c r="AB83" s="1065"/>
      <c r="AC83" s="1065"/>
      <c r="AD83" s="1065"/>
      <c r="AE83" s="1065"/>
      <c r="AF83" s="1065"/>
      <c r="AG83" s="1065"/>
      <c r="AH83" s="1065"/>
      <c r="AI83" s="1065"/>
      <c r="AJ83" s="1065"/>
      <c r="AK83" s="1065"/>
      <c r="AL83" s="1065"/>
      <c r="AM83" s="1065"/>
      <c r="AN83" s="1065"/>
      <c r="AO83" s="1065"/>
      <c r="AP83" s="1065"/>
      <c r="AQ83" s="1065"/>
      <c r="AR83" s="1065"/>
      <c r="AS83" s="1065"/>
      <c r="AT83" s="1065"/>
      <c r="AU83" s="1065"/>
      <c r="AV83" s="1065"/>
      <c r="AW83" s="1065"/>
      <c r="AX83" s="1065"/>
      <c r="AY83" s="1065"/>
      <c r="AZ83" s="1066"/>
      <c r="BA83" s="1066"/>
      <c r="BB83" s="1066"/>
      <c r="BC83" s="1066"/>
      <c r="BD83" s="1067"/>
      <c r="BE83" s="263"/>
      <c r="BF83" s="263"/>
      <c r="BG83" s="263"/>
      <c r="BH83" s="263"/>
      <c r="BI83" s="263"/>
      <c r="BJ83" s="263"/>
      <c r="BK83" s="263"/>
      <c r="BL83" s="263"/>
      <c r="BM83" s="263"/>
      <c r="BN83" s="263"/>
      <c r="BO83" s="263"/>
      <c r="BP83" s="263"/>
      <c r="BQ83" s="260">
        <v>77</v>
      </c>
      <c r="BR83" s="265"/>
      <c r="BS83" s="1047"/>
      <c r="BT83" s="1048"/>
      <c r="BU83" s="1048"/>
      <c r="BV83" s="1048"/>
      <c r="BW83" s="1048"/>
      <c r="BX83" s="1048"/>
      <c r="BY83" s="1048"/>
      <c r="BZ83" s="1048"/>
      <c r="CA83" s="1048"/>
      <c r="CB83" s="1048"/>
      <c r="CC83" s="1048"/>
      <c r="CD83" s="1048"/>
      <c r="CE83" s="1048"/>
      <c r="CF83" s="1048"/>
      <c r="CG83" s="1049"/>
      <c r="CH83" s="1050"/>
      <c r="CI83" s="1051"/>
      <c r="CJ83" s="1051"/>
      <c r="CK83" s="1051"/>
      <c r="CL83" s="1052"/>
      <c r="CM83" s="1050"/>
      <c r="CN83" s="1051"/>
      <c r="CO83" s="1051"/>
      <c r="CP83" s="1051"/>
      <c r="CQ83" s="1052"/>
      <c r="CR83" s="1050"/>
      <c r="CS83" s="1051"/>
      <c r="CT83" s="1051"/>
      <c r="CU83" s="1051"/>
      <c r="CV83" s="1052"/>
      <c r="CW83" s="1050"/>
      <c r="CX83" s="1051"/>
      <c r="CY83" s="1051"/>
      <c r="CZ83" s="1051"/>
      <c r="DA83" s="1052"/>
      <c r="DB83" s="1050"/>
      <c r="DC83" s="1051"/>
      <c r="DD83" s="1051"/>
      <c r="DE83" s="1051"/>
      <c r="DF83" s="1052"/>
      <c r="DG83" s="1050"/>
      <c r="DH83" s="1051"/>
      <c r="DI83" s="1051"/>
      <c r="DJ83" s="1051"/>
      <c r="DK83" s="1052"/>
      <c r="DL83" s="1050"/>
      <c r="DM83" s="1051"/>
      <c r="DN83" s="1051"/>
      <c r="DO83" s="1051"/>
      <c r="DP83" s="1052"/>
      <c r="DQ83" s="1050"/>
      <c r="DR83" s="1051"/>
      <c r="DS83" s="1051"/>
      <c r="DT83" s="1051"/>
      <c r="DU83" s="1052"/>
      <c r="DV83" s="1035"/>
      <c r="DW83" s="1036"/>
      <c r="DX83" s="1036"/>
      <c r="DY83" s="1036"/>
      <c r="DZ83" s="1037"/>
      <c r="EA83" s="244"/>
    </row>
    <row r="84" spans="1:131" s="245" customFormat="1" ht="26.25" customHeight="1" x14ac:dyDescent="0.15">
      <c r="A84" s="259">
        <v>17</v>
      </c>
      <c r="B84" s="1068"/>
      <c r="C84" s="1069"/>
      <c r="D84" s="1069"/>
      <c r="E84" s="1069"/>
      <c r="F84" s="1069"/>
      <c r="G84" s="1069"/>
      <c r="H84" s="1069"/>
      <c r="I84" s="1069"/>
      <c r="J84" s="1069"/>
      <c r="K84" s="1069"/>
      <c r="L84" s="1069"/>
      <c r="M84" s="1069"/>
      <c r="N84" s="1069"/>
      <c r="O84" s="1069"/>
      <c r="P84" s="1070"/>
      <c r="Q84" s="1071"/>
      <c r="R84" s="1065"/>
      <c r="S84" s="1065"/>
      <c r="T84" s="1065"/>
      <c r="U84" s="1065"/>
      <c r="V84" s="1065"/>
      <c r="W84" s="1065"/>
      <c r="X84" s="1065"/>
      <c r="Y84" s="1065"/>
      <c r="Z84" s="1065"/>
      <c r="AA84" s="1065"/>
      <c r="AB84" s="1065"/>
      <c r="AC84" s="1065"/>
      <c r="AD84" s="1065"/>
      <c r="AE84" s="1065"/>
      <c r="AF84" s="1065"/>
      <c r="AG84" s="1065"/>
      <c r="AH84" s="1065"/>
      <c r="AI84" s="1065"/>
      <c r="AJ84" s="1065"/>
      <c r="AK84" s="1065"/>
      <c r="AL84" s="1065"/>
      <c r="AM84" s="1065"/>
      <c r="AN84" s="1065"/>
      <c r="AO84" s="1065"/>
      <c r="AP84" s="1065"/>
      <c r="AQ84" s="1065"/>
      <c r="AR84" s="1065"/>
      <c r="AS84" s="1065"/>
      <c r="AT84" s="1065"/>
      <c r="AU84" s="1065"/>
      <c r="AV84" s="1065"/>
      <c r="AW84" s="1065"/>
      <c r="AX84" s="1065"/>
      <c r="AY84" s="1065"/>
      <c r="AZ84" s="1066"/>
      <c r="BA84" s="1066"/>
      <c r="BB84" s="1066"/>
      <c r="BC84" s="1066"/>
      <c r="BD84" s="1067"/>
      <c r="BE84" s="263"/>
      <c r="BF84" s="263"/>
      <c r="BG84" s="263"/>
      <c r="BH84" s="263"/>
      <c r="BI84" s="263"/>
      <c r="BJ84" s="263"/>
      <c r="BK84" s="263"/>
      <c r="BL84" s="263"/>
      <c r="BM84" s="263"/>
      <c r="BN84" s="263"/>
      <c r="BO84" s="263"/>
      <c r="BP84" s="263"/>
      <c r="BQ84" s="260">
        <v>78</v>
      </c>
      <c r="BR84" s="265"/>
      <c r="BS84" s="1047"/>
      <c r="BT84" s="1048"/>
      <c r="BU84" s="1048"/>
      <c r="BV84" s="1048"/>
      <c r="BW84" s="1048"/>
      <c r="BX84" s="1048"/>
      <c r="BY84" s="1048"/>
      <c r="BZ84" s="1048"/>
      <c r="CA84" s="1048"/>
      <c r="CB84" s="1048"/>
      <c r="CC84" s="1048"/>
      <c r="CD84" s="1048"/>
      <c r="CE84" s="1048"/>
      <c r="CF84" s="1048"/>
      <c r="CG84" s="1049"/>
      <c r="CH84" s="1050"/>
      <c r="CI84" s="1051"/>
      <c r="CJ84" s="1051"/>
      <c r="CK84" s="1051"/>
      <c r="CL84" s="1052"/>
      <c r="CM84" s="1050"/>
      <c r="CN84" s="1051"/>
      <c r="CO84" s="1051"/>
      <c r="CP84" s="1051"/>
      <c r="CQ84" s="1052"/>
      <c r="CR84" s="1050"/>
      <c r="CS84" s="1051"/>
      <c r="CT84" s="1051"/>
      <c r="CU84" s="1051"/>
      <c r="CV84" s="1052"/>
      <c r="CW84" s="1050"/>
      <c r="CX84" s="1051"/>
      <c r="CY84" s="1051"/>
      <c r="CZ84" s="1051"/>
      <c r="DA84" s="1052"/>
      <c r="DB84" s="1050"/>
      <c r="DC84" s="1051"/>
      <c r="DD84" s="1051"/>
      <c r="DE84" s="1051"/>
      <c r="DF84" s="1052"/>
      <c r="DG84" s="1050"/>
      <c r="DH84" s="1051"/>
      <c r="DI84" s="1051"/>
      <c r="DJ84" s="1051"/>
      <c r="DK84" s="1052"/>
      <c r="DL84" s="1050"/>
      <c r="DM84" s="1051"/>
      <c r="DN84" s="1051"/>
      <c r="DO84" s="1051"/>
      <c r="DP84" s="1052"/>
      <c r="DQ84" s="1050"/>
      <c r="DR84" s="1051"/>
      <c r="DS84" s="1051"/>
      <c r="DT84" s="1051"/>
      <c r="DU84" s="1052"/>
      <c r="DV84" s="1035"/>
      <c r="DW84" s="1036"/>
      <c r="DX84" s="1036"/>
      <c r="DY84" s="1036"/>
      <c r="DZ84" s="1037"/>
      <c r="EA84" s="244"/>
    </row>
    <row r="85" spans="1:131" s="245" customFormat="1" ht="26.25" customHeight="1" x14ac:dyDescent="0.15">
      <c r="A85" s="259">
        <v>18</v>
      </c>
      <c r="B85" s="1068"/>
      <c r="C85" s="1069"/>
      <c r="D85" s="1069"/>
      <c r="E85" s="1069"/>
      <c r="F85" s="1069"/>
      <c r="G85" s="1069"/>
      <c r="H85" s="1069"/>
      <c r="I85" s="1069"/>
      <c r="J85" s="1069"/>
      <c r="K85" s="1069"/>
      <c r="L85" s="1069"/>
      <c r="M85" s="1069"/>
      <c r="N85" s="1069"/>
      <c r="O85" s="1069"/>
      <c r="P85" s="1070"/>
      <c r="Q85" s="1071"/>
      <c r="R85" s="1065"/>
      <c r="S85" s="1065"/>
      <c r="T85" s="1065"/>
      <c r="U85" s="1065"/>
      <c r="V85" s="1065"/>
      <c r="W85" s="1065"/>
      <c r="X85" s="1065"/>
      <c r="Y85" s="1065"/>
      <c r="Z85" s="1065"/>
      <c r="AA85" s="1065"/>
      <c r="AB85" s="1065"/>
      <c r="AC85" s="1065"/>
      <c r="AD85" s="1065"/>
      <c r="AE85" s="1065"/>
      <c r="AF85" s="1065"/>
      <c r="AG85" s="1065"/>
      <c r="AH85" s="1065"/>
      <c r="AI85" s="1065"/>
      <c r="AJ85" s="1065"/>
      <c r="AK85" s="1065"/>
      <c r="AL85" s="1065"/>
      <c r="AM85" s="1065"/>
      <c r="AN85" s="1065"/>
      <c r="AO85" s="1065"/>
      <c r="AP85" s="1065"/>
      <c r="AQ85" s="1065"/>
      <c r="AR85" s="1065"/>
      <c r="AS85" s="1065"/>
      <c r="AT85" s="1065"/>
      <c r="AU85" s="1065"/>
      <c r="AV85" s="1065"/>
      <c r="AW85" s="1065"/>
      <c r="AX85" s="1065"/>
      <c r="AY85" s="1065"/>
      <c r="AZ85" s="1066"/>
      <c r="BA85" s="1066"/>
      <c r="BB85" s="1066"/>
      <c r="BC85" s="1066"/>
      <c r="BD85" s="1067"/>
      <c r="BE85" s="263"/>
      <c r="BF85" s="263"/>
      <c r="BG85" s="263"/>
      <c r="BH85" s="263"/>
      <c r="BI85" s="263"/>
      <c r="BJ85" s="263"/>
      <c r="BK85" s="263"/>
      <c r="BL85" s="263"/>
      <c r="BM85" s="263"/>
      <c r="BN85" s="263"/>
      <c r="BO85" s="263"/>
      <c r="BP85" s="263"/>
      <c r="BQ85" s="260">
        <v>79</v>
      </c>
      <c r="BR85" s="265"/>
      <c r="BS85" s="1047"/>
      <c r="BT85" s="1048"/>
      <c r="BU85" s="1048"/>
      <c r="BV85" s="1048"/>
      <c r="BW85" s="1048"/>
      <c r="BX85" s="1048"/>
      <c r="BY85" s="1048"/>
      <c r="BZ85" s="1048"/>
      <c r="CA85" s="1048"/>
      <c r="CB85" s="1048"/>
      <c r="CC85" s="1048"/>
      <c r="CD85" s="1048"/>
      <c r="CE85" s="1048"/>
      <c r="CF85" s="1048"/>
      <c r="CG85" s="1049"/>
      <c r="CH85" s="1050"/>
      <c r="CI85" s="1051"/>
      <c r="CJ85" s="1051"/>
      <c r="CK85" s="1051"/>
      <c r="CL85" s="1052"/>
      <c r="CM85" s="1050"/>
      <c r="CN85" s="1051"/>
      <c r="CO85" s="1051"/>
      <c r="CP85" s="1051"/>
      <c r="CQ85" s="1052"/>
      <c r="CR85" s="1050"/>
      <c r="CS85" s="1051"/>
      <c r="CT85" s="1051"/>
      <c r="CU85" s="1051"/>
      <c r="CV85" s="1052"/>
      <c r="CW85" s="1050"/>
      <c r="CX85" s="1051"/>
      <c r="CY85" s="1051"/>
      <c r="CZ85" s="1051"/>
      <c r="DA85" s="1052"/>
      <c r="DB85" s="1050"/>
      <c r="DC85" s="1051"/>
      <c r="DD85" s="1051"/>
      <c r="DE85" s="1051"/>
      <c r="DF85" s="1052"/>
      <c r="DG85" s="1050"/>
      <c r="DH85" s="1051"/>
      <c r="DI85" s="1051"/>
      <c r="DJ85" s="1051"/>
      <c r="DK85" s="1052"/>
      <c r="DL85" s="1050"/>
      <c r="DM85" s="1051"/>
      <c r="DN85" s="1051"/>
      <c r="DO85" s="1051"/>
      <c r="DP85" s="1052"/>
      <c r="DQ85" s="1050"/>
      <c r="DR85" s="1051"/>
      <c r="DS85" s="1051"/>
      <c r="DT85" s="1051"/>
      <c r="DU85" s="1052"/>
      <c r="DV85" s="1035"/>
      <c r="DW85" s="1036"/>
      <c r="DX85" s="1036"/>
      <c r="DY85" s="1036"/>
      <c r="DZ85" s="1037"/>
      <c r="EA85" s="244"/>
    </row>
    <row r="86" spans="1:131" s="245" customFormat="1" ht="26.25" customHeight="1" x14ac:dyDescent="0.15">
      <c r="A86" s="259">
        <v>19</v>
      </c>
      <c r="B86" s="1068"/>
      <c r="C86" s="1069"/>
      <c r="D86" s="1069"/>
      <c r="E86" s="1069"/>
      <c r="F86" s="1069"/>
      <c r="G86" s="1069"/>
      <c r="H86" s="1069"/>
      <c r="I86" s="1069"/>
      <c r="J86" s="1069"/>
      <c r="K86" s="1069"/>
      <c r="L86" s="1069"/>
      <c r="M86" s="1069"/>
      <c r="N86" s="1069"/>
      <c r="O86" s="1069"/>
      <c r="P86" s="1070"/>
      <c r="Q86" s="1071"/>
      <c r="R86" s="1065"/>
      <c r="S86" s="1065"/>
      <c r="T86" s="1065"/>
      <c r="U86" s="1065"/>
      <c r="V86" s="1065"/>
      <c r="W86" s="1065"/>
      <c r="X86" s="1065"/>
      <c r="Y86" s="1065"/>
      <c r="Z86" s="1065"/>
      <c r="AA86" s="1065"/>
      <c r="AB86" s="1065"/>
      <c r="AC86" s="1065"/>
      <c r="AD86" s="1065"/>
      <c r="AE86" s="1065"/>
      <c r="AF86" s="1065"/>
      <c r="AG86" s="1065"/>
      <c r="AH86" s="1065"/>
      <c r="AI86" s="1065"/>
      <c r="AJ86" s="1065"/>
      <c r="AK86" s="1065"/>
      <c r="AL86" s="1065"/>
      <c r="AM86" s="1065"/>
      <c r="AN86" s="1065"/>
      <c r="AO86" s="1065"/>
      <c r="AP86" s="1065"/>
      <c r="AQ86" s="1065"/>
      <c r="AR86" s="1065"/>
      <c r="AS86" s="1065"/>
      <c r="AT86" s="1065"/>
      <c r="AU86" s="1065"/>
      <c r="AV86" s="1065"/>
      <c r="AW86" s="1065"/>
      <c r="AX86" s="1065"/>
      <c r="AY86" s="1065"/>
      <c r="AZ86" s="1066"/>
      <c r="BA86" s="1066"/>
      <c r="BB86" s="1066"/>
      <c r="BC86" s="1066"/>
      <c r="BD86" s="1067"/>
      <c r="BE86" s="263"/>
      <c r="BF86" s="263"/>
      <c r="BG86" s="263"/>
      <c r="BH86" s="263"/>
      <c r="BI86" s="263"/>
      <c r="BJ86" s="263"/>
      <c r="BK86" s="263"/>
      <c r="BL86" s="263"/>
      <c r="BM86" s="263"/>
      <c r="BN86" s="263"/>
      <c r="BO86" s="263"/>
      <c r="BP86" s="263"/>
      <c r="BQ86" s="260">
        <v>80</v>
      </c>
      <c r="BR86" s="265"/>
      <c r="BS86" s="1047"/>
      <c r="BT86" s="1048"/>
      <c r="BU86" s="1048"/>
      <c r="BV86" s="1048"/>
      <c r="BW86" s="1048"/>
      <c r="BX86" s="1048"/>
      <c r="BY86" s="1048"/>
      <c r="BZ86" s="1048"/>
      <c r="CA86" s="1048"/>
      <c r="CB86" s="1048"/>
      <c r="CC86" s="1048"/>
      <c r="CD86" s="1048"/>
      <c r="CE86" s="1048"/>
      <c r="CF86" s="1048"/>
      <c r="CG86" s="1049"/>
      <c r="CH86" s="1050"/>
      <c r="CI86" s="1051"/>
      <c r="CJ86" s="1051"/>
      <c r="CK86" s="1051"/>
      <c r="CL86" s="1052"/>
      <c r="CM86" s="1050"/>
      <c r="CN86" s="1051"/>
      <c r="CO86" s="1051"/>
      <c r="CP86" s="1051"/>
      <c r="CQ86" s="1052"/>
      <c r="CR86" s="1050"/>
      <c r="CS86" s="1051"/>
      <c r="CT86" s="1051"/>
      <c r="CU86" s="1051"/>
      <c r="CV86" s="1052"/>
      <c r="CW86" s="1050"/>
      <c r="CX86" s="1051"/>
      <c r="CY86" s="1051"/>
      <c r="CZ86" s="1051"/>
      <c r="DA86" s="1052"/>
      <c r="DB86" s="1050"/>
      <c r="DC86" s="1051"/>
      <c r="DD86" s="1051"/>
      <c r="DE86" s="1051"/>
      <c r="DF86" s="1052"/>
      <c r="DG86" s="1050"/>
      <c r="DH86" s="1051"/>
      <c r="DI86" s="1051"/>
      <c r="DJ86" s="1051"/>
      <c r="DK86" s="1052"/>
      <c r="DL86" s="1050"/>
      <c r="DM86" s="1051"/>
      <c r="DN86" s="1051"/>
      <c r="DO86" s="1051"/>
      <c r="DP86" s="1052"/>
      <c r="DQ86" s="1050"/>
      <c r="DR86" s="1051"/>
      <c r="DS86" s="1051"/>
      <c r="DT86" s="1051"/>
      <c r="DU86" s="1052"/>
      <c r="DV86" s="1035"/>
      <c r="DW86" s="1036"/>
      <c r="DX86" s="1036"/>
      <c r="DY86" s="1036"/>
      <c r="DZ86" s="1037"/>
      <c r="EA86" s="244"/>
    </row>
    <row r="87" spans="1:131" s="245" customFormat="1" ht="26.25" customHeight="1" x14ac:dyDescent="0.15">
      <c r="A87" s="267">
        <v>20</v>
      </c>
      <c r="B87" s="1058"/>
      <c r="C87" s="1059"/>
      <c r="D87" s="1059"/>
      <c r="E87" s="1059"/>
      <c r="F87" s="1059"/>
      <c r="G87" s="1059"/>
      <c r="H87" s="1059"/>
      <c r="I87" s="1059"/>
      <c r="J87" s="1059"/>
      <c r="K87" s="1059"/>
      <c r="L87" s="1059"/>
      <c r="M87" s="1059"/>
      <c r="N87" s="1059"/>
      <c r="O87" s="1059"/>
      <c r="P87" s="1060"/>
      <c r="Q87" s="1061"/>
      <c r="R87" s="1062"/>
      <c r="S87" s="1062"/>
      <c r="T87" s="1062"/>
      <c r="U87" s="1062"/>
      <c r="V87" s="1062"/>
      <c r="W87" s="1062"/>
      <c r="X87" s="1062"/>
      <c r="Y87" s="1062"/>
      <c r="Z87" s="1062"/>
      <c r="AA87" s="1062"/>
      <c r="AB87" s="1062"/>
      <c r="AC87" s="1062"/>
      <c r="AD87" s="1062"/>
      <c r="AE87" s="1062"/>
      <c r="AF87" s="1062"/>
      <c r="AG87" s="1062"/>
      <c r="AH87" s="1062"/>
      <c r="AI87" s="1062"/>
      <c r="AJ87" s="1062"/>
      <c r="AK87" s="1062"/>
      <c r="AL87" s="1062"/>
      <c r="AM87" s="1062"/>
      <c r="AN87" s="1062"/>
      <c r="AO87" s="1062"/>
      <c r="AP87" s="1062"/>
      <c r="AQ87" s="1062"/>
      <c r="AR87" s="1062"/>
      <c r="AS87" s="1062"/>
      <c r="AT87" s="1062"/>
      <c r="AU87" s="1062"/>
      <c r="AV87" s="1062"/>
      <c r="AW87" s="1062"/>
      <c r="AX87" s="1062"/>
      <c r="AY87" s="1062"/>
      <c r="AZ87" s="1063"/>
      <c r="BA87" s="1063"/>
      <c r="BB87" s="1063"/>
      <c r="BC87" s="1063"/>
      <c r="BD87" s="1064"/>
      <c r="BE87" s="263"/>
      <c r="BF87" s="263"/>
      <c r="BG87" s="263"/>
      <c r="BH87" s="263"/>
      <c r="BI87" s="263"/>
      <c r="BJ87" s="263"/>
      <c r="BK87" s="263"/>
      <c r="BL87" s="263"/>
      <c r="BM87" s="263"/>
      <c r="BN87" s="263"/>
      <c r="BO87" s="263"/>
      <c r="BP87" s="263"/>
      <c r="BQ87" s="260">
        <v>81</v>
      </c>
      <c r="BR87" s="265"/>
      <c r="BS87" s="1047"/>
      <c r="BT87" s="1048"/>
      <c r="BU87" s="1048"/>
      <c r="BV87" s="1048"/>
      <c r="BW87" s="1048"/>
      <c r="BX87" s="1048"/>
      <c r="BY87" s="1048"/>
      <c r="BZ87" s="1048"/>
      <c r="CA87" s="1048"/>
      <c r="CB87" s="1048"/>
      <c r="CC87" s="1048"/>
      <c r="CD87" s="1048"/>
      <c r="CE87" s="1048"/>
      <c r="CF87" s="1048"/>
      <c r="CG87" s="1049"/>
      <c r="CH87" s="1050"/>
      <c r="CI87" s="1051"/>
      <c r="CJ87" s="1051"/>
      <c r="CK87" s="1051"/>
      <c r="CL87" s="1052"/>
      <c r="CM87" s="1050"/>
      <c r="CN87" s="1051"/>
      <c r="CO87" s="1051"/>
      <c r="CP87" s="1051"/>
      <c r="CQ87" s="1052"/>
      <c r="CR87" s="1050"/>
      <c r="CS87" s="1051"/>
      <c r="CT87" s="1051"/>
      <c r="CU87" s="1051"/>
      <c r="CV87" s="1052"/>
      <c r="CW87" s="1050"/>
      <c r="CX87" s="1051"/>
      <c r="CY87" s="1051"/>
      <c r="CZ87" s="1051"/>
      <c r="DA87" s="1052"/>
      <c r="DB87" s="1050"/>
      <c r="DC87" s="1051"/>
      <c r="DD87" s="1051"/>
      <c r="DE87" s="1051"/>
      <c r="DF87" s="1052"/>
      <c r="DG87" s="1050"/>
      <c r="DH87" s="1051"/>
      <c r="DI87" s="1051"/>
      <c r="DJ87" s="1051"/>
      <c r="DK87" s="1052"/>
      <c r="DL87" s="1050"/>
      <c r="DM87" s="1051"/>
      <c r="DN87" s="1051"/>
      <c r="DO87" s="1051"/>
      <c r="DP87" s="1052"/>
      <c r="DQ87" s="1050"/>
      <c r="DR87" s="1051"/>
      <c r="DS87" s="1051"/>
      <c r="DT87" s="1051"/>
      <c r="DU87" s="1052"/>
      <c r="DV87" s="1035"/>
      <c r="DW87" s="1036"/>
      <c r="DX87" s="1036"/>
      <c r="DY87" s="1036"/>
      <c r="DZ87" s="1037"/>
      <c r="EA87" s="244"/>
    </row>
    <row r="88" spans="1:131" s="245" customFormat="1" ht="26.25" customHeight="1" thickBot="1" x14ac:dyDescent="0.2">
      <c r="A88" s="262" t="s">
        <v>396</v>
      </c>
      <c r="B88" s="1038" t="s">
        <v>425</v>
      </c>
      <c r="C88" s="1039"/>
      <c r="D88" s="1039"/>
      <c r="E88" s="1039"/>
      <c r="F88" s="1039"/>
      <c r="G88" s="1039"/>
      <c r="H88" s="1039"/>
      <c r="I88" s="1039"/>
      <c r="J88" s="1039"/>
      <c r="K88" s="1039"/>
      <c r="L88" s="1039"/>
      <c r="M88" s="1039"/>
      <c r="N88" s="1039"/>
      <c r="O88" s="1039"/>
      <c r="P88" s="1040"/>
      <c r="Q88" s="1056"/>
      <c r="R88" s="1057"/>
      <c r="S88" s="1057"/>
      <c r="T88" s="1057"/>
      <c r="U88" s="1057"/>
      <c r="V88" s="1057"/>
      <c r="W88" s="1057"/>
      <c r="X88" s="1057"/>
      <c r="Y88" s="1057"/>
      <c r="Z88" s="1057"/>
      <c r="AA88" s="1057"/>
      <c r="AB88" s="1057"/>
      <c r="AC88" s="1057"/>
      <c r="AD88" s="1057"/>
      <c r="AE88" s="1057"/>
      <c r="AF88" s="1053"/>
      <c r="AG88" s="1053"/>
      <c r="AH88" s="1053"/>
      <c r="AI88" s="1053"/>
      <c r="AJ88" s="1053"/>
      <c r="AK88" s="1057"/>
      <c r="AL88" s="1057"/>
      <c r="AM88" s="1057"/>
      <c r="AN88" s="1057"/>
      <c r="AO88" s="1057"/>
      <c r="AP88" s="1053"/>
      <c r="AQ88" s="1053"/>
      <c r="AR88" s="1053"/>
      <c r="AS88" s="1053"/>
      <c r="AT88" s="1053"/>
      <c r="AU88" s="1053"/>
      <c r="AV88" s="1053"/>
      <c r="AW88" s="1053"/>
      <c r="AX88" s="1053"/>
      <c r="AY88" s="1053"/>
      <c r="AZ88" s="1054"/>
      <c r="BA88" s="1054"/>
      <c r="BB88" s="1054"/>
      <c r="BC88" s="1054"/>
      <c r="BD88" s="1055"/>
      <c r="BE88" s="263"/>
      <c r="BF88" s="263"/>
      <c r="BG88" s="263"/>
      <c r="BH88" s="263"/>
      <c r="BI88" s="263"/>
      <c r="BJ88" s="263"/>
      <c r="BK88" s="263"/>
      <c r="BL88" s="263"/>
      <c r="BM88" s="263"/>
      <c r="BN88" s="263"/>
      <c r="BO88" s="263"/>
      <c r="BP88" s="263"/>
      <c r="BQ88" s="260">
        <v>82</v>
      </c>
      <c r="BR88" s="265"/>
      <c r="BS88" s="1047"/>
      <c r="BT88" s="1048"/>
      <c r="BU88" s="1048"/>
      <c r="BV88" s="1048"/>
      <c r="BW88" s="1048"/>
      <c r="BX88" s="1048"/>
      <c r="BY88" s="1048"/>
      <c r="BZ88" s="1048"/>
      <c r="CA88" s="1048"/>
      <c r="CB88" s="1048"/>
      <c r="CC88" s="1048"/>
      <c r="CD88" s="1048"/>
      <c r="CE88" s="1048"/>
      <c r="CF88" s="1048"/>
      <c r="CG88" s="1049"/>
      <c r="CH88" s="1050"/>
      <c r="CI88" s="1051"/>
      <c r="CJ88" s="1051"/>
      <c r="CK88" s="1051"/>
      <c r="CL88" s="1052"/>
      <c r="CM88" s="1050"/>
      <c r="CN88" s="1051"/>
      <c r="CO88" s="1051"/>
      <c r="CP88" s="1051"/>
      <c r="CQ88" s="1052"/>
      <c r="CR88" s="1050"/>
      <c r="CS88" s="1051"/>
      <c r="CT88" s="1051"/>
      <c r="CU88" s="1051"/>
      <c r="CV88" s="1052"/>
      <c r="CW88" s="1050"/>
      <c r="CX88" s="1051"/>
      <c r="CY88" s="1051"/>
      <c r="CZ88" s="1051"/>
      <c r="DA88" s="1052"/>
      <c r="DB88" s="1050"/>
      <c r="DC88" s="1051"/>
      <c r="DD88" s="1051"/>
      <c r="DE88" s="1051"/>
      <c r="DF88" s="1052"/>
      <c r="DG88" s="1050"/>
      <c r="DH88" s="1051"/>
      <c r="DI88" s="1051"/>
      <c r="DJ88" s="1051"/>
      <c r="DK88" s="1052"/>
      <c r="DL88" s="1050"/>
      <c r="DM88" s="1051"/>
      <c r="DN88" s="1051"/>
      <c r="DO88" s="1051"/>
      <c r="DP88" s="1052"/>
      <c r="DQ88" s="1050"/>
      <c r="DR88" s="1051"/>
      <c r="DS88" s="1051"/>
      <c r="DT88" s="1051"/>
      <c r="DU88" s="1052"/>
      <c r="DV88" s="1035"/>
      <c r="DW88" s="1036"/>
      <c r="DX88" s="1036"/>
      <c r="DY88" s="1036"/>
      <c r="DZ88" s="1037"/>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47"/>
      <c r="BT89" s="1048"/>
      <c r="BU89" s="1048"/>
      <c r="BV89" s="1048"/>
      <c r="BW89" s="1048"/>
      <c r="BX89" s="1048"/>
      <c r="BY89" s="1048"/>
      <c r="BZ89" s="1048"/>
      <c r="CA89" s="1048"/>
      <c r="CB89" s="1048"/>
      <c r="CC89" s="1048"/>
      <c r="CD89" s="1048"/>
      <c r="CE89" s="1048"/>
      <c r="CF89" s="1048"/>
      <c r="CG89" s="1049"/>
      <c r="CH89" s="1050"/>
      <c r="CI89" s="1051"/>
      <c r="CJ89" s="1051"/>
      <c r="CK89" s="1051"/>
      <c r="CL89" s="1052"/>
      <c r="CM89" s="1050"/>
      <c r="CN89" s="1051"/>
      <c r="CO89" s="1051"/>
      <c r="CP89" s="1051"/>
      <c r="CQ89" s="1052"/>
      <c r="CR89" s="1050"/>
      <c r="CS89" s="1051"/>
      <c r="CT89" s="1051"/>
      <c r="CU89" s="1051"/>
      <c r="CV89" s="1052"/>
      <c r="CW89" s="1050"/>
      <c r="CX89" s="1051"/>
      <c r="CY89" s="1051"/>
      <c r="CZ89" s="1051"/>
      <c r="DA89" s="1052"/>
      <c r="DB89" s="1050"/>
      <c r="DC89" s="1051"/>
      <c r="DD89" s="1051"/>
      <c r="DE89" s="1051"/>
      <c r="DF89" s="1052"/>
      <c r="DG89" s="1050"/>
      <c r="DH89" s="1051"/>
      <c r="DI89" s="1051"/>
      <c r="DJ89" s="1051"/>
      <c r="DK89" s="1052"/>
      <c r="DL89" s="1050"/>
      <c r="DM89" s="1051"/>
      <c r="DN89" s="1051"/>
      <c r="DO89" s="1051"/>
      <c r="DP89" s="1052"/>
      <c r="DQ89" s="1050"/>
      <c r="DR89" s="1051"/>
      <c r="DS89" s="1051"/>
      <c r="DT89" s="1051"/>
      <c r="DU89" s="1052"/>
      <c r="DV89" s="1035"/>
      <c r="DW89" s="1036"/>
      <c r="DX89" s="1036"/>
      <c r="DY89" s="1036"/>
      <c r="DZ89" s="1037"/>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47"/>
      <c r="BT90" s="1048"/>
      <c r="BU90" s="1048"/>
      <c r="BV90" s="1048"/>
      <c r="BW90" s="1048"/>
      <c r="BX90" s="1048"/>
      <c r="BY90" s="1048"/>
      <c r="BZ90" s="1048"/>
      <c r="CA90" s="1048"/>
      <c r="CB90" s="1048"/>
      <c r="CC90" s="1048"/>
      <c r="CD90" s="1048"/>
      <c r="CE90" s="1048"/>
      <c r="CF90" s="1048"/>
      <c r="CG90" s="1049"/>
      <c r="CH90" s="1050"/>
      <c r="CI90" s="1051"/>
      <c r="CJ90" s="1051"/>
      <c r="CK90" s="1051"/>
      <c r="CL90" s="1052"/>
      <c r="CM90" s="1050"/>
      <c r="CN90" s="1051"/>
      <c r="CO90" s="1051"/>
      <c r="CP90" s="1051"/>
      <c r="CQ90" s="1052"/>
      <c r="CR90" s="1050"/>
      <c r="CS90" s="1051"/>
      <c r="CT90" s="1051"/>
      <c r="CU90" s="1051"/>
      <c r="CV90" s="1052"/>
      <c r="CW90" s="1050"/>
      <c r="CX90" s="1051"/>
      <c r="CY90" s="1051"/>
      <c r="CZ90" s="1051"/>
      <c r="DA90" s="1052"/>
      <c r="DB90" s="1050"/>
      <c r="DC90" s="1051"/>
      <c r="DD90" s="1051"/>
      <c r="DE90" s="1051"/>
      <c r="DF90" s="1052"/>
      <c r="DG90" s="1050"/>
      <c r="DH90" s="1051"/>
      <c r="DI90" s="1051"/>
      <c r="DJ90" s="1051"/>
      <c r="DK90" s="1052"/>
      <c r="DL90" s="1050"/>
      <c r="DM90" s="1051"/>
      <c r="DN90" s="1051"/>
      <c r="DO90" s="1051"/>
      <c r="DP90" s="1052"/>
      <c r="DQ90" s="1050"/>
      <c r="DR90" s="1051"/>
      <c r="DS90" s="1051"/>
      <c r="DT90" s="1051"/>
      <c r="DU90" s="1052"/>
      <c r="DV90" s="1035"/>
      <c r="DW90" s="1036"/>
      <c r="DX90" s="1036"/>
      <c r="DY90" s="1036"/>
      <c r="DZ90" s="1037"/>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47"/>
      <c r="BT91" s="1048"/>
      <c r="BU91" s="1048"/>
      <c r="BV91" s="1048"/>
      <c r="BW91" s="1048"/>
      <c r="BX91" s="1048"/>
      <c r="BY91" s="1048"/>
      <c r="BZ91" s="1048"/>
      <c r="CA91" s="1048"/>
      <c r="CB91" s="1048"/>
      <c r="CC91" s="1048"/>
      <c r="CD91" s="1048"/>
      <c r="CE91" s="1048"/>
      <c r="CF91" s="1048"/>
      <c r="CG91" s="1049"/>
      <c r="CH91" s="1050"/>
      <c r="CI91" s="1051"/>
      <c r="CJ91" s="1051"/>
      <c r="CK91" s="1051"/>
      <c r="CL91" s="1052"/>
      <c r="CM91" s="1050"/>
      <c r="CN91" s="1051"/>
      <c r="CO91" s="1051"/>
      <c r="CP91" s="1051"/>
      <c r="CQ91" s="1052"/>
      <c r="CR91" s="1050"/>
      <c r="CS91" s="1051"/>
      <c r="CT91" s="1051"/>
      <c r="CU91" s="1051"/>
      <c r="CV91" s="1052"/>
      <c r="CW91" s="1050"/>
      <c r="CX91" s="1051"/>
      <c r="CY91" s="1051"/>
      <c r="CZ91" s="1051"/>
      <c r="DA91" s="1052"/>
      <c r="DB91" s="1050"/>
      <c r="DC91" s="1051"/>
      <c r="DD91" s="1051"/>
      <c r="DE91" s="1051"/>
      <c r="DF91" s="1052"/>
      <c r="DG91" s="1050"/>
      <c r="DH91" s="1051"/>
      <c r="DI91" s="1051"/>
      <c r="DJ91" s="1051"/>
      <c r="DK91" s="1052"/>
      <c r="DL91" s="1050"/>
      <c r="DM91" s="1051"/>
      <c r="DN91" s="1051"/>
      <c r="DO91" s="1051"/>
      <c r="DP91" s="1052"/>
      <c r="DQ91" s="1050"/>
      <c r="DR91" s="1051"/>
      <c r="DS91" s="1051"/>
      <c r="DT91" s="1051"/>
      <c r="DU91" s="1052"/>
      <c r="DV91" s="1035"/>
      <c r="DW91" s="1036"/>
      <c r="DX91" s="1036"/>
      <c r="DY91" s="1036"/>
      <c r="DZ91" s="1037"/>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47"/>
      <c r="BT92" s="1048"/>
      <c r="BU92" s="1048"/>
      <c r="BV92" s="1048"/>
      <c r="BW92" s="1048"/>
      <c r="BX92" s="1048"/>
      <c r="BY92" s="1048"/>
      <c r="BZ92" s="1048"/>
      <c r="CA92" s="1048"/>
      <c r="CB92" s="1048"/>
      <c r="CC92" s="1048"/>
      <c r="CD92" s="1048"/>
      <c r="CE92" s="1048"/>
      <c r="CF92" s="1048"/>
      <c r="CG92" s="1049"/>
      <c r="CH92" s="1050"/>
      <c r="CI92" s="1051"/>
      <c r="CJ92" s="1051"/>
      <c r="CK92" s="1051"/>
      <c r="CL92" s="1052"/>
      <c r="CM92" s="1050"/>
      <c r="CN92" s="1051"/>
      <c r="CO92" s="1051"/>
      <c r="CP92" s="1051"/>
      <c r="CQ92" s="1052"/>
      <c r="CR92" s="1050"/>
      <c r="CS92" s="1051"/>
      <c r="CT92" s="1051"/>
      <c r="CU92" s="1051"/>
      <c r="CV92" s="1052"/>
      <c r="CW92" s="1050"/>
      <c r="CX92" s="1051"/>
      <c r="CY92" s="1051"/>
      <c r="CZ92" s="1051"/>
      <c r="DA92" s="1052"/>
      <c r="DB92" s="1050"/>
      <c r="DC92" s="1051"/>
      <c r="DD92" s="1051"/>
      <c r="DE92" s="1051"/>
      <c r="DF92" s="1052"/>
      <c r="DG92" s="1050"/>
      <c r="DH92" s="1051"/>
      <c r="DI92" s="1051"/>
      <c r="DJ92" s="1051"/>
      <c r="DK92" s="1052"/>
      <c r="DL92" s="1050"/>
      <c r="DM92" s="1051"/>
      <c r="DN92" s="1051"/>
      <c r="DO92" s="1051"/>
      <c r="DP92" s="1052"/>
      <c r="DQ92" s="1050"/>
      <c r="DR92" s="1051"/>
      <c r="DS92" s="1051"/>
      <c r="DT92" s="1051"/>
      <c r="DU92" s="1052"/>
      <c r="DV92" s="1035"/>
      <c r="DW92" s="1036"/>
      <c r="DX92" s="1036"/>
      <c r="DY92" s="1036"/>
      <c r="DZ92" s="1037"/>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47"/>
      <c r="BT93" s="1048"/>
      <c r="BU93" s="1048"/>
      <c r="BV93" s="1048"/>
      <c r="BW93" s="1048"/>
      <c r="BX93" s="1048"/>
      <c r="BY93" s="1048"/>
      <c r="BZ93" s="1048"/>
      <c r="CA93" s="1048"/>
      <c r="CB93" s="1048"/>
      <c r="CC93" s="1048"/>
      <c r="CD93" s="1048"/>
      <c r="CE93" s="1048"/>
      <c r="CF93" s="1048"/>
      <c r="CG93" s="1049"/>
      <c r="CH93" s="1050"/>
      <c r="CI93" s="1051"/>
      <c r="CJ93" s="1051"/>
      <c r="CK93" s="1051"/>
      <c r="CL93" s="1052"/>
      <c r="CM93" s="1050"/>
      <c r="CN93" s="1051"/>
      <c r="CO93" s="1051"/>
      <c r="CP93" s="1051"/>
      <c r="CQ93" s="1052"/>
      <c r="CR93" s="1050"/>
      <c r="CS93" s="1051"/>
      <c r="CT93" s="1051"/>
      <c r="CU93" s="1051"/>
      <c r="CV93" s="1052"/>
      <c r="CW93" s="1050"/>
      <c r="CX93" s="1051"/>
      <c r="CY93" s="1051"/>
      <c r="CZ93" s="1051"/>
      <c r="DA93" s="1052"/>
      <c r="DB93" s="1050"/>
      <c r="DC93" s="1051"/>
      <c r="DD93" s="1051"/>
      <c r="DE93" s="1051"/>
      <c r="DF93" s="1052"/>
      <c r="DG93" s="1050"/>
      <c r="DH93" s="1051"/>
      <c r="DI93" s="1051"/>
      <c r="DJ93" s="1051"/>
      <c r="DK93" s="1052"/>
      <c r="DL93" s="1050"/>
      <c r="DM93" s="1051"/>
      <c r="DN93" s="1051"/>
      <c r="DO93" s="1051"/>
      <c r="DP93" s="1052"/>
      <c r="DQ93" s="1050"/>
      <c r="DR93" s="1051"/>
      <c r="DS93" s="1051"/>
      <c r="DT93" s="1051"/>
      <c r="DU93" s="1052"/>
      <c r="DV93" s="1035"/>
      <c r="DW93" s="1036"/>
      <c r="DX93" s="1036"/>
      <c r="DY93" s="1036"/>
      <c r="DZ93" s="1037"/>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47"/>
      <c r="BT94" s="1048"/>
      <c r="BU94" s="1048"/>
      <c r="BV94" s="1048"/>
      <c r="BW94" s="1048"/>
      <c r="BX94" s="1048"/>
      <c r="BY94" s="1048"/>
      <c r="BZ94" s="1048"/>
      <c r="CA94" s="1048"/>
      <c r="CB94" s="1048"/>
      <c r="CC94" s="1048"/>
      <c r="CD94" s="1048"/>
      <c r="CE94" s="1048"/>
      <c r="CF94" s="1048"/>
      <c r="CG94" s="1049"/>
      <c r="CH94" s="1050"/>
      <c r="CI94" s="1051"/>
      <c r="CJ94" s="1051"/>
      <c r="CK94" s="1051"/>
      <c r="CL94" s="1052"/>
      <c r="CM94" s="1050"/>
      <c r="CN94" s="1051"/>
      <c r="CO94" s="1051"/>
      <c r="CP94" s="1051"/>
      <c r="CQ94" s="1052"/>
      <c r="CR94" s="1050"/>
      <c r="CS94" s="1051"/>
      <c r="CT94" s="1051"/>
      <c r="CU94" s="1051"/>
      <c r="CV94" s="1052"/>
      <c r="CW94" s="1050"/>
      <c r="CX94" s="1051"/>
      <c r="CY94" s="1051"/>
      <c r="CZ94" s="1051"/>
      <c r="DA94" s="1052"/>
      <c r="DB94" s="1050"/>
      <c r="DC94" s="1051"/>
      <c r="DD94" s="1051"/>
      <c r="DE94" s="1051"/>
      <c r="DF94" s="1052"/>
      <c r="DG94" s="1050"/>
      <c r="DH94" s="1051"/>
      <c r="DI94" s="1051"/>
      <c r="DJ94" s="1051"/>
      <c r="DK94" s="1052"/>
      <c r="DL94" s="1050"/>
      <c r="DM94" s="1051"/>
      <c r="DN94" s="1051"/>
      <c r="DO94" s="1051"/>
      <c r="DP94" s="1052"/>
      <c r="DQ94" s="1050"/>
      <c r="DR94" s="1051"/>
      <c r="DS94" s="1051"/>
      <c r="DT94" s="1051"/>
      <c r="DU94" s="1052"/>
      <c r="DV94" s="1035"/>
      <c r="DW94" s="1036"/>
      <c r="DX94" s="1036"/>
      <c r="DY94" s="1036"/>
      <c r="DZ94" s="1037"/>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47"/>
      <c r="BT95" s="1048"/>
      <c r="BU95" s="1048"/>
      <c r="BV95" s="1048"/>
      <c r="BW95" s="1048"/>
      <c r="BX95" s="1048"/>
      <c r="BY95" s="1048"/>
      <c r="BZ95" s="1048"/>
      <c r="CA95" s="1048"/>
      <c r="CB95" s="1048"/>
      <c r="CC95" s="1048"/>
      <c r="CD95" s="1048"/>
      <c r="CE95" s="1048"/>
      <c r="CF95" s="1048"/>
      <c r="CG95" s="1049"/>
      <c r="CH95" s="1050"/>
      <c r="CI95" s="1051"/>
      <c r="CJ95" s="1051"/>
      <c r="CK95" s="1051"/>
      <c r="CL95" s="1052"/>
      <c r="CM95" s="1050"/>
      <c r="CN95" s="1051"/>
      <c r="CO95" s="1051"/>
      <c r="CP95" s="1051"/>
      <c r="CQ95" s="1052"/>
      <c r="CR95" s="1050"/>
      <c r="CS95" s="1051"/>
      <c r="CT95" s="1051"/>
      <c r="CU95" s="1051"/>
      <c r="CV95" s="1052"/>
      <c r="CW95" s="1050"/>
      <c r="CX95" s="1051"/>
      <c r="CY95" s="1051"/>
      <c r="CZ95" s="1051"/>
      <c r="DA95" s="1052"/>
      <c r="DB95" s="1050"/>
      <c r="DC95" s="1051"/>
      <c r="DD95" s="1051"/>
      <c r="DE95" s="1051"/>
      <c r="DF95" s="1052"/>
      <c r="DG95" s="1050"/>
      <c r="DH95" s="1051"/>
      <c r="DI95" s="1051"/>
      <c r="DJ95" s="1051"/>
      <c r="DK95" s="1052"/>
      <c r="DL95" s="1050"/>
      <c r="DM95" s="1051"/>
      <c r="DN95" s="1051"/>
      <c r="DO95" s="1051"/>
      <c r="DP95" s="1052"/>
      <c r="DQ95" s="1050"/>
      <c r="DR95" s="1051"/>
      <c r="DS95" s="1051"/>
      <c r="DT95" s="1051"/>
      <c r="DU95" s="1052"/>
      <c r="DV95" s="1035"/>
      <c r="DW95" s="1036"/>
      <c r="DX95" s="1036"/>
      <c r="DY95" s="1036"/>
      <c r="DZ95" s="1037"/>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47"/>
      <c r="BT96" s="1048"/>
      <c r="BU96" s="1048"/>
      <c r="BV96" s="1048"/>
      <c r="BW96" s="1048"/>
      <c r="BX96" s="1048"/>
      <c r="BY96" s="1048"/>
      <c r="BZ96" s="1048"/>
      <c r="CA96" s="1048"/>
      <c r="CB96" s="1048"/>
      <c r="CC96" s="1048"/>
      <c r="CD96" s="1048"/>
      <c r="CE96" s="1048"/>
      <c r="CF96" s="1048"/>
      <c r="CG96" s="1049"/>
      <c r="CH96" s="1050"/>
      <c r="CI96" s="1051"/>
      <c r="CJ96" s="1051"/>
      <c r="CK96" s="1051"/>
      <c r="CL96" s="1052"/>
      <c r="CM96" s="1050"/>
      <c r="CN96" s="1051"/>
      <c r="CO96" s="1051"/>
      <c r="CP96" s="1051"/>
      <c r="CQ96" s="1052"/>
      <c r="CR96" s="1050"/>
      <c r="CS96" s="1051"/>
      <c r="CT96" s="1051"/>
      <c r="CU96" s="1051"/>
      <c r="CV96" s="1052"/>
      <c r="CW96" s="1050"/>
      <c r="CX96" s="1051"/>
      <c r="CY96" s="1051"/>
      <c r="CZ96" s="1051"/>
      <c r="DA96" s="1052"/>
      <c r="DB96" s="1050"/>
      <c r="DC96" s="1051"/>
      <c r="DD96" s="1051"/>
      <c r="DE96" s="1051"/>
      <c r="DF96" s="1052"/>
      <c r="DG96" s="1050"/>
      <c r="DH96" s="1051"/>
      <c r="DI96" s="1051"/>
      <c r="DJ96" s="1051"/>
      <c r="DK96" s="1052"/>
      <c r="DL96" s="1050"/>
      <c r="DM96" s="1051"/>
      <c r="DN96" s="1051"/>
      <c r="DO96" s="1051"/>
      <c r="DP96" s="1052"/>
      <c r="DQ96" s="1050"/>
      <c r="DR96" s="1051"/>
      <c r="DS96" s="1051"/>
      <c r="DT96" s="1051"/>
      <c r="DU96" s="1052"/>
      <c r="DV96" s="1035"/>
      <c r="DW96" s="1036"/>
      <c r="DX96" s="1036"/>
      <c r="DY96" s="1036"/>
      <c r="DZ96" s="1037"/>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47"/>
      <c r="BT97" s="1048"/>
      <c r="BU97" s="1048"/>
      <c r="BV97" s="1048"/>
      <c r="BW97" s="1048"/>
      <c r="BX97" s="1048"/>
      <c r="BY97" s="1048"/>
      <c r="BZ97" s="1048"/>
      <c r="CA97" s="1048"/>
      <c r="CB97" s="1048"/>
      <c r="CC97" s="1048"/>
      <c r="CD97" s="1048"/>
      <c r="CE97" s="1048"/>
      <c r="CF97" s="1048"/>
      <c r="CG97" s="1049"/>
      <c r="CH97" s="1050"/>
      <c r="CI97" s="1051"/>
      <c r="CJ97" s="1051"/>
      <c r="CK97" s="1051"/>
      <c r="CL97" s="1052"/>
      <c r="CM97" s="1050"/>
      <c r="CN97" s="1051"/>
      <c r="CO97" s="1051"/>
      <c r="CP97" s="1051"/>
      <c r="CQ97" s="1052"/>
      <c r="CR97" s="1050"/>
      <c r="CS97" s="1051"/>
      <c r="CT97" s="1051"/>
      <c r="CU97" s="1051"/>
      <c r="CV97" s="1052"/>
      <c r="CW97" s="1050"/>
      <c r="CX97" s="1051"/>
      <c r="CY97" s="1051"/>
      <c r="CZ97" s="1051"/>
      <c r="DA97" s="1052"/>
      <c r="DB97" s="1050"/>
      <c r="DC97" s="1051"/>
      <c r="DD97" s="1051"/>
      <c r="DE97" s="1051"/>
      <c r="DF97" s="1052"/>
      <c r="DG97" s="1050"/>
      <c r="DH97" s="1051"/>
      <c r="DI97" s="1051"/>
      <c r="DJ97" s="1051"/>
      <c r="DK97" s="1052"/>
      <c r="DL97" s="1050"/>
      <c r="DM97" s="1051"/>
      <c r="DN97" s="1051"/>
      <c r="DO97" s="1051"/>
      <c r="DP97" s="1052"/>
      <c r="DQ97" s="1050"/>
      <c r="DR97" s="1051"/>
      <c r="DS97" s="1051"/>
      <c r="DT97" s="1051"/>
      <c r="DU97" s="1052"/>
      <c r="DV97" s="1035"/>
      <c r="DW97" s="1036"/>
      <c r="DX97" s="1036"/>
      <c r="DY97" s="1036"/>
      <c r="DZ97" s="1037"/>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47"/>
      <c r="BT98" s="1048"/>
      <c r="BU98" s="1048"/>
      <c r="BV98" s="1048"/>
      <c r="BW98" s="1048"/>
      <c r="BX98" s="1048"/>
      <c r="BY98" s="1048"/>
      <c r="BZ98" s="1048"/>
      <c r="CA98" s="1048"/>
      <c r="CB98" s="1048"/>
      <c r="CC98" s="1048"/>
      <c r="CD98" s="1048"/>
      <c r="CE98" s="1048"/>
      <c r="CF98" s="1048"/>
      <c r="CG98" s="1049"/>
      <c r="CH98" s="1050"/>
      <c r="CI98" s="1051"/>
      <c r="CJ98" s="1051"/>
      <c r="CK98" s="1051"/>
      <c r="CL98" s="1052"/>
      <c r="CM98" s="1050"/>
      <c r="CN98" s="1051"/>
      <c r="CO98" s="1051"/>
      <c r="CP98" s="1051"/>
      <c r="CQ98" s="1052"/>
      <c r="CR98" s="1050"/>
      <c r="CS98" s="1051"/>
      <c r="CT98" s="1051"/>
      <c r="CU98" s="1051"/>
      <c r="CV98" s="1052"/>
      <c r="CW98" s="1050"/>
      <c r="CX98" s="1051"/>
      <c r="CY98" s="1051"/>
      <c r="CZ98" s="1051"/>
      <c r="DA98" s="1052"/>
      <c r="DB98" s="1050"/>
      <c r="DC98" s="1051"/>
      <c r="DD98" s="1051"/>
      <c r="DE98" s="1051"/>
      <c r="DF98" s="1052"/>
      <c r="DG98" s="1050"/>
      <c r="DH98" s="1051"/>
      <c r="DI98" s="1051"/>
      <c r="DJ98" s="1051"/>
      <c r="DK98" s="1052"/>
      <c r="DL98" s="1050"/>
      <c r="DM98" s="1051"/>
      <c r="DN98" s="1051"/>
      <c r="DO98" s="1051"/>
      <c r="DP98" s="1052"/>
      <c r="DQ98" s="1050"/>
      <c r="DR98" s="1051"/>
      <c r="DS98" s="1051"/>
      <c r="DT98" s="1051"/>
      <c r="DU98" s="1052"/>
      <c r="DV98" s="1035"/>
      <c r="DW98" s="1036"/>
      <c r="DX98" s="1036"/>
      <c r="DY98" s="1036"/>
      <c r="DZ98" s="1037"/>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47"/>
      <c r="BT99" s="1048"/>
      <c r="BU99" s="1048"/>
      <c r="BV99" s="1048"/>
      <c r="BW99" s="1048"/>
      <c r="BX99" s="1048"/>
      <c r="BY99" s="1048"/>
      <c r="BZ99" s="1048"/>
      <c r="CA99" s="1048"/>
      <c r="CB99" s="1048"/>
      <c r="CC99" s="1048"/>
      <c r="CD99" s="1048"/>
      <c r="CE99" s="1048"/>
      <c r="CF99" s="1048"/>
      <c r="CG99" s="1049"/>
      <c r="CH99" s="1050"/>
      <c r="CI99" s="1051"/>
      <c r="CJ99" s="1051"/>
      <c r="CK99" s="1051"/>
      <c r="CL99" s="1052"/>
      <c r="CM99" s="1050"/>
      <c r="CN99" s="1051"/>
      <c r="CO99" s="1051"/>
      <c r="CP99" s="1051"/>
      <c r="CQ99" s="1052"/>
      <c r="CR99" s="1050"/>
      <c r="CS99" s="1051"/>
      <c r="CT99" s="1051"/>
      <c r="CU99" s="1051"/>
      <c r="CV99" s="1052"/>
      <c r="CW99" s="1050"/>
      <c r="CX99" s="1051"/>
      <c r="CY99" s="1051"/>
      <c r="CZ99" s="1051"/>
      <c r="DA99" s="1052"/>
      <c r="DB99" s="1050"/>
      <c r="DC99" s="1051"/>
      <c r="DD99" s="1051"/>
      <c r="DE99" s="1051"/>
      <c r="DF99" s="1052"/>
      <c r="DG99" s="1050"/>
      <c r="DH99" s="1051"/>
      <c r="DI99" s="1051"/>
      <c r="DJ99" s="1051"/>
      <c r="DK99" s="1052"/>
      <c r="DL99" s="1050"/>
      <c r="DM99" s="1051"/>
      <c r="DN99" s="1051"/>
      <c r="DO99" s="1051"/>
      <c r="DP99" s="1052"/>
      <c r="DQ99" s="1050"/>
      <c r="DR99" s="1051"/>
      <c r="DS99" s="1051"/>
      <c r="DT99" s="1051"/>
      <c r="DU99" s="1052"/>
      <c r="DV99" s="1035"/>
      <c r="DW99" s="1036"/>
      <c r="DX99" s="1036"/>
      <c r="DY99" s="1036"/>
      <c r="DZ99" s="1037"/>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47"/>
      <c r="BT100" s="1048"/>
      <c r="BU100" s="1048"/>
      <c r="BV100" s="1048"/>
      <c r="BW100" s="1048"/>
      <c r="BX100" s="1048"/>
      <c r="BY100" s="1048"/>
      <c r="BZ100" s="1048"/>
      <c r="CA100" s="1048"/>
      <c r="CB100" s="1048"/>
      <c r="CC100" s="1048"/>
      <c r="CD100" s="1048"/>
      <c r="CE100" s="1048"/>
      <c r="CF100" s="1048"/>
      <c r="CG100" s="1049"/>
      <c r="CH100" s="1050"/>
      <c r="CI100" s="1051"/>
      <c r="CJ100" s="1051"/>
      <c r="CK100" s="1051"/>
      <c r="CL100" s="1052"/>
      <c r="CM100" s="1050"/>
      <c r="CN100" s="1051"/>
      <c r="CO100" s="1051"/>
      <c r="CP100" s="1051"/>
      <c r="CQ100" s="1052"/>
      <c r="CR100" s="1050"/>
      <c r="CS100" s="1051"/>
      <c r="CT100" s="1051"/>
      <c r="CU100" s="1051"/>
      <c r="CV100" s="1052"/>
      <c r="CW100" s="1050"/>
      <c r="CX100" s="1051"/>
      <c r="CY100" s="1051"/>
      <c r="CZ100" s="1051"/>
      <c r="DA100" s="1052"/>
      <c r="DB100" s="1050"/>
      <c r="DC100" s="1051"/>
      <c r="DD100" s="1051"/>
      <c r="DE100" s="1051"/>
      <c r="DF100" s="1052"/>
      <c r="DG100" s="1050"/>
      <c r="DH100" s="1051"/>
      <c r="DI100" s="1051"/>
      <c r="DJ100" s="1051"/>
      <c r="DK100" s="1052"/>
      <c r="DL100" s="1050"/>
      <c r="DM100" s="1051"/>
      <c r="DN100" s="1051"/>
      <c r="DO100" s="1051"/>
      <c r="DP100" s="1052"/>
      <c r="DQ100" s="1050"/>
      <c r="DR100" s="1051"/>
      <c r="DS100" s="1051"/>
      <c r="DT100" s="1051"/>
      <c r="DU100" s="1052"/>
      <c r="DV100" s="1035"/>
      <c r="DW100" s="1036"/>
      <c r="DX100" s="1036"/>
      <c r="DY100" s="1036"/>
      <c r="DZ100" s="1037"/>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47"/>
      <c r="BT101" s="1048"/>
      <c r="BU101" s="1048"/>
      <c r="BV101" s="1048"/>
      <c r="BW101" s="1048"/>
      <c r="BX101" s="1048"/>
      <c r="BY101" s="1048"/>
      <c r="BZ101" s="1048"/>
      <c r="CA101" s="1048"/>
      <c r="CB101" s="1048"/>
      <c r="CC101" s="1048"/>
      <c r="CD101" s="1048"/>
      <c r="CE101" s="1048"/>
      <c r="CF101" s="1048"/>
      <c r="CG101" s="1049"/>
      <c r="CH101" s="1050"/>
      <c r="CI101" s="1051"/>
      <c r="CJ101" s="1051"/>
      <c r="CK101" s="1051"/>
      <c r="CL101" s="1052"/>
      <c r="CM101" s="1050"/>
      <c r="CN101" s="1051"/>
      <c r="CO101" s="1051"/>
      <c r="CP101" s="1051"/>
      <c r="CQ101" s="1052"/>
      <c r="CR101" s="1050"/>
      <c r="CS101" s="1051"/>
      <c r="CT101" s="1051"/>
      <c r="CU101" s="1051"/>
      <c r="CV101" s="1052"/>
      <c r="CW101" s="1050"/>
      <c r="CX101" s="1051"/>
      <c r="CY101" s="1051"/>
      <c r="CZ101" s="1051"/>
      <c r="DA101" s="1052"/>
      <c r="DB101" s="1050"/>
      <c r="DC101" s="1051"/>
      <c r="DD101" s="1051"/>
      <c r="DE101" s="1051"/>
      <c r="DF101" s="1052"/>
      <c r="DG101" s="1050"/>
      <c r="DH101" s="1051"/>
      <c r="DI101" s="1051"/>
      <c r="DJ101" s="1051"/>
      <c r="DK101" s="1052"/>
      <c r="DL101" s="1050"/>
      <c r="DM101" s="1051"/>
      <c r="DN101" s="1051"/>
      <c r="DO101" s="1051"/>
      <c r="DP101" s="1052"/>
      <c r="DQ101" s="1050"/>
      <c r="DR101" s="1051"/>
      <c r="DS101" s="1051"/>
      <c r="DT101" s="1051"/>
      <c r="DU101" s="1052"/>
      <c r="DV101" s="1035"/>
      <c r="DW101" s="1036"/>
      <c r="DX101" s="1036"/>
      <c r="DY101" s="1036"/>
      <c r="DZ101" s="1037"/>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396</v>
      </c>
      <c r="BR102" s="1038" t="s">
        <v>426</v>
      </c>
      <c r="BS102" s="1039"/>
      <c r="BT102" s="1039"/>
      <c r="BU102" s="1039"/>
      <c r="BV102" s="1039"/>
      <c r="BW102" s="1039"/>
      <c r="BX102" s="1039"/>
      <c r="BY102" s="1039"/>
      <c r="BZ102" s="1039"/>
      <c r="CA102" s="1039"/>
      <c r="CB102" s="1039"/>
      <c r="CC102" s="1039"/>
      <c r="CD102" s="1039"/>
      <c r="CE102" s="1039"/>
      <c r="CF102" s="1039"/>
      <c r="CG102" s="1040"/>
      <c r="CH102" s="1041"/>
      <c r="CI102" s="1042"/>
      <c r="CJ102" s="1042"/>
      <c r="CK102" s="1042"/>
      <c r="CL102" s="1043"/>
      <c r="CM102" s="1041"/>
      <c r="CN102" s="1042"/>
      <c r="CO102" s="1042"/>
      <c r="CP102" s="1042"/>
      <c r="CQ102" s="1043"/>
      <c r="CR102" s="1044"/>
      <c r="CS102" s="1045"/>
      <c r="CT102" s="1045"/>
      <c r="CU102" s="1045"/>
      <c r="CV102" s="1046"/>
      <c r="CW102" s="1044"/>
      <c r="CX102" s="1045"/>
      <c r="CY102" s="1045"/>
      <c r="CZ102" s="1045"/>
      <c r="DA102" s="1046"/>
      <c r="DB102" s="1044"/>
      <c r="DC102" s="1045"/>
      <c r="DD102" s="1045"/>
      <c r="DE102" s="1045"/>
      <c r="DF102" s="1046"/>
      <c r="DG102" s="1044"/>
      <c r="DH102" s="1045"/>
      <c r="DI102" s="1045"/>
      <c r="DJ102" s="1045"/>
      <c r="DK102" s="1046"/>
      <c r="DL102" s="1044"/>
      <c r="DM102" s="1045"/>
      <c r="DN102" s="1045"/>
      <c r="DO102" s="1045"/>
      <c r="DP102" s="1046"/>
      <c r="DQ102" s="1044"/>
      <c r="DR102" s="1045"/>
      <c r="DS102" s="1045"/>
      <c r="DT102" s="1045"/>
      <c r="DU102" s="1046"/>
      <c r="DV102" s="1027"/>
      <c r="DW102" s="1028"/>
      <c r="DX102" s="1028"/>
      <c r="DY102" s="1028"/>
      <c r="DZ102" s="1029"/>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30" t="s">
        <v>427</v>
      </c>
      <c r="BR103" s="1030"/>
      <c r="BS103" s="1030"/>
      <c r="BT103" s="1030"/>
      <c r="BU103" s="1030"/>
      <c r="BV103" s="1030"/>
      <c r="BW103" s="1030"/>
      <c r="BX103" s="1030"/>
      <c r="BY103" s="1030"/>
      <c r="BZ103" s="1030"/>
      <c r="CA103" s="1030"/>
      <c r="CB103" s="1030"/>
      <c r="CC103" s="1030"/>
      <c r="CD103" s="1030"/>
      <c r="CE103" s="1030"/>
      <c r="CF103" s="1030"/>
      <c r="CG103" s="1030"/>
      <c r="CH103" s="1030"/>
      <c r="CI103" s="1030"/>
      <c r="CJ103" s="1030"/>
      <c r="CK103" s="1030"/>
      <c r="CL103" s="1030"/>
      <c r="CM103" s="1030"/>
      <c r="CN103" s="1030"/>
      <c r="CO103" s="1030"/>
      <c r="CP103" s="1030"/>
      <c r="CQ103" s="1030"/>
      <c r="CR103" s="1030"/>
      <c r="CS103" s="1030"/>
      <c r="CT103" s="1030"/>
      <c r="CU103" s="1030"/>
      <c r="CV103" s="1030"/>
      <c r="CW103" s="1030"/>
      <c r="CX103" s="1030"/>
      <c r="CY103" s="1030"/>
      <c r="CZ103" s="1030"/>
      <c r="DA103" s="1030"/>
      <c r="DB103" s="1030"/>
      <c r="DC103" s="1030"/>
      <c r="DD103" s="1030"/>
      <c r="DE103" s="1030"/>
      <c r="DF103" s="1030"/>
      <c r="DG103" s="1030"/>
      <c r="DH103" s="1030"/>
      <c r="DI103" s="1030"/>
      <c r="DJ103" s="1030"/>
      <c r="DK103" s="1030"/>
      <c r="DL103" s="1030"/>
      <c r="DM103" s="1030"/>
      <c r="DN103" s="1030"/>
      <c r="DO103" s="1030"/>
      <c r="DP103" s="1030"/>
      <c r="DQ103" s="1030"/>
      <c r="DR103" s="1030"/>
      <c r="DS103" s="1030"/>
      <c r="DT103" s="1030"/>
      <c r="DU103" s="1030"/>
      <c r="DV103" s="1030"/>
      <c r="DW103" s="1030"/>
      <c r="DX103" s="1030"/>
      <c r="DY103" s="1030"/>
      <c r="DZ103" s="1030"/>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31" t="s">
        <v>428</v>
      </c>
      <c r="BR104" s="1031"/>
      <c r="BS104" s="1031"/>
      <c r="BT104" s="1031"/>
      <c r="BU104" s="1031"/>
      <c r="BV104" s="1031"/>
      <c r="BW104" s="1031"/>
      <c r="BX104" s="1031"/>
      <c r="BY104" s="1031"/>
      <c r="BZ104" s="1031"/>
      <c r="CA104" s="1031"/>
      <c r="CB104" s="1031"/>
      <c r="CC104" s="1031"/>
      <c r="CD104" s="1031"/>
      <c r="CE104" s="1031"/>
      <c r="CF104" s="1031"/>
      <c r="CG104" s="1031"/>
      <c r="CH104" s="1031"/>
      <c r="CI104" s="1031"/>
      <c r="CJ104" s="1031"/>
      <c r="CK104" s="1031"/>
      <c r="CL104" s="1031"/>
      <c r="CM104" s="1031"/>
      <c r="CN104" s="1031"/>
      <c r="CO104" s="1031"/>
      <c r="CP104" s="1031"/>
      <c r="CQ104" s="1031"/>
      <c r="CR104" s="1031"/>
      <c r="CS104" s="1031"/>
      <c r="CT104" s="1031"/>
      <c r="CU104" s="1031"/>
      <c r="CV104" s="1031"/>
      <c r="CW104" s="1031"/>
      <c r="CX104" s="1031"/>
      <c r="CY104" s="1031"/>
      <c r="CZ104" s="1031"/>
      <c r="DA104" s="1031"/>
      <c r="DB104" s="1031"/>
      <c r="DC104" s="1031"/>
      <c r="DD104" s="1031"/>
      <c r="DE104" s="1031"/>
      <c r="DF104" s="1031"/>
      <c r="DG104" s="1031"/>
      <c r="DH104" s="1031"/>
      <c r="DI104" s="1031"/>
      <c r="DJ104" s="1031"/>
      <c r="DK104" s="1031"/>
      <c r="DL104" s="1031"/>
      <c r="DM104" s="1031"/>
      <c r="DN104" s="1031"/>
      <c r="DO104" s="1031"/>
      <c r="DP104" s="1031"/>
      <c r="DQ104" s="1031"/>
      <c r="DR104" s="1031"/>
      <c r="DS104" s="1031"/>
      <c r="DT104" s="1031"/>
      <c r="DU104" s="1031"/>
      <c r="DV104" s="1031"/>
      <c r="DW104" s="1031"/>
      <c r="DX104" s="1031"/>
      <c r="DY104" s="1031"/>
      <c r="DZ104" s="1031"/>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429</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430</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32" t="s">
        <v>431</v>
      </c>
      <c r="B108" s="1033"/>
      <c r="C108" s="1033"/>
      <c r="D108" s="1033"/>
      <c r="E108" s="1033"/>
      <c r="F108" s="1033"/>
      <c r="G108" s="1033"/>
      <c r="H108" s="1033"/>
      <c r="I108" s="1033"/>
      <c r="J108" s="1033"/>
      <c r="K108" s="1033"/>
      <c r="L108" s="1033"/>
      <c r="M108" s="1033"/>
      <c r="N108" s="1033"/>
      <c r="O108" s="1033"/>
      <c r="P108" s="1033"/>
      <c r="Q108" s="1033"/>
      <c r="R108" s="1033"/>
      <c r="S108" s="1033"/>
      <c r="T108" s="1033"/>
      <c r="U108" s="1033"/>
      <c r="V108" s="1033"/>
      <c r="W108" s="1033"/>
      <c r="X108" s="1033"/>
      <c r="Y108" s="1033"/>
      <c r="Z108" s="1033"/>
      <c r="AA108" s="1033"/>
      <c r="AB108" s="1033"/>
      <c r="AC108" s="1033"/>
      <c r="AD108" s="1033"/>
      <c r="AE108" s="1033"/>
      <c r="AF108" s="1033"/>
      <c r="AG108" s="1033"/>
      <c r="AH108" s="1033"/>
      <c r="AI108" s="1033"/>
      <c r="AJ108" s="1033"/>
      <c r="AK108" s="1033"/>
      <c r="AL108" s="1033"/>
      <c r="AM108" s="1033"/>
      <c r="AN108" s="1033"/>
      <c r="AO108" s="1033"/>
      <c r="AP108" s="1033"/>
      <c r="AQ108" s="1033"/>
      <c r="AR108" s="1033"/>
      <c r="AS108" s="1033"/>
      <c r="AT108" s="1034"/>
      <c r="AU108" s="1032" t="s">
        <v>432</v>
      </c>
      <c r="AV108" s="1033"/>
      <c r="AW108" s="1033"/>
      <c r="AX108" s="1033"/>
      <c r="AY108" s="1033"/>
      <c r="AZ108" s="1033"/>
      <c r="BA108" s="1033"/>
      <c r="BB108" s="1033"/>
      <c r="BC108" s="1033"/>
      <c r="BD108" s="1033"/>
      <c r="BE108" s="1033"/>
      <c r="BF108" s="1033"/>
      <c r="BG108" s="1033"/>
      <c r="BH108" s="1033"/>
      <c r="BI108" s="1033"/>
      <c r="BJ108" s="1033"/>
      <c r="BK108" s="1033"/>
      <c r="BL108" s="1033"/>
      <c r="BM108" s="1033"/>
      <c r="BN108" s="1033"/>
      <c r="BO108" s="1033"/>
      <c r="BP108" s="1033"/>
      <c r="BQ108" s="1033"/>
      <c r="BR108" s="1033"/>
      <c r="BS108" s="1033"/>
      <c r="BT108" s="1033"/>
      <c r="BU108" s="1033"/>
      <c r="BV108" s="1033"/>
      <c r="BW108" s="1033"/>
      <c r="BX108" s="1033"/>
      <c r="BY108" s="1033"/>
      <c r="BZ108" s="1033"/>
      <c r="CA108" s="1033"/>
      <c r="CB108" s="1033"/>
      <c r="CC108" s="1033"/>
      <c r="CD108" s="1033"/>
      <c r="CE108" s="1033"/>
      <c r="CF108" s="1033"/>
      <c r="CG108" s="1033"/>
      <c r="CH108" s="1033"/>
      <c r="CI108" s="1033"/>
      <c r="CJ108" s="1033"/>
      <c r="CK108" s="1033"/>
      <c r="CL108" s="1033"/>
      <c r="CM108" s="1033"/>
      <c r="CN108" s="1033"/>
      <c r="CO108" s="1033"/>
      <c r="CP108" s="1033"/>
      <c r="CQ108" s="1033"/>
      <c r="CR108" s="1033"/>
      <c r="CS108" s="1033"/>
      <c r="CT108" s="1033"/>
      <c r="CU108" s="1033"/>
      <c r="CV108" s="1033"/>
      <c r="CW108" s="1033"/>
      <c r="CX108" s="1033"/>
      <c r="CY108" s="1033"/>
      <c r="CZ108" s="1033"/>
      <c r="DA108" s="1033"/>
      <c r="DB108" s="1033"/>
      <c r="DC108" s="1033"/>
      <c r="DD108" s="1033"/>
      <c r="DE108" s="1033"/>
      <c r="DF108" s="1033"/>
      <c r="DG108" s="1033"/>
      <c r="DH108" s="1033"/>
      <c r="DI108" s="1033"/>
      <c r="DJ108" s="1033"/>
      <c r="DK108" s="1033"/>
      <c r="DL108" s="1033"/>
      <c r="DM108" s="1033"/>
      <c r="DN108" s="1033"/>
      <c r="DO108" s="1033"/>
      <c r="DP108" s="1033"/>
      <c r="DQ108" s="1033"/>
      <c r="DR108" s="1033"/>
      <c r="DS108" s="1033"/>
      <c r="DT108" s="1033"/>
      <c r="DU108" s="1033"/>
      <c r="DV108" s="1033"/>
      <c r="DW108" s="1033"/>
      <c r="DX108" s="1033"/>
      <c r="DY108" s="1033"/>
      <c r="DZ108" s="1034"/>
    </row>
    <row r="109" spans="1:131" s="244" customFormat="1" ht="26.25" customHeight="1" x14ac:dyDescent="0.15">
      <c r="A109" s="987" t="s">
        <v>433</v>
      </c>
      <c r="B109" s="988"/>
      <c r="C109" s="988"/>
      <c r="D109" s="988"/>
      <c r="E109" s="988"/>
      <c r="F109" s="988"/>
      <c r="G109" s="988"/>
      <c r="H109" s="988"/>
      <c r="I109" s="988"/>
      <c r="J109" s="988"/>
      <c r="K109" s="988"/>
      <c r="L109" s="988"/>
      <c r="M109" s="988"/>
      <c r="N109" s="988"/>
      <c r="O109" s="988"/>
      <c r="P109" s="988"/>
      <c r="Q109" s="988"/>
      <c r="R109" s="988"/>
      <c r="S109" s="988"/>
      <c r="T109" s="988"/>
      <c r="U109" s="988"/>
      <c r="V109" s="988"/>
      <c r="W109" s="988"/>
      <c r="X109" s="988"/>
      <c r="Y109" s="988"/>
      <c r="Z109" s="989"/>
      <c r="AA109" s="990" t="s">
        <v>434</v>
      </c>
      <c r="AB109" s="988"/>
      <c r="AC109" s="988"/>
      <c r="AD109" s="988"/>
      <c r="AE109" s="989"/>
      <c r="AF109" s="990" t="s">
        <v>435</v>
      </c>
      <c r="AG109" s="988"/>
      <c r="AH109" s="988"/>
      <c r="AI109" s="988"/>
      <c r="AJ109" s="989"/>
      <c r="AK109" s="990" t="s">
        <v>312</v>
      </c>
      <c r="AL109" s="988"/>
      <c r="AM109" s="988"/>
      <c r="AN109" s="988"/>
      <c r="AO109" s="989"/>
      <c r="AP109" s="990" t="s">
        <v>436</v>
      </c>
      <c r="AQ109" s="988"/>
      <c r="AR109" s="988"/>
      <c r="AS109" s="988"/>
      <c r="AT109" s="1019"/>
      <c r="AU109" s="987" t="s">
        <v>433</v>
      </c>
      <c r="AV109" s="988"/>
      <c r="AW109" s="988"/>
      <c r="AX109" s="988"/>
      <c r="AY109" s="988"/>
      <c r="AZ109" s="988"/>
      <c r="BA109" s="988"/>
      <c r="BB109" s="988"/>
      <c r="BC109" s="988"/>
      <c r="BD109" s="988"/>
      <c r="BE109" s="988"/>
      <c r="BF109" s="988"/>
      <c r="BG109" s="988"/>
      <c r="BH109" s="988"/>
      <c r="BI109" s="988"/>
      <c r="BJ109" s="988"/>
      <c r="BK109" s="988"/>
      <c r="BL109" s="988"/>
      <c r="BM109" s="988"/>
      <c r="BN109" s="988"/>
      <c r="BO109" s="988"/>
      <c r="BP109" s="989"/>
      <c r="BQ109" s="990" t="s">
        <v>434</v>
      </c>
      <c r="BR109" s="988"/>
      <c r="BS109" s="988"/>
      <c r="BT109" s="988"/>
      <c r="BU109" s="989"/>
      <c r="BV109" s="990" t="s">
        <v>435</v>
      </c>
      <c r="BW109" s="988"/>
      <c r="BX109" s="988"/>
      <c r="BY109" s="988"/>
      <c r="BZ109" s="989"/>
      <c r="CA109" s="990" t="s">
        <v>312</v>
      </c>
      <c r="CB109" s="988"/>
      <c r="CC109" s="988"/>
      <c r="CD109" s="988"/>
      <c r="CE109" s="989"/>
      <c r="CF109" s="1026" t="s">
        <v>436</v>
      </c>
      <c r="CG109" s="1026"/>
      <c r="CH109" s="1026"/>
      <c r="CI109" s="1026"/>
      <c r="CJ109" s="1026"/>
      <c r="CK109" s="990" t="s">
        <v>437</v>
      </c>
      <c r="CL109" s="988"/>
      <c r="CM109" s="988"/>
      <c r="CN109" s="988"/>
      <c r="CO109" s="988"/>
      <c r="CP109" s="988"/>
      <c r="CQ109" s="988"/>
      <c r="CR109" s="988"/>
      <c r="CS109" s="988"/>
      <c r="CT109" s="988"/>
      <c r="CU109" s="988"/>
      <c r="CV109" s="988"/>
      <c r="CW109" s="988"/>
      <c r="CX109" s="988"/>
      <c r="CY109" s="988"/>
      <c r="CZ109" s="988"/>
      <c r="DA109" s="988"/>
      <c r="DB109" s="988"/>
      <c r="DC109" s="988"/>
      <c r="DD109" s="988"/>
      <c r="DE109" s="988"/>
      <c r="DF109" s="989"/>
      <c r="DG109" s="990" t="s">
        <v>434</v>
      </c>
      <c r="DH109" s="988"/>
      <c r="DI109" s="988"/>
      <c r="DJ109" s="988"/>
      <c r="DK109" s="989"/>
      <c r="DL109" s="990" t="s">
        <v>435</v>
      </c>
      <c r="DM109" s="988"/>
      <c r="DN109" s="988"/>
      <c r="DO109" s="988"/>
      <c r="DP109" s="989"/>
      <c r="DQ109" s="990" t="s">
        <v>312</v>
      </c>
      <c r="DR109" s="988"/>
      <c r="DS109" s="988"/>
      <c r="DT109" s="988"/>
      <c r="DU109" s="989"/>
      <c r="DV109" s="990" t="s">
        <v>436</v>
      </c>
      <c r="DW109" s="988"/>
      <c r="DX109" s="988"/>
      <c r="DY109" s="988"/>
      <c r="DZ109" s="1019"/>
    </row>
    <row r="110" spans="1:131" s="244" customFormat="1" ht="26.25" customHeight="1" x14ac:dyDescent="0.15">
      <c r="A110" s="890" t="s">
        <v>438</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980">
        <v>274294</v>
      </c>
      <c r="AB110" s="981"/>
      <c r="AC110" s="981"/>
      <c r="AD110" s="981"/>
      <c r="AE110" s="982"/>
      <c r="AF110" s="983">
        <v>302571</v>
      </c>
      <c r="AG110" s="981"/>
      <c r="AH110" s="981"/>
      <c r="AI110" s="981"/>
      <c r="AJ110" s="982"/>
      <c r="AK110" s="983">
        <v>307740</v>
      </c>
      <c r="AL110" s="981"/>
      <c r="AM110" s="981"/>
      <c r="AN110" s="981"/>
      <c r="AO110" s="982"/>
      <c r="AP110" s="984">
        <v>21.2</v>
      </c>
      <c r="AQ110" s="985"/>
      <c r="AR110" s="985"/>
      <c r="AS110" s="985"/>
      <c r="AT110" s="986"/>
      <c r="AU110" s="1020" t="s">
        <v>73</v>
      </c>
      <c r="AV110" s="1021"/>
      <c r="AW110" s="1021"/>
      <c r="AX110" s="1021"/>
      <c r="AY110" s="1021"/>
      <c r="AZ110" s="946" t="s">
        <v>439</v>
      </c>
      <c r="BA110" s="891"/>
      <c r="BB110" s="891"/>
      <c r="BC110" s="891"/>
      <c r="BD110" s="891"/>
      <c r="BE110" s="891"/>
      <c r="BF110" s="891"/>
      <c r="BG110" s="891"/>
      <c r="BH110" s="891"/>
      <c r="BI110" s="891"/>
      <c r="BJ110" s="891"/>
      <c r="BK110" s="891"/>
      <c r="BL110" s="891"/>
      <c r="BM110" s="891"/>
      <c r="BN110" s="891"/>
      <c r="BO110" s="891"/>
      <c r="BP110" s="892"/>
      <c r="BQ110" s="947">
        <v>2390349</v>
      </c>
      <c r="BR110" s="928"/>
      <c r="BS110" s="928"/>
      <c r="BT110" s="928"/>
      <c r="BU110" s="928"/>
      <c r="BV110" s="928">
        <v>2502803</v>
      </c>
      <c r="BW110" s="928"/>
      <c r="BX110" s="928"/>
      <c r="BY110" s="928"/>
      <c r="BZ110" s="928"/>
      <c r="CA110" s="928">
        <v>2565500</v>
      </c>
      <c r="CB110" s="928"/>
      <c r="CC110" s="928"/>
      <c r="CD110" s="928"/>
      <c r="CE110" s="928"/>
      <c r="CF110" s="952">
        <v>177.1</v>
      </c>
      <c r="CG110" s="953"/>
      <c r="CH110" s="953"/>
      <c r="CI110" s="953"/>
      <c r="CJ110" s="953"/>
      <c r="CK110" s="1016" t="s">
        <v>440</v>
      </c>
      <c r="CL110" s="902"/>
      <c r="CM110" s="977" t="s">
        <v>441</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47" t="s">
        <v>442</v>
      </c>
      <c r="DH110" s="928"/>
      <c r="DI110" s="928"/>
      <c r="DJ110" s="928"/>
      <c r="DK110" s="928"/>
      <c r="DL110" s="928" t="s">
        <v>398</v>
      </c>
      <c r="DM110" s="928"/>
      <c r="DN110" s="928"/>
      <c r="DO110" s="928"/>
      <c r="DP110" s="928"/>
      <c r="DQ110" s="928" t="s">
        <v>236</v>
      </c>
      <c r="DR110" s="928"/>
      <c r="DS110" s="928"/>
      <c r="DT110" s="928"/>
      <c r="DU110" s="928"/>
      <c r="DV110" s="929" t="s">
        <v>442</v>
      </c>
      <c r="DW110" s="929"/>
      <c r="DX110" s="929"/>
      <c r="DY110" s="929"/>
      <c r="DZ110" s="930"/>
    </row>
    <row r="111" spans="1:131" s="244" customFormat="1" ht="26.25" customHeight="1" x14ac:dyDescent="0.15">
      <c r="A111" s="857" t="s">
        <v>443</v>
      </c>
      <c r="B111" s="858"/>
      <c r="C111" s="858"/>
      <c r="D111" s="858"/>
      <c r="E111" s="858"/>
      <c r="F111" s="858"/>
      <c r="G111" s="858"/>
      <c r="H111" s="858"/>
      <c r="I111" s="858"/>
      <c r="J111" s="858"/>
      <c r="K111" s="858"/>
      <c r="L111" s="858"/>
      <c r="M111" s="858"/>
      <c r="N111" s="858"/>
      <c r="O111" s="858"/>
      <c r="P111" s="858"/>
      <c r="Q111" s="858"/>
      <c r="R111" s="858"/>
      <c r="S111" s="858"/>
      <c r="T111" s="858"/>
      <c r="U111" s="858"/>
      <c r="V111" s="858"/>
      <c r="W111" s="858"/>
      <c r="X111" s="858"/>
      <c r="Y111" s="858"/>
      <c r="Z111" s="1015"/>
      <c r="AA111" s="1008" t="s">
        <v>398</v>
      </c>
      <c r="AB111" s="1009"/>
      <c r="AC111" s="1009"/>
      <c r="AD111" s="1009"/>
      <c r="AE111" s="1010"/>
      <c r="AF111" s="1011" t="s">
        <v>398</v>
      </c>
      <c r="AG111" s="1009"/>
      <c r="AH111" s="1009"/>
      <c r="AI111" s="1009"/>
      <c r="AJ111" s="1010"/>
      <c r="AK111" s="1011" t="s">
        <v>398</v>
      </c>
      <c r="AL111" s="1009"/>
      <c r="AM111" s="1009"/>
      <c r="AN111" s="1009"/>
      <c r="AO111" s="1010"/>
      <c r="AP111" s="1012" t="s">
        <v>442</v>
      </c>
      <c r="AQ111" s="1013"/>
      <c r="AR111" s="1013"/>
      <c r="AS111" s="1013"/>
      <c r="AT111" s="1014"/>
      <c r="AU111" s="1022"/>
      <c r="AV111" s="1023"/>
      <c r="AW111" s="1023"/>
      <c r="AX111" s="1023"/>
      <c r="AY111" s="1023"/>
      <c r="AZ111" s="898" t="s">
        <v>444</v>
      </c>
      <c r="BA111" s="833"/>
      <c r="BB111" s="833"/>
      <c r="BC111" s="833"/>
      <c r="BD111" s="833"/>
      <c r="BE111" s="833"/>
      <c r="BF111" s="833"/>
      <c r="BG111" s="833"/>
      <c r="BH111" s="833"/>
      <c r="BI111" s="833"/>
      <c r="BJ111" s="833"/>
      <c r="BK111" s="833"/>
      <c r="BL111" s="833"/>
      <c r="BM111" s="833"/>
      <c r="BN111" s="833"/>
      <c r="BO111" s="833"/>
      <c r="BP111" s="834"/>
      <c r="BQ111" s="899" t="s">
        <v>398</v>
      </c>
      <c r="BR111" s="900"/>
      <c r="BS111" s="900"/>
      <c r="BT111" s="900"/>
      <c r="BU111" s="900"/>
      <c r="BV111" s="900" t="s">
        <v>236</v>
      </c>
      <c r="BW111" s="900"/>
      <c r="BX111" s="900"/>
      <c r="BY111" s="900"/>
      <c r="BZ111" s="900"/>
      <c r="CA111" s="900" t="s">
        <v>236</v>
      </c>
      <c r="CB111" s="900"/>
      <c r="CC111" s="900"/>
      <c r="CD111" s="900"/>
      <c r="CE111" s="900"/>
      <c r="CF111" s="961" t="s">
        <v>445</v>
      </c>
      <c r="CG111" s="962"/>
      <c r="CH111" s="962"/>
      <c r="CI111" s="962"/>
      <c r="CJ111" s="962"/>
      <c r="CK111" s="1017"/>
      <c r="CL111" s="904"/>
      <c r="CM111" s="907" t="s">
        <v>446</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899" t="s">
        <v>236</v>
      </c>
      <c r="DH111" s="900"/>
      <c r="DI111" s="900"/>
      <c r="DJ111" s="900"/>
      <c r="DK111" s="900"/>
      <c r="DL111" s="900" t="s">
        <v>398</v>
      </c>
      <c r="DM111" s="900"/>
      <c r="DN111" s="900"/>
      <c r="DO111" s="900"/>
      <c r="DP111" s="900"/>
      <c r="DQ111" s="900" t="s">
        <v>398</v>
      </c>
      <c r="DR111" s="900"/>
      <c r="DS111" s="900"/>
      <c r="DT111" s="900"/>
      <c r="DU111" s="900"/>
      <c r="DV111" s="877" t="s">
        <v>236</v>
      </c>
      <c r="DW111" s="877"/>
      <c r="DX111" s="877"/>
      <c r="DY111" s="877"/>
      <c r="DZ111" s="878"/>
    </row>
    <row r="112" spans="1:131" s="244" customFormat="1" ht="26.25" customHeight="1" x14ac:dyDescent="0.15">
      <c r="A112" s="1002" t="s">
        <v>447</v>
      </c>
      <c r="B112" s="1003"/>
      <c r="C112" s="833" t="s">
        <v>448</v>
      </c>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4"/>
      <c r="AA112" s="862" t="s">
        <v>236</v>
      </c>
      <c r="AB112" s="863"/>
      <c r="AC112" s="863"/>
      <c r="AD112" s="863"/>
      <c r="AE112" s="864"/>
      <c r="AF112" s="865" t="s">
        <v>236</v>
      </c>
      <c r="AG112" s="863"/>
      <c r="AH112" s="863"/>
      <c r="AI112" s="863"/>
      <c r="AJ112" s="864"/>
      <c r="AK112" s="865" t="s">
        <v>236</v>
      </c>
      <c r="AL112" s="863"/>
      <c r="AM112" s="863"/>
      <c r="AN112" s="863"/>
      <c r="AO112" s="864"/>
      <c r="AP112" s="910" t="s">
        <v>236</v>
      </c>
      <c r="AQ112" s="911"/>
      <c r="AR112" s="911"/>
      <c r="AS112" s="911"/>
      <c r="AT112" s="912"/>
      <c r="AU112" s="1022"/>
      <c r="AV112" s="1023"/>
      <c r="AW112" s="1023"/>
      <c r="AX112" s="1023"/>
      <c r="AY112" s="1023"/>
      <c r="AZ112" s="898" t="s">
        <v>449</v>
      </c>
      <c r="BA112" s="833"/>
      <c r="BB112" s="833"/>
      <c r="BC112" s="833"/>
      <c r="BD112" s="833"/>
      <c r="BE112" s="833"/>
      <c r="BF112" s="833"/>
      <c r="BG112" s="833"/>
      <c r="BH112" s="833"/>
      <c r="BI112" s="833"/>
      <c r="BJ112" s="833"/>
      <c r="BK112" s="833"/>
      <c r="BL112" s="833"/>
      <c r="BM112" s="833"/>
      <c r="BN112" s="833"/>
      <c r="BO112" s="833"/>
      <c r="BP112" s="834"/>
      <c r="BQ112" s="899">
        <v>293510</v>
      </c>
      <c r="BR112" s="900"/>
      <c r="BS112" s="900"/>
      <c r="BT112" s="900"/>
      <c r="BU112" s="900"/>
      <c r="BV112" s="900">
        <v>339640</v>
      </c>
      <c r="BW112" s="900"/>
      <c r="BX112" s="900"/>
      <c r="BY112" s="900"/>
      <c r="BZ112" s="900"/>
      <c r="CA112" s="900">
        <v>408411</v>
      </c>
      <c r="CB112" s="900"/>
      <c r="CC112" s="900"/>
      <c r="CD112" s="900"/>
      <c r="CE112" s="900"/>
      <c r="CF112" s="961">
        <v>28.2</v>
      </c>
      <c r="CG112" s="962"/>
      <c r="CH112" s="962"/>
      <c r="CI112" s="962"/>
      <c r="CJ112" s="962"/>
      <c r="CK112" s="1017"/>
      <c r="CL112" s="904"/>
      <c r="CM112" s="907" t="s">
        <v>450</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899" t="s">
        <v>236</v>
      </c>
      <c r="DH112" s="900"/>
      <c r="DI112" s="900"/>
      <c r="DJ112" s="900"/>
      <c r="DK112" s="900"/>
      <c r="DL112" s="900" t="s">
        <v>236</v>
      </c>
      <c r="DM112" s="900"/>
      <c r="DN112" s="900"/>
      <c r="DO112" s="900"/>
      <c r="DP112" s="900"/>
      <c r="DQ112" s="900" t="s">
        <v>398</v>
      </c>
      <c r="DR112" s="900"/>
      <c r="DS112" s="900"/>
      <c r="DT112" s="900"/>
      <c r="DU112" s="900"/>
      <c r="DV112" s="877" t="s">
        <v>236</v>
      </c>
      <c r="DW112" s="877"/>
      <c r="DX112" s="877"/>
      <c r="DY112" s="877"/>
      <c r="DZ112" s="878"/>
    </row>
    <row r="113" spans="1:130" s="244" customFormat="1" ht="26.25" customHeight="1" x14ac:dyDescent="0.15">
      <c r="A113" s="1004"/>
      <c r="B113" s="1005"/>
      <c r="C113" s="833" t="s">
        <v>451</v>
      </c>
      <c r="D113" s="833"/>
      <c r="E113" s="833"/>
      <c r="F113" s="833"/>
      <c r="G113" s="833"/>
      <c r="H113" s="833"/>
      <c r="I113" s="833"/>
      <c r="J113" s="833"/>
      <c r="K113" s="833"/>
      <c r="L113" s="833"/>
      <c r="M113" s="833"/>
      <c r="N113" s="833"/>
      <c r="O113" s="833"/>
      <c r="P113" s="833"/>
      <c r="Q113" s="833"/>
      <c r="R113" s="833"/>
      <c r="S113" s="833"/>
      <c r="T113" s="833"/>
      <c r="U113" s="833"/>
      <c r="V113" s="833"/>
      <c r="W113" s="833"/>
      <c r="X113" s="833"/>
      <c r="Y113" s="833"/>
      <c r="Z113" s="834"/>
      <c r="AA113" s="1008">
        <v>57066</v>
      </c>
      <c r="AB113" s="1009"/>
      <c r="AC113" s="1009"/>
      <c r="AD113" s="1009"/>
      <c r="AE113" s="1010"/>
      <c r="AF113" s="1011">
        <v>55631</v>
      </c>
      <c r="AG113" s="1009"/>
      <c r="AH113" s="1009"/>
      <c r="AI113" s="1009"/>
      <c r="AJ113" s="1010"/>
      <c r="AK113" s="1011">
        <v>42834</v>
      </c>
      <c r="AL113" s="1009"/>
      <c r="AM113" s="1009"/>
      <c r="AN113" s="1009"/>
      <c r="AO113" s="1010"/>
      <c r="AP113" s="1012">
        <v>3</v>
      </c>
      <c r="AQ113" s="1013"/>
      <c r="AR113" s="1013"/>
      <c r="AS113" s="1013"/>
      <c r="AT113" s="1014"/>
      <c r="AU113" s="1022"/>
      <c r="AV113" s="1023"/>
      <c r="AW113" s="1023"/>
      <c r="AX113" s="1023"/>
      <c r="AY113" s="1023"/>
      <c r="AZ113" s="898" t="s">
        <v>452</v>
      </c>
      <c r="BA113" s="833"/>
      <c r="BB113" s="833"/>
      <c r="BC113" s="833"/>
      <c r="BD113" s="833"/>
      <c r="BE113" s="833"/>
      <c r="BF113" s="833"/>
      <c r="BG113" s="833"/>
      <c r="BH113" s="833"/>
      <c r="BI113" s="833"/>
      <c r="BJ113" s="833"/>
      <c r="BK113" s="833"/>
      <c r="BL113" s="833"/>
      <c r="BM113" s="833"/>
      <c r="BN113" s="833"/>
      <c r="BO113" s="833"/>
      <c r="BP113" s="834"/>
      <c r="BQ113" s="899" t="s">
        <v>236</v>
      </c>
      <c r="BR113" s="900"/>
      <c r="BS113" s="900"/>
      <c r="BT113" s="900"/>
      <c r="BU113" s="900"/>
      <c r="BV113" s="900" t="s">
        <v>236</v>
      </c>
      <c r="BW113" s="900"/>
      <c r="BX113" s="900"/>
      <c r="BY113" s="900"/>
      <c r="BZ113" s="900"/>
      <c r="CA113" s="900" t="s">
        <v>236</v>
      </c>
      <c r="CB113" s="900"/>
      <c r="CC113" s="900"/>
      <c r="CD113" s="900"/>
      <c r="CE113" s="900"/>
      <c r="CF113" s="961" t="s">
        <v>398</v>
      </c>
      <c r="CG113" s="962"/>
      <c r="CH113" s="962"/>
      <c r="CI113" s="962"/>
      <c r="CJ113" s="962"/>
      <c r="CK113" s="1017"/>
      <c r="CL113" s="904"/>
      <c r="CM113" s="907" t="s">
        <v>453</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862" t="s">
        <v>398</v>
      </c>
      <c r="DH113" s="863"/>
      <c r="DI113" s="863"/>
      <c r="DJ113" s="863"/>
      <c r="DK113" s="864"/>
      <c r="DL113" s="865" t="s">
        <v>398</v>
      </c>
      <c r="DM113" s="863"/>
      <c r="DN113" s="863"/>
      <c r="DO113" s="863"/>
      <c r="DP113" s="864"/>
      <c r="DQ113" s="865" t="s">
        <v>398</v>
      </c>
      <c r="DR113" s="863"/>
      <c r="DS113" s="863"/>
      <c r="DT113" s="863"/>
      <c r="DU113" s="864"/>
      <c r="DV113" s="910" t="s">
        <v>398</v>
      </c>
      <c r="DW113" s="911"/>
      <c r="DX113" s="911"/>
      <c r="DY113" s="911"/>
      <c r="DZ113" s="912"/>
    </row>
    <row r="114" spans="1:130" s="244" customFormat="1" ht="26.25" customHeight="1" x14ac:dyDescent="0.15">
      <c r="A114" s="1004"/>
      <c r="B114" s="1005"/>
      <c r="C114" s="833" t="s">
        <v>454</v>
      </c>
      <c r="D114" s="833"/>
      <c r="E114" s="833"/>
      <c r="F114" s="833"/>
      <c r="G114" s="833"/>
      <c r="H114" s="833"/>
      <c r="I114" s="833"/>
      <c r="J114" s="833"/>
      <c r="K114" s="833"/>
      <c r="L114" s="833"/>
      <c r="M114" s="833"/>
      <c r="N114" s="833"/>
      <c r="O114" s="833"/>
      <c r="P114" s="833"/>
      <c r="Q114" s="833"/>
      <c r="R114" s="833"/>
      <c r="S114" s="833"/>
      <c r="T114" s="833"/>
      <c r="U114" s="833"/>
      <c r="V114" s="833"/>
      <c r="W114" s="833"/>
      <c r="X114" s="833"/>
      <c r="Y114" s="833"/>
      <c r="Z114" s="834"/>
      <c r="AA114" s="862" t="s">
        <v>445</v>
      </c>
      <c r="AB114" s="863"/>
      <c r="AC114" s="863"/>
      <c r="AD114" s="863"/>
      <c r="AE114" s="864"/>
      <c r="AF114" s="865" t="s">
        <v>236</v>
      </c>
      <c r="AG114" s="863"/>
      <c r="AH114" s="863"/>
      <c r="AI114" s="863"/>
      <c r="AJ114" s="864"/>
      <c r="AK114" s="865" t="s">
        <v>398</v>
      </c>
      <c r="AL114" s="863"/>
      <c r="AM114" s="863"/>
      <c r="AN114" s="863"/>
      <c r="AO114" s="864"/>
      <c r="AP114" s="910" t="s">
        <v>236</v>
      </c>
      <c r="AQ114" s="911"/>
      <c r="AR114" s="911"/>
      <c r="AS114" s="911"/>
      <c r="AT114" s="912"/>
      <c r="AU114" s="1022"/>
      <c r="AV114" s="1023"/>
      <c r="AW114" s="1023"/>
      <c r="AX114" s="1023"/>
      <c r="AY114" s="1023"/>
      <c r="AZ114" s="898" t="s">
        <v>455</v>
      </c>
      <c r="BA114" s="833"/>
      <c r="BB114" s="833"/>
      <c r="BC114" s="833"/>
      <c r="BD114" s="833"/>
      <c r="BE114" s="833"/>
      <c r="BF114" s="833"/>
      <c r="BG114" s="833"/>
      <c r="BH114" s="833"/>
      <c r="BI114" s="833"/>
      <c r="BJ114" s="833"/>
      <c r="BK114" s="833"/>
      <c r="BL114" s="833"/>
      <c r="BM114" s="833"/>
      <c r="BN114" s="833"/>
      <c r="BO114" s="833"/>
      <c r="BP114" s="834"/>
      <c r="BQ114" s="899">
        <v>89873</v>
      </c>
      <c r="BR114" s="900"/>
      <c r="BS114" s="900"/>
      <c r="BT114" s="900"/>
      <c r="BU114" s="900"/>
      <c r="BV114" s="900">
        <v>257684</v>
      </c>
      <c r="BW114" s="900"/>
      <c r="BX114" s="900"/>
      <c r="BY114" s="900"/>
      <c r="BZ114" s="900"/>
      <c r="CA114" s="900">
        <v>275063</v>
      </c>
      <c r="CB114" s="900"/>
      <c r="CC114" s="900"/>
      <c r="CD114" s="900"/>
      <c r="CE114" s="900"/>
      <c r="CF114" s="961">
        <v>19</v>
      </c>
      <c r="CG114" s="962"/>
      <c r="CH114" s="962"/>
      <c r="CI114" s="962"/>
      <c r="CJ114" s="962"/>
      <c r="CK114" s="1017"/>
      <c r="CL114" s="904"/>
      <c r="CM114" s="907" t="s">
        <v>456</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862" t="s">
        <v>398</v>
      </c>
      <c r="DH114" s="863"/>
      <c r="DI114" s="863"/>
      <c r="DJ114" s="863"/>
      <c r="DK114" s="864"/>
      <c r="DL114" s="865" t="s">
        <v>398</v>
      </c>
      <c r="DM114" s="863"/>
      <c r="DN114" s="863"/>
      <c r="DO114" s="863"/>
      <c r="DP114" s="864"/>
      <c r="DQ114" s="865" t="s">
        <v>236</v>
      </c>
      <c r="DR114" s="863"/>
      <c r="DS114" s="863"/>
      <c r="DT114" s="863"/>
      <c r="DU114" s="864"/>
      <c r="DV114" s="910" t="s">
        <v>236</v>
      </c>
      <c r="DW114" s="911"/>
      <c r="DX114" s="911"/>
      <c r="DY114" s="911"/>
      <c r="DZ114" s="912"/>
    </row>
    <row r="115" spans="1:130" s="244" customFormat="1" ht="26.25" customHeight="1" x14ac:dyDescent="0.15">
      <c r="A115" s="1004"/>
      <c r="B115" s="1005"/>
      <c r="C115" s="833" t="s">
        <v>457</v>
      </c>
      <c r="D115" s="833"/>
      <c r="E115" s="833"/>
      <c r="F115" s="833"/>
      <c r="G115" s="833"/>
      <c r="H115" s="833"/>
      <c r="I115" s="833"/>
      <c r="J115" s="833"/>
      <c r="K115" s="833"/>
      <c r="L115" s="833"/>
      <c r="M115" s="833"/>
      <c r="N115" s="833"/>
      <c r="O115" s="833"/>
      <c r="P115" s="833"/>
      <c r="Q115" s="833"/>
      <c r="R115" s="833"/>
      <c r="S115" s="833"/>
      <c r="T115" s="833"/>
      <c r="U115" s="833"/>
      <c r="V115" s="833"/>
      <c r="W115" s="833"/>
      <c r="X115" s="833"/>
      <c r="Y115" s="833"/>
      <c r="Z115" s="834"/>
      <c r="AA115" s="1008" t="s">
        <v>445</v>
      </c>
      <c r="AB115" s="1009"/>
      <c r="AC115" s="1009"/>
      <c r="AD115" s="1009"/>
      <c r="AE115" s="1010"/>
      <c r="AF115" s="1011" t="s">
        <v>236</v>
      </c>
      <c r="AG115" s="1009"/>
      <c r="AH115" s="1009"/>
      <c r="AI115" s="1009"/>
      <c r="AJ115" s="1010"/>
      <c r="AK115" s="1011" t="s">
        <v>445</v>
      </c>
      <c r="AL115" s="1009"/>
      <c r="AM115" s="1009"/>
      <c r="AN115" s="1009"/>
      <c r="AO115" s="1010"/>
      <c r="AP115" s="1012" t="s">
        <v>398</v>
      </c>
      <c r="AQ115" s="1013"/>
      <c r="AR115" s="1013"/>
      <c r="AS115" s="1013"/>
      <c r="AT115" s="1014"/>
      <c r="AU115" s="1022"/>
      <c r="AV115" s="1023"/>
      <c r="AW115" s="1023"/>
      <c r="AX115" s="1023"/>
      <c r="AY115" s="1023"/>
      <c r="AZ115" s="898" t="s">
        <v>458</v>
      </c>
      <c r="BA115" s="833"/>
      <c r="BB115" s="833"/>
      <c r="BC115" s="833"/>
      <c r="BD115" s="833"/>
      <c r="BE115" s="833"/>
      <c r="BF115" s="833"/>
      <c r="BG115" s="833"/>
      <c r="BH115" s="833"/>
      <c r="BI115" s="833"/>
      <c r="BJ115" s="833"/>
      <c r="BK115" s="833"/>
      <c r="BL115" s="833"/>
      <c r="BM115" s="833"/>
      <c r="BN115" s="833"/>
      <c r="BO115" s="833"/>
      <c r="BP115" s="834"/>
      <c r="BQ115" s="899" t="s">
        <v>398</v>
      </c>
      <c r="BR115" s="900"/>
      <c r="BS115" s="900"/>
      <c r="BT115" s="900"/>
      <c r="BU115" s="900"/>
      <c r="BV115" s="900" t="s">
        <v>398</v>
      </c>
      <c r="BW115" s="900"/>
      <c r="BX115" s="900"/>
      <c r="BY115" s="900"/>
      <c r="BZ115" s="900"/>
      <c r="CA115" s="900" t="s">
        <v>236</v>
      </c>
      <c r="CB115" s="900"/>
      <c r="CC115" s="900"/>
      <c r="CD115" s="900"/>
      <c r="CE115" s="900"/>
      <c r="CF115" s="961" t="s">
        <v>236</v>
      </c>
      <c r="CG115" s="962"/>
      <c r="CH115" s="962"/>
      <c r="CI115" s="962"/>
      <c r="CJ115" s="962"/>
      <c r="CK115" s="1017"/>
      <c r="CL115" s="904"/>
      <c r="CM115" s="898" t="s">
        <v>459</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834"/>
      <c r="DG115" s="862" t="s">
        <v>236</v>
      </c>
      <c r="DH115" s="863"/>
      <c r="DI115" s="863"/>
      <c r="DJ115" s="863"/>
      <c r="DK115" s="864"/>
      <c r="DL115" s="865" t="s">
        <v>236</v>
      </c>
      <c r="DM115" s="863"/>
      <c r="DN115" s="863"/>
      <c r="DO115" s="863"/>
      <c r="DP115" s="864"/>
      <c r="DQ115" s="865" t="s">
        <v>398</v>
      </c>
      <c r="DR115" s="863"/>
      <c r="DS115" s="863"/>
      <c r="DT115" s="863"/>
      <c r="DU115" s="864"/>
      <c r="DV115" s="910" t="s">
        <v>236</v>
      </c>
      <c r="DW115" s="911"/>
      <c r="DX115" s="911"/>
      <c r="DY115" s="911"/>
      <c r="DZ115" s="912"/>
    </row>
    <row r="116" spans="1:130" s="244" customFormat="1" ht="26.25" customHeight="1" x14ac:dyDescent="0.15">
      <c r="A116" s="1006"/>
      <c r="B116" s="1007"/>
      <c r="C116" s="966" t="s">
        <v>460</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862">
        <v>17</v>
      </c>
      <c r="AB116" s="863"/>
      <c r="AC116" s="863"/>
      <c r="AD116" s="863"/>
      <c r="AE116" s="864"/>
      <c r="AF116" s="865" t="s">
        <v>236</v>
      </c>
      <c r="AG116" s="863"/>
      <c r="AH116" s="863"/>
      <c r="AI116" s="863"/>
      <c r="AJ116" s="864"/>
      <c r="AK116" s="865" t="s">
        <v>236</v>
      </c>
      <c r="AL116" s="863"/>
      <c r="AM116" s="863"/>
      <c r="AN116" s="863"/>
      <c r="AO116" s="864"/>
      <c r="AP116" s="910" t="s">
        <v>398</v>
      </c>
      <c r="AQ116" s="911"/>
      <c r="AR116" s="911"/>
      <c r="AS116" s="911"/>
      <c r="AT116" s="912"/>
      <c r="AU116" s="1022"/>
      <c r="AV116" s="1023"/>
      <c r="AW116" s="1023"/>
      <c r="AX116" s="1023"/>
      <c r="AY116" s="1023"/>
      <c r="AZ116" s="949" t="s">
        <v>461</v>
      </c>
      <c r="BA116" s="950"/>
      <c r="BB116" s="950"/>
      <c r="BC116" s="950"/>
      <c r="BD116" s="950"/>
      <c r="BE116" s="950"/>
      <c r="BF116" s="950"/>
      <c r="BG116" s="950"/>
      <c r="BH116" s="950"/>
      <c r="BI116" s="950"/>
      <c r="BJ116" s="950"/>
      <c r="BK116" s="950"/>
      <c r="BL116" s="950"/>
      <c r="BM116" s="950"/>
      <c r="BN116" s="950"/>
      <c r="BO116" s="950"/>
      <c r="BP116" s="951"/>
      <c r="BQ116" s="899" t="s">
        <v>398</v>
      </c>
      <c r="BR116" s="900"/>
      <c r="BS116" s="900"/>
      <c r="BT116" s="900"/>
      <c r="BU116" s="900"/>
      <c r="BV116" s="900" t="s">
        <v>398</v>
      </c>
      <c r="BW116" s="900"/>
      <c r="BX116" s="900"/>
      <c r="BY116" s="900"/>
      <c r="BZ116" s="900"/>
      <c r="CA116" s="900" t="s">
        <v>445</v>
      </c>
      <c r="CB116" s="900"/>
      <c r="CC116" s="900"/>
      <c r="CD116" s="900"/>
      <c r="CE116" s="900"/>
      <c r="CF116" s="961" t="s">
        <v>236</v>
      </c>
      <c r="CG116" s="962"/>
      <c r="CH116" s="962"/>
      <c r="CI116" s="962"/>
      <c r="CJ116" s="962"/>
      <c r="CK116" s="1017"/>
      <c r="CL116" s="904"/>
      <c r="CM116" s="907" t="s">
        <v>462</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862" t="s">
        <v>236</v>
      </c>
      <c r="DH116" s="863"/>
      <c r="DI116" s="863"/>
      <c r="DJ116" s="863"/>
      <c r="DK116" s="864"/>
      <c r="DL116" s="865" t="s">
        <v>236</v>
      </c>
      <c r="DM116" s="863"/>
      <c r="DN116" s="863"/>
      <c r="DO116" s="863"/>
      <c r="DP116" s="864"/>
      <c r="DQ116" s="865" t="s">
        <v>236</v>
      </c>
      <c r="DR116" s="863"/>
      <c r="DS116" s="863"/>
      <c r="DT116" s="863"/>
      <c r="DU116" s="864"/>
      <c r="DV116" s="910" t="s">
        <v>236</v>
      </c>
      <c r="DW116" s="911"/>
      <c r="DX116" s="911"/>
      <c r="DY116" s="911"/>
      <c r="DZ116" s="912"/>
    </row>
    <row r="117" spans="1:130" s="244" customFormat="1" ht="26.25" customHeight="1" x14ac:dyDescent="0.15">
      <c r="A117" s="987" t="s">
        <v>189</v>
      </c>
      <c r="B117" s="988"/>
      <c r="C117" s="988"/>
      <c r="D117" s="988"/>
      <c r="E117" s="988"/>
      <c r="F117" s="988"/>
      <c r="G117" s="988"/>
      <c r="H117" s="988"/>
      <c r="I117" s="988"/>
      <c r="J117" s="988"/>
      <c r="K117" s="988"/>
      <c r="L117" s="988"/>
      <c r="M117" s="988"/>
      <c r="N117" s="988"/>
      <c r="O117" s="988"/>
      <c r="P117" s="988"/>
      <c r="Q117" s="988"/>
      <c r="R117" s="988"/>
      <c r="S117" s="988"/>
      <c r="T117" s="988"/>
      <c r="U117" s="988"/>
      <c r="V117" s="988"/>
      <c r="W117" s="988"/>
      <c r="X117" s="988"/>
      <c r="Y117" s="963" t="s">
        <v>463</v>
      </c>
      <c r="Z117" s="989"/>
      <c r="AA117" s="994">
        <v>331377</v>
      </c>
      <c r="AB117" s="995"/>
      <c r="AC117" s="995"/>
      <c r="AD117" s="995"/>
      <c r="AE117" s="996"/>
      <c r="AF117" s="997">
        <v>358202</v>
      </c>
      <c r="AG117" s="995"/>
      <c r="AH117" s="995"/>
      <c r="AI117" s="995"/>
      <c r="AJ117" s="996"/>
      <c r="AK117" s="997">
        <v>350574</v>
      </c>
      <c r="AL117" s="995"/>
      <c r="AM117" s="995"/>
      <c r="AN117" s="995"/>
      <c r="AO117" s="996"/>
      <c r="AP117" s="998"/>
      <c r="AQ117" s="999"/>
      <c r="AR117" s="999"/>
      <c r="AS117" s="999"/>
      <c r="AT117" s="1000"/>
      <c r="AU117" s="1022"/>
      <c r="AV117" s="1023"/>
      <c r="AW117" s="1023"/>
      <c r="AX117" s="1023"/>
      <c r="AY117" s="1023"/>
      <c r="AZ117" s="949" t="s">
        <v>464</v>
      </c>
      <c r="BA117" s="950"/>
      <c r="BB117" s="950"/>
      <c r="BC117" s="950"/>
      <c r="BD117" s="950"/>
      <c r="BE117" s="950"/>
      <c r="BF117" s="950"/>
      <c r="BG117" s="950"/>
      <c r="BH117" s="950"/>
      <c r="BI117" s="950"/>
      <c r="BJ117" s="950"/>
      <c r="BK117" s="950"/>
      <c r="BL117" s="950"/>
      <c r="BM117" s="950"/>
      <c r="BN117" s="950"/>
      <c r="BO117" s="950"/>
      <c r="BP117" s="951"/>
      <c r="BQ117" s="899" t="s">
        <v>398</v>
      </c>
      <c r="BR117" s="900"/>
      <c r="BS117" s="900"/>
      <c r="BT117" s="900"/>
      <c r="BU117" s="900"/>
      <c r="BV117" s="900" t="s">
        <v>236</v>
      </c>
      <c r="BW117" s="900"/>
      <c r="BX117" s="900"/>
      <c r="BY117" s="900"/>
      <c r="BZ117" s="900"/>
      <c r="CA117" s="900" t="s">
        <v>398</v>
      </c>
      <c r="CB117" s="900"/>
      <c r="CC117" s="900"/>
      <c r="CD117" s="900"/>
      <c r="CE117" s="900"/>
      <c r="CF117" s="961" t="s">
        <v>398</v>
      </c>
      <c r="CG117" s="962"/>
      <c r="CH117" s="962"/>
      <c r="CI117" s="962"/>
      <c r="CJ117" s="962"/>
      <c r="CK117" s="1017"/>
      <c r="CL117" s="904"/>
      <c r="CM117" s="907" t="s">
        <v>465</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862" t="s">
        <v>398</v>
      </c>
      <c r="DH117" s="863"/>
      <c r="DI117" s="863"/>
      <c r="DJ117" s="863"/>
      <c r="DK117" s="864"/>
      <c r="DL117" s="865" t="s">
        <v>236</v>
      </c>
      <c r="DM117" s="863"/>
      <c r="DN117" s="863"/>
      <c r="DO117" s="863"/>
      <c r="DP117" s="864"/>
      <c r="DQ117" s="865" t="s">
        <v>236</v>
      </c>
      <c r="DR117" s="863"/>
      <c r="DS117" s="863"/>
      <c r="DT117" s="863"/>
      <c r="DU117" s="864"/>
      <c r="DV117" s="910" t="s">
        <v>398</v>
      </c>
      <c r="DW117" s="911"/>
      <c r="DX117" s="911"/>
      <c r="DY117" s="911"/>
      <c r="DZ117" s="912"/>
    </row>
    <row r="118" spans="1:130" s="244" customFormat="1" ht="26.25" customHeight="1" x14ac:dyDescent="0.15">
      <c r="A118" s="987" t="s">
        <v>437</v>
      </c>
      <c r="B118" s="988"/>
      <c r="C118" s="988"/>
      <c r="D118" s="988"/>
      <c r="E118" s="988"/>
      <c r="F118" s="988"/>
      <c r="G118" s="988"/>
      <c r="H118" s="988"/>
      <c r="I118" s="988"/>
      <c r="J118" s="988"/>
      <c r="K118" s="988"/>
      <c r="L118" s="988"/>
      <c r="M118" s="988"/>
      <c r="N118" s="988"/>
      <c r="O118" s="988"/>
      <c r="P118" s="988"/>
      <c r="Q118" s="988"/>
      <c r="R118" s="988"/>
      <c r="S118" s="988"/>
      <c r="T118" s="988"/>
      <c r="U118" s="988"/>
      <c r="V118" s="988"/>
      <c r="W118" s="988"/>
      <c r="X118" s="988"/>
      <c r="Y118" s="988"/>
      <c r="Z118" s="989"/>
      <c r="AA118" s="990" t="s">
        <v>434</v>
      </c>
      <c r="AB118" s="988"/>
      <c r="AC118" s="988"/>
      <c r="AD118" s="988"/>
      <c r="AE118" s="989"/>
      <c r="AF118" s="990" t="s">
        <v>435</v>
      </c>
      <c r="AG118" s="988"/>
      <c r="AH118" s="988"/>
      <c r="AI118" s="988"/>
      <c r="AJ118" s="989"/>
      <c r="AK118" s="990" t="s">
        <v>312</v>
      </c>
      <c r="AL118" s="988"/>
      <c r="AM118" s="988"/>
      <c r="AN118" s="988"/>
      <c r="AO118" s="989"/>
      <c r="AP118" s="991" t="s">
        <v>436</v>
      </c>
      <c r="AQ118" s="992"/>
      <c r="AR118" s="992"/>
      <c r="AS118" s="992"/>
      <c r="AT118" s="993"/>
      <c r="AU118" s="1022"/>
      <c r="AV118" s="1023"/>
      <c r="AW118" s="1023"/>
      <c r="AX118" s="1023"/>
      <c r="AY118" s="1023"/>
      <c r="AZ118" s="965" t="s">
        <v>466</v>
      </c>
      <c r="BA118" s="966"/>
      <c r="BB118" s="966"/>
      <c r="BC118" s="966"/>
      <c r="BD118" s="966"/>
      <c r="BE118" s="966"/>
      <c r="BF118" s="966"/>
      <c r="BG118" s="966"/>
      <c r="BH118" s="966"/>
      <c r="BI118" s="966"/>
      <c r="BJ118" s="966"/>
      <c r="BK118" s="966"/>
      <c r="BL118" s="966"/>
      <c r="BM118" s="966"/>
      <c r="BN118" s="966"/>
      <c r="BO118" s="966"/>
      <c r="BP118" s="967"/>
      <c r="BQ118" s="968" t="s">
        <v>236</v>
      </c>
      <c r="BR118" s="931"/>
      <c r="BS118" s="931"/>
      <c r="BT118" s="931"/>
      <c r="BU118" s="931"/>
      <c r="BV118" s="931" t="s">
        <v>398</v>
      </c>
      <c r="BW118" s="931"/>
      <c r="BX118" s="931"/>
      <c r="BY118" s="931"/>
      <c r="BZ118" s="931"/>
      <c r="CA118" s="931" t="s">
        <v>398</v>
      </c>
      <c r="CB118" s="931"/>
      <c r="CC118" s="931"/>
      <c r="CD118" s="931"/>
      <c r="CE118" s="931"/>
      <c r="CF118" s="961" t="s">
        <v>398</v>
      </c>
      <c r="CG118" s="962"/>
      <c r="CH118" s="962"/>
      <c r="CI118" s="962"/>
      <c r="CJ118" s="962"/>
      <c r="CK118" s="1017"/>
      <c r="CL118" s="904"/>
      <c r="CM118" s="907" t="s">
        <v>467</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862" t="s">
        <v>236</v>
      </c>
      <c r="DH118" s="863"/>
      <c r="DI118" s="863"/>
      <c r="DJ118" s="863"/>
      <c r="DK118" s="864"/>
      <c r="DL118" s="865" t="s">
        <v>398</v>
      </c>
      <c r="DM118" s="863"/>
      <c r="DN118" s="863"/>
      <c r="DO118" s="863"/>
      <c r="DP118" s="864"/>
      <c r="DQ118" s="865" t="s">
        <v>398</v>
      </c>
      <c r="DR118" s="863"/>
      <c r="DS118" s="863"/>
      <c r="DT118" s="863"/>
      <c r="DU118" s="864"/>
      <c r="DV118" s="910" t="s">
        <v>236</v>
      </c>
      <c r="DW118" s="911"/>
      <c r="DX118" s="911"/>
      <c r="DY118" s="911"/>
      <c r="DZ118" s="912"/>
    </row>
    <row r="119" spans="1:130" s="244" customFormat="1" ht="26.25" customHeight="1" x14ac:dyDescent="0.15">
      <c r="A119" s="901" t="s">
        <v>440</v>
      </c>
      <c r="B119" s="902"/>
      <c r="C119" s="977" t="s">
        <v>441</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80" t="s">
        <v>398</v>
      </c>
      <c r="AB119" s="981"/>
      <c r="AC119" s="981"/>
      <c r="AD119" s="981"/>
      <c r="AE119" s="982"/>
      <c r="AF119" s="983" t="s">
        <v>398</v>
      </c>
      <c r="AG119" s="981"/>
      <c r="AH119" s="981"/>
      <c r="AI119" s="981"/>
      <c r="AJ119" s="982"/>
      <c r="AK119" s="983" t="s">
        <v>445</v>
      </c>
      <c r="AL119" s="981"/>
      <c r="AM119" s="981"/>
      <c r="AN119" s="981"/>
      <c r="AO119" s="982"/>
      <c r="AP119" s="984" t="s">
        <v>398</v>
      </c>
      <c r="AQ119" s="985"/>
      <c r="AR119" s="985"/>
      <c r="AS119" s="985"/>
      <c r="AT119" s="986"/>
      <c r="AU119" s="1024"/>
      <c r="AV119" s="1025"/>
      <c r="AW119" s="1025"/>
      <c r="AX119" s="1025"/>
      <c r="AY119" s="1025"/>
      <c r="AZ119" s="275" t="s">
        <v>189</v>
      </c>
      <c r="BA119" s="275"/>
      <c r="BB119" s="275"/>
      <c r="BC119" s="275"/>
      <c r="BD119" s="275"/>
      <c r="BE119" s="275"/>
      <c r="BF119" s="275"/>
      <c r="BG119" s="275"/>
      <c r="BH119" s="275"/>
      <c r="BI119" s="275"/>
      <c r="BJ119" s="275"/>
      <c r="BK119" s="275"/>
      <c r="BL119" s="275"/>
      <c r="BM119" s="275"/>
      <c r="BN119" s="275"/>
      <c r="BO119" s="963" t="s">
        <v>468</v>
      </c>
      <c r="BP119" s="964"/>
      <c r="BQ119" s="968">
        <v>2773732</v>
      </c>
      <c r="BR119" s="931"/>
      <c r="BS119" s="931"/>
      <c r="BT119" s="931"/>
      <c r="BU119" s="931"/>
      <c r="BV119" s="931">
        <v>3100127</v>
      </c>
      <c r="BW119" s="931"/>
      <c r="BX119" s="931"/>
      <c r="BY119" s="931"/>
      <c r="BZ119" s="931"/>
      <c r="CA119" s="931">
        <v>3248974</v>
      </c>
      <c r="CB119" s="931"/>
      <c r="CC119" s="931"/>
      <c r="CD119" s="931"/>
      <c r="CE119" s="931"/>
      <c r="CF119" s="829"/>
      <c r="CG119" s="830"/>
      <c r="CH119" s="830"/>
      <c r="CI119" s="830"/>
      <c r="CJ119" s="920"/>
      <c r="CK119" s="1018"/>
      <c r="CL119" s="906"/>
      <c r="CM119" s="924" t="s">
        <v>469</v>
      </c>
      <c r="CN119" s="925"/>
      <c r="CO119" s="925"/>
      <c r="CP119" s="925"/>
      <c r="CQ119" s="925"/>
      <c r="CR119" s="925"/>
      <c r="CS119" s="925"/>
      <c r="CT119" s="925"/>
      <c r="CU119" s="925"/>
      <c r="CV119" s="925"/>
      <c r="CW119" s="925"/>
      <c r="CX119" s="925"/>
      <c r="CY119" s="925"/>
      <c r="CZ119" s="925"/>
      <c r="DA119" s="925"/>
      <c r="DB119" s="925"/>
      <c r="DC119" s="925"/>
      <c r="DD119" s="925"/>
      <c r="DE119" s="925"/>
      <c r="DF119" s="926"/>
      <c r="DG119" s="845" t="s">
        <v>445</v>
      </c>
      <c r="DH119" s="846"/>
      <c r="DI119" s="846"/>
      <c r="DJ119" s="846"/>
      <c r="DK119" s="847"/>
      <c r="DL119" s="848" t="s">
        <v>236</v>
      </c>
      <c r="DM119" s="846"/>
      <c r="DN119" s="846"/>
      <c r="DO119" s="846"/>
      <c r="DP119" s="847"/>
      <c r="DQ119" s="848" t="s">
        <v>398</v>
      </c>
      <c r="DR119" s="846"/>
      <c r="DS119" s="846"/>
      <c r="DT119" s="846"/>
      <c r="DU119" s="847"/>
      <c r="DV119" s="934" t="s">
        <v>236</v>
      </c>
      <c r="DW119" s="935"/>
      <c r="DX119" s="935"/>
      <c r="DY119" s="935"/>
      <c r="DZ119" s="936"/>
    </row>
    <row r="120" spans="1:130" s="244" customFormat="1" ht="26.25" customHeight="1" x14ac:dyDescent="0.15">
      <c r="A120" s="903"/>
      <c r="B120" s="904"/>
      <c r="C120" s="907" t="s">
        <v>446</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862" t="s">
        <v>445</v>
      </c>
      <c r="AB120" s="863"/>
      <c r="AC120" s="863"/>
      <c r="AD120" s="863"/>
      <c r="AE120" s="864"/>
      <c r="AF120" s="865" t="s">
        <v>398</v>
      </c>
      <c r="AG120" s="863"/>
      <c r="AH120" s="863"/>
      <c r="AI120" s="863"/>
      <c r="AJ120" s="864"/>
      <c r="AK120" s="865" t="s">
        <v>236</v>
      </c>
      <c r="AL120" s="863"/>
      <c r="AM120" s="863"/>
      <c r="AN120" s="863"/>
      <c r="AO120" s="864"/>
      <c r="AP120" s="910" t="s">
        <v>236</v>
      </c>
      <c r="AQ120" s="911"/>
      <c r="AR120" s="911"/>
      <c r="AS120" s="911"/>
      <c r="AT120" s="912"/>
      <c r="AU120" s="969" t="s">
        <v>470</v>
      </c>
      <c r="AV120" s="970"/>
      <c r="AW120" s="970"/>
      <c r="AX120" s="970"/>
      <c r="AY120" s="971"/>
      <c r="AZ120" s="946" t="s">
        <v>471</v>
      </c>
      <c r="BA120" s="891"/>
      <c r="BB120" s="891"/>
      <c r="BC120" s="891"/>
      <c r="BD120" s="891"/>
      <c r="BE120" s="891"/>
      <c r="BF120" s="891"/>
      <c r="BG120" s="891"/>
      <c r="BH120" s="891"/>
      <c r="BI120" s="891"/>
      <c r="BJ120" s="891"/>
      <c r="BK120" s="891"/>
      <c r="BL120" s="891"/>
      <c r="BM120" s="891"/>
      <c r="BN120" s="891"/>
      <c r="BO120" s="891"/>
      <c r="BP120" s="892"/>
      <c r="BQ120" s="947">
        <v>2492116</v>
      </c>
      <c r="BR120" s="928"/>
      <c r="BS120" s="928"/>
      <c r="BT120" s="928"/>
      <c r="BU120" s="928"/>
      <c r="BV120" s="928">
        <v>2513068</v>
      </c>
      <c r="BW120" s="928"/>
      <c r="BX120" s="928"/>
      <c r="BY120" s="928"/>
      <c r="BZ120" s="928"/>
      <c r="CA120" s="928">
        <v>2542315</v>
      </c>
      <c r="CB120" s="928"/>
      <c r="CC120" s="928"/>
      <c r="CD120" s="928"/>
      <c r="CE120" s="928"/>
      <c r="CF120" s="952">
        <v>175.5</v>
      </c>
      <c r="CG120" s="953"/>
      <c r="CH120" s="953"/>
      <c r="CI120" s="953"/>
      <c r="CJ120" s="953"/>
      <c r="CK120" s="954" t="s">
        <v>472</v>
      </c>
      <c r="CL120" s="938"/>
      <c r="CM120" s="938"/>
      <c r="CN120" s="938"/>
      <c r="CO120" s="939"/>
      <c r="CP120" s="958" t="s">
        <v>411</v>
      </c>
      <c r="CQ120" s="959"/>
      <c r="CR120" s="959"/>
      <c r="CS120" s="959"/>
      <c r="CT120" s="959"/>
      <c r="CU120" s="959"/>
      <c r="CV120" s="959"/>
      <c r="CW120" s="959"/>
      <c r="CX120" s="959"/>
      <c r="CY120" s="959"/>
      <c r="CZ120" s="959"/>
      <c r="DA120" s="959"/>
      <c r="DB120" s="959"/>
      <c r="DC120" s="959"/>
      <c r="DD120" s="959"/>
      <c r="DE120" s="959"/>
      <c r="DF120" s="960"/>
      <c r="DG120" s="947">
        <v>198490</v>
      </c>
      <c r="DH120" s="928"/>
      <c r="DI120" s="928"/>
      <c r="DJ120" s="928"/>
      <c r="DK120" s="928"/>
      <c r="DL120" s="928">
        <v>251364</v>
      </c>
      <c r="DM120" s="928"/>
      <c r="DN120" s="928"/>
      <c r="DO120" s="928"/>
      <c r="DP120" s="928"/>
      <c r="DQ120" s="928">
        <v>376260</v>
      </c>
      <c r="DR120" s="928"/>
      <c r="DS120" s="928"/>
      <c r="DT120" s="928"/>
      <c r="DU120" s="928"/>
      <c r="DV120" s="929">
        <v>26</v>
      </c>
      <c r="DW120" s="929"/>
      <c r="DX120" s="929"/>
      <c r="DY120" s="929"/>
      <c r="DZ120" s="930"/>
    </row>
    <row r="121" spans="1:130" s="244" customFormat="1" ht="26.25" customHeight="1" x14ac:dyDescent="0.15">
      <c r="A121" s="903"/>
      <c r="B121" s="904"/>
      <c r="C121" s="949" t="s">
        <v>473</v>
      </c>
      <c r="D121" s="950"/>
      <c r="E121" s="950"/>
      <c r="F121" s="950"/>
      <c r="G121" s="950"/>
      <c r="H121" s="950"/>
      <c r="I121" s="950"/>
      <c r="J121" s="950"/>
      <c r="K121" s="950"/>
      <c r="L121" s="950"/>
      <c r="M121" s="950"/>
      <c r="N121" s="950"/>
      <c r="O121" s="950"/>
      <c r="P121" s="950"/>
      <c r="Q121" s="950"/>
      <c r="R121" s="950"/>
      <c r="S121" s="950"/>
      <c r="T121" s="950"/>
      <c r="U121" s="950"/>
      <c r="V121" s="950"/>
      <c r="W121" s="950"/>
      <c r="X121" s="950"/>
      <c r="Y121" s="950"/>
      <c r="Z121" s="951"/>
      <c r="AA121" s="862" t="s">
        <v>236</v>
      </c>
      <c r="AB121" s="863"/>
      <c r="AC121" s="863"/>
      <c r="AD121" s="863"/>
      <c r="AE121" s="864"/>
      <c r="AF121" s="865" t="s">
        <v>398</v>
      </c>
      <c r="AG121" s="863"/>
      <c r="AH121" s="863"/>
      <c r="AI121" s="863"/>
      <c r="AJ121" s="864"/>
      <c r="AK121" s="865" t="s">
        <v>398</v>
      </c>
      <c r="AL121" s="863"/>
      <c r="AM121" s="863"/>
      <c r="AN121" s="863"/>
      <c r="AO121" s="864"/>
      <c r="AP121" s="910" t="s">
        <v>398</v>
      </c>
      <c r="AQ121" s="911"/>
      <c r="AR121" s="911"/>
      <c r="AS121" s="911"/>
      <c r="AT121" s="912"/>
      <c r="AU121" s="972"/>
      <c r="AV121" s="973"/>
      <c r="AW121" s="973"/>
      <c r="AX121" s="973"/>
      <c r="AY121" s="974"/>
      <c r="AZ121" s="898" t="s">
        <v>474</v>
      </c>
      <c r="BA121" s="833"/>
      <c r="BB121" s="833"/>
      <c r="BC121" s="833"/>
      <c r="BD121" s="833"/>
      <c r="BE121" s="833"/>
      <c r="BF121" s="833"/>
      <c r="BG121" s="833"/>
      <c r="BH121" s="833"/>
      <c r="BI121" s="833"/>
      <c r="BJ121" s="833"/>
      <c r="BK121" s="833"/>
      <c r="BL121" s="833"/>
      <c r="BM121" s="833"/>
      <c r="BN121" s="833"/>
      <c r="BO121" s="833"/>
      <c r="BP121" s="834"/>
      <c r="BQ121" s="899">
        <v>19685</v>
      </c>
      <c r="BR121" s="900"/>
      <c r="BS121" s="900"/>
      <c r="BT121" s="900"/>
      <c r="BU121" s="900"/>
      <c r="BV121" s="900" t="s">
        <v>236</v>
      </c>
      <c r="BW121" s="900"/>
      <c r="BX121" s="900"/>
      <c r="BY121" s="900"/>
      <c r="BZ121" s="900"/>
      <c r="CA121" s="900" t="s">
        <v>236</v>
      </c>
      <c r="CB121" s="900"/>
      <c r="CC121" s="900"/>
      <c r="CD121" s="900"/>
      <c r="CE121" s="900"/>
      <c r="CF121" s="961" t="s">
        <v>398</v>
      </c>
      <c r="CG121" s="962"/>
      <c r="CH121" s="962"/>
      <c r="CI121" s="962"/>
      <c r="CJ121" s="962"/>
      <c r="CK121" s="955"/>
      <c r="CL121" s="941"/>
      <c r="CM121" s="941"/>
      <c r="CN121" s="941"/>
      <c r="CO121" s="942"/>
      <c r="CP121" s="921" t="s">
        <v>414</v>
      </c>
      <c r="CQ121" s="922"/>
      <c r="CR121" s="922"/>
      <c r="CS121" s="922"/>
      <c r="CT121" s="922"/>
      <c r="CU121" s="922"/>
      <c r="CV121" s="922"/>
      <c r="CW121" s="922"/>
      <c r="CX121" s="922"/>
      <c r="CY121" s="922"/>
      <c r="CZ121" s="922"/>
      <c r="DA121" s="922"/>
      <c r="DB121" s="922"/>
      <c r="DC121" s="922"/>
      <c r="DD121" s="922"/>
      <c r="DE121" s="922"/>
      <c r="DF121" s="923"/>
      <c r="DG121" s="899">
        <v>95020</v>
      </c>
      <c r="DH121" s="900"/>
      <c r="DI121" s="900"/>
      <c r="DJ121" s="900"/>
      <c r="DK121" s="900"/>
      <c r="DL121" s="900">
        <v>88276</v>
      </c>
      <c r="DM121" s="900"/>
      <c r="DN121" s="900"/>
      <c r="DO121" s="900"/>
      <c r="DP121" s="900"/>
      <c r="DQ121" s="900">
        <v>32151</v>
      </c>
      <c r="DR121" s="900"/>
      <c r="DS121" s="900"/>
      <c r="DT121" s="900"/>
      <c r="DU121" s="900"/>
      <c r="DV121" s="877">
        <v>2.2000000000000002</v>
      </c>
      <c r="DW121" s="877"/>
      <c r="DX121" s="877"/>
      <c r="DY121" s="877"/>
      <c r="DZ121" s="878"/>
    </row>
    <row r="122" spans="1:130" s="244" customFormat="1" ht="26.25" customHeight="1" x14ac:dyDescent="0.15">
      <c r="A122" s="903"/>
      <c r="B122" s="904"/>
      <c r="C122" s="907" t="s">
        <v>456</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862" t="s">
        <v>398</v>
      </c>
      <c r="AB122" s="863"/>
      <c r="AC122" s="863"/>
      <c r="AD122" s="863"/>
      <c r="AE122" s="864"/>
      <c r="AF122" s="865" t="s">
        <v>236</v>
      </c>
      <c r="AG122" s="863"/>
      <c r="AH122" s="863"/>
      <c r="AI122" s="863"/>
      <c r="AJ122" s="864"/>
      <c r="AK122" s="865" t="s">
        <v>236</v>
      </c>
      <c r="AL122" s="863"/>
      <c r="AM122" s="863"/>
      <c r="AN122" s="863"/>
      <c r="AO122" s="864"/>
      <c r="AP122" s="910" t="s">
        <v>398</v>
      </c>
      <c r="AQ122" s="911"/>
      <c r="AR122" s="911"/>
      <c r="AS122" s="911"/>
      <c r="AT122" s="912"/>
      <c r="AU122" s="972"/>
      <c r="AV122" s="973"/>
      <c r="AW122" s="973"/>
      <c r="AX122" s="973"/>
      <c r="AY122" s="974"/>
      <c r="AZ122" s="965" t="s">
        <v>475</v>
      </c>
      <c r="BA122" s="966"/>
      <c r="BB122" s="966"/>
      <c r="BC122" s="966"/>
      <c r="BD122" s="966"/>
      <c r="BE122" s="966"/>
      <c r="BF122" s="966"/>
      <c r="BG122" s="966"/>
      <c r="BH122" s="966"/>
      <c r="BI122" s="966"/>
      <c r="BJ122" s="966"/>
      <c r="BK122" s="966"/>
      <c r="BL122" s="966"/>
      <c r="BM122" s="966"/>
      <c r="BN122" s="966"/>
      <c r="BO122" s="966"/>
      <c r="BP122" s="967"/>
      <c r="BQ122" s="968">
        <v>1876394</v>
      </c>
      <c r="BR122" s="931"/>
      <c r="BS122" s="931"/>
      <c r="BT122" s="931"/>
      <c r="BU122" s="931"/>
      <c r="BV122" s="931">
        <v>1749878</v>
      </c>
      <c r="BW122" s="931"/>
      <c r="BX122" s="931"/>
      <c r="BY122" s="931"/>
      <c r="BZ122" s="931"/>
      <c r="CA122" s="931">
        <v>1615078</v>
      </c>
      <c r="CB122" s="931"/>
      <c r="CC122" s="931"/>
      <c r="CD122" s="931"/>
      <c r="CE122" s="931"/>
      <c r="CF122" s="932">
        <v>111.5</v>
      </c>
      <c r="CG122" s="933"/>
      <c r="CH122" s="933"/>
      <c r="CI122" s="933"/>
      <c r="CJ122" s="933"/>
      <c r="CK122" s="955"/>
      <c r="CL122" s="941"/>
      <c r="CM122" s="941"/>
      <c r="CN122" s="941"/>
      <c r="CO122" s="942"/>
      <c r="CP122" s="921" t="s">
        <v>476</v>
      </c>
      <c r="CQ122" s="922"/>
      <c r="CR122" s="922"/>
      <c r="CS122" s="922"/>
      <c r="CT122" s="922"/>
      <c r="CU122" s="922"/>
      <c r="CV122" s="922"/>
      <c r="CW122" s="922"/>
      <c r="CX122" s="922"/>
      <c r="CY122" s="922"/>
      <c r="CZ122" s="922"/>
      <c r="DA122" s="922"/>
      <c r="DB122" s="922"/>
      <c r="DC122" s="922"/>
      <c r="DD122" s="922"/>
      <c r="DE122" s="922"/>
      <c r="DF122" s="923"/>
      <c r="DG122" s="899" t="s">
        <v>236</v>
      </c>
      <c r="DH122" s="900"/>
      <c r="DI122" s="900"/>
      <c r="DJ122" s="900"/>
      <c r="DK122" s="900"/>
      <c r="DL122" s="900" t="s">
        <v>398</v>
      </c>
      <c r="DM122" s="900"/>
      <c r="DN122" s="900"/>
      <c r="DO122" s="900"/>
      <c r="DP122" s="900"/>
      <c r="DQ122" s="900" t="s">
        <v>236</v>
      </c>
      <c r="DR122" s="900"/>
      <c r="DS122" s="900"/>
      <c r="DT122" s="900"/>
      <c r="DU122" s="900"/>
      <c r="DV122" s="877" t="s">
        <v>398</v>
      </c>
      <c r="DW122" s="877"/>
      <c r="DX122" s="877"/>
      <c r="DY122" s="877"/>
      <c r="DZ122" s="878"/>
    </row>
    <row r="123" spans="1:130" s="244" customFormat="1" ht="26.25" customHeight="1" x14ac:dyDescent="0.15">
      <c r="A123" s="903"/>
      <c r="B123" s="904"/>
      <c r="C123" s="907" t="s">
        <v>462</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862" t="s">
        <v>236</v>
      </c>
      <c r="AB123" s="863"/>
      <c r="AC123" s="863"/>
      <c r="AD123" s="863"/>
      <c r="AE123" s="864"/>
      <c r="AF123" s="865" t="s">
        <v>398</v>
      </c>
      <c r="AG123" s="863"/>
      <c r="AH123" s="863"/>
      <c r="AI123" s="863"/>
      <c r="AJ123" s="864"/>
      <c r="AK123" s="865" t="s">
        <v>236</v>
      </c>
      <c r="AL123" s="863"/>
      <c r="AM123" s="863"/>
      <c r="AN123" s="863"/>
      <c r="AO123" s="864"/>
      <c r="AP123" s="910" t="s">
        <v>398</v>
      </c>
      <c r="AQ123" s="911"/>
      <c r="AR123" s="911"/>
      <c r="AS123" s="911"/>
      <c r="AT123" s="912"/>
      <c r="AU123" s="975"/>
      <c r="AV123" s="976"/>
      <c r="AW123" s="976"/>
      <c r="AX123" s="976"/>
      <c r="AY123" s="976"/>
      <c r="AZ123" s="275" t="s">
        <v>189</v>
      </c>
      <c r="BA123" s="275"/>
      <c r="BB123" s="275"/>
      <c r="BC123" s="275"/>
      <c r="BD123" s="275"/>
      <c r="BE123" s="275"/>
      <c r="BF123" s="275"/>
      <c r="BG123" s="275"/>
      <c r="BH123" s="275"/>
      <c r="BI123" s="275"/>
      <c r="BJ123" s="275"/>
      <c r="BK123" s="275"/>
      <c r="BL123" s="275"/>
      <c r="BM123" s="275"/>
      <c r="BN123" s="275"/>
      <c r="BO123" s="963" t="s">
        <v>477</v>
      </c>
      <c r="BP123" s="964"/>
      <c r="BQ123" s="918">
        <v>4388195</v>
      </c>
      <c r="BR123" s="919"/>
      <c r="BS123" s="919"/>
      <c r="BT123" s="919"/>
      <c r="BU123" s="919"/>
      <c r="BV123" s="919">
        <v>4262946</v>
      </c>
      <c r="BW123" s="919"/>
      <c r="BX123" s="919"/>
      <c r="BY123" s="919"/>
      <c r="BZ123" s="919"/>
      <c r="CA123" s="919">
        <v>4157393</v>
      </c>
      <c r="CB123" s="919"/>
      <c r="CC123" s="919"/>
      <c r="CD123" s="919"/>
      <c r="CE123" s="919"/>
      <c r="CF123" s="829"/>
      <c r="CG123" s="830"/>
      <c r="CH123" s="830"/>
      <c r="CI123" s="830"/>
      <c r="CJ123" s="920"/>
      <c r="CK123" s="955"/>
      <c r="CL123" s="941"/>
      <c r="CM123" s="941"/>
      <c r="CN123" s="941"/>
      <c r="CO123" s="942"/>
      <c r="CP123" s="921" t="s">
        <v>413</v>
      </c>
      <c r="CQ123" s="922"/>
      <c r="CR123" s="922"/>
      <c r="CS123" s="922"/>
      <c r="CT123" s="922"/>
      <c r="CU123" s="922"/>
      <c r="CV123" s="922"/>
      <c r="CW123" s="922"/>
      <c r="CX123" s="922"/>
      <c r="CY123" s="922"/>
      <c r="CZ123" s="922"/>
      <c r="DA123" s="922"/>
      <c r="DB123" s="922"/>
      <c r="DC123" s="922"/>
      <c r="DD123" s="922"/>
      <c r="DE123" s="922"/>
      <c r="DF123" s="923"/>
      <c r="DG123" s="862" t="s">
        <v>398</v>
      </c>
      <c r="DH123" s="863"/>
      <c r="DI123" s="863"/>
      <c r="DJ123" s="863"/>
      <c r="DK123" s="864"/>
      <c r="DL123" s="865" t="s">
        <v>236</v>
      </c>
      <c r="DM123" s="863"/>
      <c r="DN123" s="863"/>
      <c r="DO123" s="863"/>
      <c r="DP123" s="864"/>
      <c r="DQ123" s="865" t="s">
        <v>398</v>
      </c>
      <c r="DR123" s="863"/>
      <c r="DS123" s="863"/>
      <c r="DT123" s="863"/>
      <c r="DU123" s="864"/>
      <c r="DV123" s="910" t="s">
        <v>236</v>
      </c>
      <c r="DW123" s="911"/>
      <c r="DX123" s="911"/>
      <c r="DY123" s="911"/>
      <c r="DZ123" s="912"/>
    </row>
    <row r="124" spans="1:130" s="244" customFormat="1" ht="26.25" customHeight="1" thickBot="1" x14ac:dyDescent="0.2">
      <c r="A124" s="903"/>
      <c r="B124" s="904"/>
      <c r="C124" s="907" t="s">
        <v>465</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862" t="s">
        <v>236</v>
      </c>
      <c r="AB124" s="863"/>
      <c r="AC124" s="863"/>
      <c r="AD124" s="863"/>
      <c r="AE124" s="864"/>
      <c r="AF124" s="865" t="s">
        <v>445</v>
      </c>
      <c r="AG124" s="863"/>
      <c r="AH124" s="863"/>
      <c r="AI124" s="863"/>
      <c r="AJ124" s="864"/>
      <c r="AK124" s="865" t="s">
        <v>398</v>
      </c>
      <c r="AL124" s="863"/>
      <c r="AM124" s="863"/>
      <c r="AN124" s="863"/>
      <c r="AO124" s="864"/>
      <c r="AP124" s="910" t="s">
        <v>398</v>
      </c>
      <c r="AQ124" s="911"/>
      <c r="AR124" s="911"/>
      <c r="AS124" s="911"/>
      <c r="AT124" s="912"/>
      <c r="AU124" s="913" t="s">
        <v>478</v>
      </c>
      <c r="AV124" s="914"/>
      <c r="AW124" s="914"/>
      <c r="AX124" s="914"/>
      <c r="AY124" s="914"/>
      <c r="AZ124" s="914"/>
      <c r="BA124" s="914"/>
      <c r="BB124" s="914"/>
      <c r="BC124" s="914"/>
      <c r="BD124" s="914"/>
      <c r="BE124" s="914"/>
      <c r="BF124" s="914"/>
      <c r="BG124" s="914"/>
      <c r="BH124" s="914"/>
      <c r="BI124" s="914"/>
      <c r="BJ124" s="914"/>
      <c r="BK124" s="914"/>
      <c r="BL124" s="914"/>
      <c r="BM124" s="914"/>
      <c r="BN124" s="914"/>
      <c r="BO124" s="914"/>
      <c r="BP124" s="915"/>
      <c r="BQ124" s="916" t="s">
        <v>398</v>
      </c>
      <c r="BR124" s="917"/>
      <c r="BS124" s="917"/>
      <c r="BT124" s="917"/>
      <c r="BU124" s="917"/>
      <c r="BV124" s="917" t="s">
        <v>236</v>
      </c>
      <c r="BW124" s="917"/>
      <c r="BX124" s="917"/>
      <c r="BY124" s="917"/>
      <c r="BZ124" s="917"/>
      <c r="CA124" s="917" t="s">
        <v>236</v>
      </c>
      <c r="CB124" s="917"/>
      <c r="CC124" s="917"/>
      <c r="CD124" s="917"/>
      <c r="CE124" s="917"/>
      <c r="CF124" s="807"/>
      <c r="CG124" s="808"/>
      <c r="CH124" s="808"/>
      <c r="CI124" s="808"/>
      <c r="CJ124" s="948"/>
      <c r="CK124" s="956"/>
      <c r="CL124" s="956"/>
      <c r="CM124" s="956"/>
      <c r="CN124" s="956"/>
      <c r="CO124" s="957"/>
      <c r="CP124" s="921" t="s">
        <v>479</v>
      </c>
      <c r="CQ124" s="922"/>
      <c r="CR124" s="922"/>
      <c r="CS124" s="922"/>
      <c r="CT124" s="922"/>
      <c r="CU124" s="922"/>
      <c r="CV124" s="922"/>
      <c r="CW124" s="922"/>
      <c r="CX124" s="922"/>
      <c r="CY124" s="922"/>
      <c r="CZ124" s="922"/>
      <c r="DA124" s="922"/>
      <c r="DB124" s="922"/>
      <c r="DC124" s="922"/>
      <c r="DD124" s="922"/>
      <c r="DE124" s="922"/>
      <c r="DF124" s="923"/>
      <c r="DG124" s="845" t="s">
        <v>236</v>
      </c>
      <c r="DH124" s="846"/>
      <c r="DI124" s="846"/>
      <c r="DJ124" s="846"/>
      <c r="DK124" s="847"/>
      <c r="DL124" s="848" t="s">
        <v>236</v>
      </c>
      <c r="DM124" s="846"/>
      <c r="DN124" s="846"/>
      <c r="DO124" s="846"/>
      <c r="DP124" s="847"/>
      <c r="DQ124" s="848" t="s">
        <v>398</v>
      </c>
      <c r="DR124" s="846"/>
      <c r="DS124" s="846"/>
      <c r="DT124" s="846"/>
      <c r="DU124" s="847"/>
      <c r="DV124" s="934" t="s">
        <v>236</v>
      </c>
      <c r="DW124" s="935"/>
      <c r="DX124" s="935"/>
      <c r="DY124" s="935"/>
      <c r="DZ124" s="936"/>
    </row>
    <row r="125" spans="1:130" s="244" customFormat="1" ht="26.25" customHeight="1" x14ac:dyDescent="0.15">
      <c r="A125" s="903"/>
      <c r="B125" s="904"/>
      <c r="C125" s="907" t="s">
        <v>467</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862" t="s">
        <v>236</v>
      </c>
      <c r="AB125" s="863"/>
      <c r="AC125" s="863"/>
      <c r="AD125" s="863"/>
      <c r="AE125" s="864"/>
      <c r="AF125" s="865" t="s">
        <v>236</v>
      </c>
      <c r="AG125" s="863"/>
      <c r="AH125" s="863"/>
      <c r="AI125" s="863"/>
      <c r="AJ125" s="864"/>
      <c r="AK125" s="865" t="s">
        <v>398</v>
      </c>
      <c r="AL125" s="863"/>
      <c r="AM125" s="863"/>
      <c r="AN125" s="863"/>
      <c r="AO125" s="864"/>
      <c r="AP125" s="910" t="s">
        <v>236</v>
      </c>
      <c r="AQ125" s="911"/>
      <c r="AR125" s="911"/>
      <c r="AS125" s="911"/>
      <c r="AT125" s="912"/>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37" t="s">
        <v>480</v>
      </c>
      <c r="CL125" s="938"/>
      <c r="CM125" s="938"/>
      <c r="CN125" s="938"/>
      <c r="CO125" s="939"/>
      <c r="CP125" s="946" t="s">
        <v>481</v>
      </c>
      <c r="CQ125" s="891"/>
      <c r="CR125" s="891"/>
      <c r="CS125" s="891"/>
      <c r="CT125" s="891"/>
      <c r="CU125" s="891"/>
      <c r="CV125" s="891"/>
      <c r="CW125" s="891"/>
      <c r="CX125" s="891"/>
      <c r="CY125" s="891"/>
      <c r="CZ125" s="891"/>
      <c r="DA125" s="891"/>
      <c r="DB125" s="891"/>
      <c r="DC125" s="891"/>
      <c r="DD125" s="891"/>
      <c r="DE125" s="891"/>
      <c r="DF125" s="892"/>
      <c r="DG125" s="947" t="s">
        <v>236</v>
      </c>
      <c r="DH125" s="928"/>
      <c r="DI125" s="928"/>
      <c r="DJ125" s="928"/>
      <c r="DK125" s="928"/>
      <c r="DL125" s="928" t="s">
        <v>236</v>
      </c>
      <c r="DM125" s="928"/>
      <c r="DN125" s="928"/>
      <c r="DO125" s="928"/>
      <c r="DP125" s="928"/>
      <c r="DQ125" s="928" t="s">
        <v>398</v>
      </c>
      <c r="DR125" s="928"/>
      <c r="DS125" s="928"/>
      <c r="DT125" s="928"/>
      <c r="DU125" s="928"/>
      <c r="DV125" s="929" t="s">
        <v>236</v>
      </c>
      <c r="DW125" s="929"/>
      <c r="DX125" s="929"/>
      <c r="DY125" s="929"/>
      <c r="DZ125" s="930"/>
    </row>
    <row r="126" spans="1:130" s="244" customFormat="1" ht="26.25" customHeight="1" thickBot="1" x14ac:dyDescent="0.2">
      <c r="A126" s="903"/>
      <c r="B126" s="904"/>
      <c r="C126" s="907" t="s">
        <v>469</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862" t="s">
        <v>236</v>
      </c>
      <c r="AB126" s="863"/>
      <c r="AC126" s="863"/>
      <c r="AD126" s="863"/>
      <c r="AE126" s="864"/>
      <c r="AF126" s="865" t="s">
        <v>236</v>
      </c>
      <c r="AG126" s="863"/>
      <c r="AH126" s="863"/>
      <c r="AI126" s="863"/>
      <c r="AJ126" s="864"/>
      <c r="AK126" s="865" t="s">
        <v>236</v>
      </c>
      <c r="AL126" s="863"/>
      <c r="AM126" s="863"/>
      <c r="AN126" s="863"/>
      <c r="AO126" s="864"/>
      <c r="AP126" s="910" t="s">
        <v>236</v>
      </c>
      <c r="AQ126" s="911"/>
      <c r="AR126" s="911"/>
      <c r="AS126" s="911"/>
      <c r="AT126" s="912"/>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40"/>
      <c r="CL126" s="941"/>
      <c r="CM126" s="941"/>
      <c r="CN126" s="941"/>
      <c r="CO126" s="942"/>
      <c r="CP126" s="898" t="s">
        <v>482</v>
      </c>
      <c r="CQ126" s="833"/>
      <c r="CR126" s="833"/>
      <c r="CS126" s="833"/>
      <c r="CT126" s="833"/>
      <c r="CU126" s="833"/>
      <c r="CV126" s="833"/>
      <c r="CW126" s="833"/>
      <c r="CX126" s="833"/>
      <c r="CY126" s="833"/>
      <c r="CZ126" s="833"/>
      <c r="DA126" s="833"/>
      <c r="DB126" s="833"/>
      <c r="DC126" s="833"/>
      <c r="DD126" s="833"/>
      <c r="DE126" s="833"/>
      <c r="DF126" s="834"/>
      <c r="DG126" s="899" t="s">
        <v>398</v>
      </c>
      <c r="DH126" s="900"/>
      <c r="DI126" s="900"/>
      <c r="DJ126" s="900"/>
      <c r="DK126" s="900"/>
      <c r="DL126" s="900" t="s">
        <v>398</v>
      </c>
      <c r="DM126" s="900"/>
      <c r="DN126" s="900"/>
      <c r="DO126" s="900"/>
      <c r="DP126" s="900"/>
      <c r="DQ126" s="900" t="s">
        <v>236</v>
      </c>
      <c r="DR126" s="900"/>
      <c r="DS126" s="900"/>
      <c r="DT126" s="900"/>
      <c r="DU126" s="900"/>
      <c r="DV126" s="877" t="s">
        <v>236</v>
      </c>
      <c r="DW126" s="877"/>
      <c r="DX126" s="877"/>
      <c r="DY126" s="877"/>
      <c r="DZ126" s="878"/>
    </row>
    <row r="127" spans="1:130" s="244" customFormat="1" ht="26.25" customHeight="1" x14ac:dyDescent="0.15">
      <c r="A127" s="905"/>
      <c r="B127" s="906"/>
      <c r="C127" s="924" t="s">
        <v>483</v>
      </c>
      <c r="D127" s="925"/>
      <c r="E127" s="925"/>
      <c r="F127" s="925"/>
      <c r="G127" s="925"/>
      <c r="H127" s="925"/>
      <c r="I127" s="925"/>
      <c r="J127" s="925"/>
      <c r="K127" s="925"/>
      <c r="L127" s="925"/>
      <c r="M127" s="925"/>
      <c r="N127" s="925"/>
      <c r="O127" s="925"/>
      <c r="P127" s="925"/>
      <c r="Q127" s="925"/>
      <c r="R127" s="925"/>
      <c r="S127" s="925"/>
      <c r="T127" s="925"/>
      <c r="U127" s="925"/>
      <c r="V127" s="925"/>
      <c r="W127" s="925"/>
      <c r="X127" s="925"/>
      <c r="Y127" s="925"/>
      <c r="Z127" s="926"/>
      <c r="AA127" s="862" t="s">
        <v>398</v>
      </c>
      <c r="AB127" s="863"/>
      <c r="AC127" s="863"/>
      <c r="AD127" s="863"/>
      <c r="AE127" s="864"/>
      <c r="AF127" s="865" t="s">
        <v>236</v>
      </c>
      <c r="AG127" s="863"/>
      <c r="AH127" s="863"/>
      <c r="AI127" s="863"/>
      <c r="AJ127" s="864"/>
      <c r="AK127" s="865" t="s">
        <v>236</v>
      </c>
      <c r="AL127" s="863"/>
      <c r="AM127" s="863"/>
      <c r="AN127" s="863"/>
      <c r="AO127" s="864"/>
      <c r="AP127" s="910" t="s">
        <v>236</v>
      </c>
      <c r="AQ127" s="911"/>
      <c r="AR127" s="911"/>
      <c r="AS127" s="911"/>
      <c r="AT127" s="912"/>
      <c r="AU127" s="280"/>
      <c r="AV127" s="280"/>
      <c r="AW127" s="280"/>
      <c r="AX127" s="927" t="s">
        <v>484</v>
      </c>
      <c r="AY127" s="895"/>
      <c r="AZ127" s="895"/>
      <c r="BA127" s="895"/>
      <c r="BB127" s="895"/>
      <c r="BC127" s="895"/>
      <c r="BD127" s="895"/>
      <c r="BE127" s="896"/>
      <c r="BF127" s="894" t="s">
        <v>485</v>
      </c>
      <c r="BG127" s="895"/>
      <c r="BH127" s="895"/>
      <c r="BI127" s="895"/>
      <c r="BJ127" s="895"/>
      <c r="BK127" s="895"/>
      <c r="BL127" s="896"/>
      <c r="BM127" s="894" t="s">
        <v>486</v>
      </c>
      <c r="BN127" s="895"/>
      <c r="BO127" s="895"/>
      <c r="BP127" s="895"/>
      <c r="BQ127" s="895"/>
      <c r="BR127" s="895"/>
      <c r="BS127" s="896"/>
      <c r="BT127" s="894" t="s">
        <v>487</v>
      </c>
      <c r="BU127" s="895"/>
      <c r="BV127" s="895"/>
      <c r="BW127" s="895"/>
      <c r="BX127" s="895"/>
      <c r="BY127" s="895"/>
      <c r="BZ127" s="897"/>
      <c r="CA127" s="280"/>
      <c r="CB127" s="280"/>
      <c r="CC127" s="280"/>
      <c r="CD127" s="281"/>
      <c r="CE127" s="281"/>
      <c r="CF127" s="281"/>
      <c r="CG127" s="278"/>
      <c r="CH127" s="278"/>
      <c r="CI127" s="278"/>
      <c r="CJ127" s="279"/>
      <c r="CK127" s="940"/>
      <c r="CL127" s="941"/>
      <c r="CM127" s="941"/>
      <c r="CN127" s="941"/>
      <c r="CO127" s="942"/>
      <c r="CP127" s="898" t="s">
        <v>488</v>
      </c>
      <c r="CQ127" s="833"/>
      <c r="CR127" s="833"/>
      <c r="CS127" s="833"/>
      <c r="CT127" s="833"/>
      <c r="CU127" s="833"/>
      <c r="CV127" s="833"/>
      <c r="CW127" s="833"/>
      <c r="CX127" s="833"/>
      <c r="CY127" s="833"/>
      <c r="CZ127" s="833"/>
      <c r="DA127" s="833"/>
      <c r="DB127" s="833"/>
      <c r="DC127" s="833"/>
      <c r="DD127" s="833"/>
      <c r="DE127" s="833"/>
      <c r="DF127" s="834"/>
      <c r="DG127" s="899" t="s">
        <v>236</v>
      </c>
      <c r="DH127" s="900"/>
      <c r="DI127" s="900"/>
      <c r="DJ127" s="900"/>
      <c r="DK127" s="900"/>
      <c r="DL127" s="900" t="s">
        <v>398</v>
      </c>
      <c r="DM127" s="900"/>
      <c r="DN127" s="900"/>
      <c r="DO127" s="900"/>
      <c r="DP127" s="900"/>
      <c r="DQ127" s="900" t="s">
        <v>236</v>
      </c>
      <c r="DR127" s="900"/>
      <c r="DS127" s="900"/>
      <c r="DT127" s="900"/>
      <c r="DU127" s="900"/>
      <c r="DV127" s="877" t="s">
        <v>398</v>
      </c>
      <c r="DW127" s="877"/>
      <c r="DX127" s="877"/>
      <c r="DY127" s="877"/>
      <c r="DZ127" s="878"/>
    </row>
    <row r="128" spans="1:130" s="244" customFormat="1" ht="26.25" customHeight="1" thickBot="1" x14ac:dyDescent="0.2">
      <c r="A128" s="879" t="s">
        <v>489</v>
      </c>
      <c r="B128" s="880"/>
      <c r="C128" s="880"/>
      <c r="D128" s="880"/>
      <c r="E128" s="880"/>
      <c r="F128" s="880"/>
      <c r="G128" s="880"/>
      <c r="H128" s="880"/>
      <c r="I128" s="880"/>
      <c r="J128" s="880"/>
      <c r="K128" s="880"/>
      <c r="L128" s="880"/>
      <c r="M128" s="880"/>
      <c r="N128" s="880"/>
      <c r="O128" s="880"/>
      <c r="P128" s="880"/>
      <c r="Q128" s="880"/>
      <c r="R128" s="880"/>
      <c r="S128" s="880"/>
      <c r="T128" s="880"/>
      <c r="U128" s="880"/>
      <c r="V128" s="880"/>
      <c r="W128" s="881" t="s">
        <v>490</v>
      </c>
      <c r="X128" s="881"/>
      <c r="Y128" s="881"/>
      <c r="Z128" s="882"/>
      <c r="AA128" s="883">
        <v>13944</v>
      </c>
      <c r="AB128" s="884"/>
      <c r="AC128" s="884"/>
      <c r="AD128" s="884"/>
      <c r="AE128" s="885"/>
      <c r="AF128" s="886">
        <v>16262</v>
      </c>
      <c r="AG128" s="884"/>
      <c r="AH128" s="884"/>
      <c r="AI128" s="884"/>
      <c r="AJ128" s="885"/>
      <c r="AK128" s="886">
        <v>13858</v>
      </c>
      <c r="AL128" s="884"/>
      <c r="AM128" s="884"/>
      <c r="AN128" s="884"/>
      <c r="AO128" s="885"/>
      <c r="AP128" s="887"/>
      <c r="AQ128" s="888"/>
      <c r="AR128" s="888"/>
      <c r="AS128" s="888"/>
      <c r="AT128" s="889"/>
      <c r="AU128" s="280"/>
      <c r="AV128" s="280"/>
      <c r="AW128" s="280"/>
      <c r="AX128" s="890" t="s">
        <v>491</v>
      </c>
      <c r="AY128" s="891"/>
      <c r="AZ128" s="891"/>
      <c r="BA128" s="891"/>
      <c r="BB128" s="891"/>
      <c r="BC128" s="891"/>
      <c r="BD128" s="891"/>
      <c r="BE128" s="892"/>
      <c r="BF128" s="869" t="s">
        <v>236</v>
      </c>
      <c r="BG128" s="870"/>
      <c r="BH128" s="870"/>
      <c r="BI128" s="870"/>
      <c r="BJ128" s="870"/>
      <c r="BK128" s="870"/>
      <c r="BL128" s="893"/>
      <c r="BM128" s="869">
        <v>15</v>
      </c>
      <c r="BN128" s="870"/>
      <c r="BO128" s="870"/>
      <c r="BP128" s="870"/>
      <c r="BQ128" s="870"/>
      <c r="BR128" s="870"/>
      <c r="BS128" s="893"/>
      <c r="BT128" s="869">
        <v>20</v>
      </c>
      <c r="BU128" s="870"/>
      <c r="BV128" s="870"/>
      <c r="BW128" s="870"/>
      <c r="BX128" s="870"/>
      <c r="BY128" s="870"/>
      <c r="BZ128" s="871"/>
      <c r="CA128" s="281"/>
      <c r="CB128" s="281"/>
      <c r="CC128" s="281"/>
      <c r="CD128" s="281"/>
      <c r="CE128" s="281"/>
      <c r="CF128" s="281"/>
      <c r="CG128" s="278"/>
      <c r="CH128" s="278"/>
      <c r="CI128" s="278"/>
      <c r="CJ128" s="279"/>
      <c r="CK128" s="943"/>
      <c r="CL128" s="944"/>
      <c r="CM128" s="944"/>
      <c r="CN128" s="944"/>
      <c r="CO128" s="945"/>
      <c r="CP128" s="872" t="s">
        <v>492</v>
      </c>
      <c r="CQ128" s="811"/>
      <c r="CR128" s="811"/>
      <c r="CS128" s="811"/>
      <c r="CT128" s="811"/>
      <c r="CU128" s="811"/>
      <c r="CV128" s="811"/>
      <c r="CW128" s="811"/>
      <c r="CX128" s="811"/>
      <c r="CY128" s="811"/>
      <c r="CZ128" s="811"/>
      <c r="DA128" s="811"/>
      <c r="DB128" s="811"/>
      <c r="DC128" s="811"/>
      <c r="DD128" s="811"/>
      <c r="DE128" s="811"/>
      <c r="DF128" s="812"/>
      <c r="DG128" s="873" t="s">
        <v>236</v>
      </c>
      <c r="DH128" s="874"/>
      <c r="DI128" s="874"/>
      <c r="DJ128" s="874"/>
      <c r="DK128" s="874"/>
      <c r="DL128" s="874" t="s">
        <v>236</v>
      </c>
      <c r="DM128" s="874"/>
      <c r="DN128" s="874"/>
      <c r="DO128" s="874"/>
      <c r="DP128" s="874"/>
      <c r="DQ128" s="874" t="s">
        <v>236</v>
      </c>
      <c r="DR128" s="874"/>
      <c r="DS128" s="874"/>
      <c r="DT128" s="874"/>
      <c r="DU128" s="874"/>
      <c r="DV128" s="875" t="s">
        <v>236</v>
      </c>
      <c r="DW128" s="875"/>
      <c r="DX128" s="875"/>
      <c r="DY128" s="875"/>
      <c r="DZ128" s="876"/>
    </row>
    <row r="129" spans="1:131" s="244" customFormat="1" ht="26.25" customHeight="1" x14ac:dyDescent="0.15">
      <c r="A129" s="857" t="s">
        <v>107</v>
      </c>
      <c r="B129" s="858"/>
      <c r="C129" s="858"/>
      <c r="D129" s="858"/>
      <c r="E129" s="858"/>
      <c r="F129" s="858"/>
      <c r="G129" s="858"/>
      <c r="H129" s="858"/>
      <c r="I129" s="858"/>
      <c r="J129" s="858"/>
      <c r="K129" s="858"/>
      <c r="L129" s="858"/>
      <c r="M129" s="858"/>
      <c r="N129" s="858"/>
      <c r="O129" s="858"/>
      <c r="P129" s="858"/>
      <c r="Q129" s="858"/>
      <c r="R129" s="858"/>
      <c r="S129" s="858"/>
      <c r="T129" s="858"/>
      <c r="U129" s="858"/>
      <c r="V129" s="858"/>
      <c r="W129" s="859" t="s">
        <v>493</v>
      </c>
      <c r="X129" s="860"/>
      <c r="Y129" s="860"/>
      <c r="Z129" s="861"/>
      <c r="AA129" s="862">
        <v>1597529</v>
      </c>
      <c r="AB129" s="863"/>
      <c r="AC129" s="863"/>
      <c r="AD129" s="863"/>
      <c r="AE129" s="864"/>
      <c r="AF129" s="865">
        <v>1653952</v>
      </c>
      <c r="AG129" s="863"/>
      <c r="AH129" s="863"/>
      <c r="AI129" s="863"/>
      <c r="AJ129" s="864"/>
      <c r="AK129" s="865">
        <v>1690648</v>
      </c>
      <c r="AL129" s="863"/>
      <c r="AM129" s="863"/>
      <c r="AN129" s="863"/>
      <c r="AO129" s="864"/>
      <c r="AP129" s="866"/>
      <c r="AQ129" s="867"/>
      <c r="AR129" s="867"/>
      <c r="AS129" s="867"/>
      <c r="AT129" s="868"/>
      <c r="AU129" s="282"/>
      <c r="AV129" s="282"/>
      <c r="AW129" s="282"/>
      <c r="AX129" s="832" t="s">
        <v>494</v>
      </c>
      <c r="AY129" s="833"/>
      <c r="AZ129" s="833"/>
      <c r="BA129" s="833"/>
      <c r="BB129" s="833"/>
      <c r="BC129" s="833"/>
      <c r="BD129" s="833"/>
      <c r="BE129" s="834"/>
      <c r="BF129" s="852" t="s">
        <v>236</v>
      </c>
      <c r="BG129" s="853"/>
      <c r="BH129" s="853"/>
      <c r="BI129" s="853"/>
      <c r="BJ129" s="853"/>
      <c r="BK129" s="853"/>
      <c r="BL129" s="854"/>
      <c r="BM129" s="852">
        <v>20</v>
      </c>
      <c r="BN129" s="853"/>
      <c r="BO129" s="853"/>
      <c r="BP129" s="853"/>
      <c r="BQ129" s="853"/>
      <c r="BR129" s="853"/>
      <c r="BS129" s="854"/>
      <c r="BT129" s="852">
        <v>30</v>
      </c>
      <c r="BU129" s="855"/>
      <c r="BV129" s="855"/>
      <c r="BW129" s="855"/>
      <c r="BX129" s="855"/>
      <c r="BY129" s="855"/>
      <c r="BZ129" s="856"/>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857" t="s">
        <v>495</v>
      </c>
      <c r="B130" s="858"/>
      <c r="C130" s="858"/>
      <c r="D130" s="858"/>
      <c r="E130" s="858"/>
      <c r="F130" s="858"/>
      <c r="G130" s="858"/>
      <c r="H130" s="858"/>
      <c r="I130" s="858"/>
      <c r="J130" s="858"/>
      <c r="K130" s="858"/>
      <c r="L130" s="858"/>
      <c r="M130" s="858"/>
      <c r="N130" s="858"/>
      <c r="O130" s="858"/>
      <c r="P130" s="858"/>
      <c r="Q130" s="858"/>
      <c r="R130" s="858"/>
      <c r="S130" s="858"/>
      <c r="T130" s="858"/>
      <c r="U130" s="858"/>
      <c r="V130" s="858"/>
      <c r="W130" s="859" t="s">
        <v>496</v>
      </c>
      <c r="X130" s="860"/>
      <c r="Y130" s="860"/>
      <c r="Z130" s="861"/>
      <c r="AA130" s="862">
        <v>228554</v>
      </c>
      <c r="AB130" s="863"/>
      <c r="AC130" s="863"/>
      <c r="AD130" s="863"/>
      <c r="AE130" s="864"/>
      <c r="AF130" s="865">
        <v>245149</v>
      </c>
      <c r="AG130" s="863"/>
      <c r="AH130" s="863"/>
      <c r="AI130" s="863"/>
      <c r="AJ130" s="864"/>
      <c r="AK130" s="865">
        <v>241819</v>
      </c>
      <c r="AL130" s="863"/>
      <c r="AM130" s="863"/>
      <c r="AN130" s="863"/>
      <c r="AO130" s="864"/>
      <c r="AP130" s="866"/>
      <c r="AQ130" s="867"/>
      <c r="AR130" s="867"/>
      <c r="AS130" s="867"/>
      <c r="AT130" s="868"/>
      <c r="AU130" s="282"/>
      <c r="AV130" s="282"/>
      <c r="AW130" s="282"/>
      <c r="AX130" s="832" t="s">
        <v>497</v>
      </c>
      <c r="AY130" s="833"/>
      <c r="AZ130" s="833"/>
      <c r="BA130" s="833"/>
      <c r="BB130" s="833"/>
      <c r="BC130" s="833"/>
      <c r="BD130" s="833"/>
      <c r="BE130" s="834"/>
      <c r="BF130" s="835">
        <v>6.6</v>
      </c>
      <c r="BG130" s="836"/>
      <c r="BH130" s="836"/>
      <c r="BI130" s="836"/>
      <c r="BJ130" s="836"/>
      <c r="BK130" s="836"/>
      <c r="BL130" s="837"/>
      <c r="BM130" s="835">
        <v>25</v>
      </c>
      <c r="BN130" s="836"/>
      <c r="BO130" s="836"/>
      <c r="BP130" s="836"/>
      <c r="BQ130" s="836"/>
      <c r="BR130" s="836"/>
      <c r="BS130" s="837"/>
      <c r="BT130" s="835">
        <v>35</v>
      </c>
      <c r="BU130" s="838"/>
      <c r="BV130" s="838"/>
      <c r="BW130" s="838"/>
      <c r="BX130" s="838"/>
      <c r="BY130" s="838"/>
      <c r="BZ130" s="839"/>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840"/>
      <c r="B131" s="841"/>
      <c r="C131" s="841"/>
      <c r="D131" s="841"/>
      <c r="E131" s="841"/>
      <c r="F131" s="841"/>
      <c r="G131" s="841"/>
      <c r="H131" s="841"/>
      <c r="I131" s="841"/>
      <c r="J131" s="841"/>
      <c r="K131" s="841"/>
      <c r="L131" s="841"/>
      <c r="M131" s="841"/>
      <c r="N131" s="841"/>
      <c r="O131" s="841"/>
      <c r="P131" s="841"/>
      <c r="Q131" s="841"/>
      <c r="R131" s="841"/>
      <c r="S131" s="841"/>
      <c r="T131" s="841"/>
      <c r="U131" s="841"/>
      <c r="V131" s="841"/>
      <c r="W131" s="842" t="s">
        <v>498</v>
      </c>
      <c r="X131" s="843"/>
      <c r="Y131" s="843"/>
      <c r="Z131" s="844"/>
      <c r="AA131" s="845">
        <v>1368975</v>
      </c>
      <c r="AB131" s="846"/>
      <c r="AC131" s="846"/>
      <c r="AD131" s="846"/>
      <c r="AE131" s="847"/>
      <c r="AF131" s="848">
        <v>1408803</v>
      </c>
      <c r="AG131" s="846"/>
      <c r="AH131" s="846"/>
      <c r="AI131" s="846"/>
      <c r="AJ131" s="847"/>
      <c r="AK131" s="848">
        <v>1448829</v>
      </c>
      <c r="AL131" s="846"/>
      <c r="AM131" s="846"/>
      <c r="AN131" s="846"/>
      <c r="AO131" s="847"/>
      <c r="AP131" s="849"/>
      <c r="AQ131" s="850"/>
      <c r="AR131" s="850"/>
      <c r="AS131" s="850"/>
      <c r="AT131" s="851"/>
      <c r="AU131" s="282"/>
      <c r="AV131" s="282"/>
      <c r="AW131" s="282"/>
      <c r="AX131" s="810" t="s">
        <v>499</v>
      </c>
      <c r="AY131" s="811"/>
      <c r="AZ131" s="811"/>
      <c r="BA131" s="811"/>
      <c r="BB131" s="811"/>
      <c r="BC131" s="811"/>
      <c r="BD131" s="811"/>
      <c r="BE131" s="812"/>
      <c r="BF131" s="813" t="s">
        <v>236</v>
      </c>
      <c r="BG131" s="814"/>
      <c r="BH131" s="814"/>
      <c r="BI131" s="814"/>
      <c r="BJ131" s="814"/>
      <c r="BK131" s="814"/>
      <c r="BL131" s="815"/>
      <c r="BM131" s="813">
        <v>350</v>
      </c>
      <c r="BN131" s="814"/>
      <c r="BO131" s="814"/>
      <c r="BP131" s="814"/>
      <c r="BQ131" s="814"/>
      <c r="BR131" s="814"/>
      <c r="BS131" s="815"/>
      <c r="BT131" s="816"/>
      <c r="BU131" s="817"/>
      <c r="BV131" s="817"/>
      <c r="BW131" s="817"/>
      <c r="BX131" s="817"/>
      <c r="BY131" s="817"/>
      <c r="BZ131" s="818"/>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819" t="s">
        <v>500</v>
      </c>
      <c r="B132" s="820"/>
      <c r="C132" s="820"/>
      <c r="D132" s="820"/>
      <c r="E132" s="820"/>
      <c r="F132" s="820"/>
      <c r="G132" s="820"/>
      <c r="H132" s="820"/>
      <c r="I132" s="820"/>
      <c r="J132" s="820"/>
      <c r="K132" s="820"/>
      <c r="L132" s="820"/>
      <c r="M132" s="820"/>
      <c r="N132" s="820"/>
      <c r="O132" s="820"/>
      <c r="P132" s="820"/>
      <c r="Q132" s="820"/>
      <c r="R132" s="820"/>
      <c r="S132" s="820"/>
      <c r="T132" s="820"/>
      <c r="U132" s="820"/>
      <c r="V132" s="823" t="s">
        <v>501</v>
      </c>
      <c r="W132" s="823"/>
      <c r="X132" s="823"/>
      <c r="Y132" s="823"/>
      <c r="Z132" s="824"/>
      <c r="AA132" s="825">
        <v>6.4923756829999997</v>
      </c>
      <c r="AB132" s="826"/>
      <c r="AC132" s="826"/>
      <c r="AD132" s="826"/>
      <c r="AE132" s="827"/>
      <c r="AF132" s="828">
        <v>6.8704424959999999</v>
      </c>
      <c r="AG132" s="826"/>
      <c r="AH132" s="826"/>
      <c r="AI132" s="826"/>
      <c r="AJ132" s="827"/>
      <c r="AK132" s="828">
        <v>6.5499103070000002</v>
      </c>
      <c r="AL132" s="826"/>
      <c r="AM132" s="826"/>
      <c r="AN132" s="826"/>
      <c r="AO132" s="827"/>
      <c r="AP132" s="829"/>
      <c r="AQ132" s="830"/>
      <c r="AR132" s="830"/>
      <c r="AS132" s="830"/>
      <c r="AT132" s="831"/>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821"/>
      <c r="B133" s="822"/>
      <c r="C133" s="822"/>
      <c r="D133" s="822"/>
      <c r="E133" s="822"/>
      <c r="F133" s="822"/>
      <c r="G133" s="822"/>
      <c r="H133" s="822"/>
      <c r="I133" s="822"/>
      <c r="J133" s="822"/>
      <c r="K133" s="822"/>
      <c r="L133" s="822"/>
      <c r="M133" s="822"/>
      <c r="N133" s="822"/>
      <c r="O133" s="822"/>
      <c r="P133" s="822"/>
      <c r="Q133" s="822"/>
      <c r="R133" s="822"/>
      <c r="S133" s="822"/>
      <c r="T133" s="822"/>
      <c r="U133" s="822"/>
      <c r="V133" s="802" t="s">
        <v>502</v>
      </c>
      <c r="W133" s="802"/>
      <c r="X133" s="802"/>
      <c r="Y133" s="802"/>
      <c r="Z133" s="803"/>
      <c r="AA133" s="804">
        <v>5.4</v>
      </c>
      <c r="AB133" s="805"/>
      <c r="AC133" s="805"/>
      <c r="AD133" s="805"/>
      <c r="AE133" s="806"/>
      <c r="AF133" s="804">
        <v>6.3</v>
      </c>
      <c r="AG133" s="805"/>
      <c r="AH133" s="805"/>
      <c r="AI133" s="805"/>
      <c r="AJ133" s="806"/>
      <c r="AK133" s="804">
        <v>6.6</v>
      </c>
      <c r="AL133" s="805"/>
      <c r="AM133" s="805"/>
      <c r="AN133" s="805"/>
      <c r="AO133" s="806"/>
      <c r="AP133" s="807"/>
      <c r="AQ133" s="808"/>
      <c r="AR133" s="808"/>
      <c r="AS133" s="808"/>
      <c r="AT133" s="809"/>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sheetData>
  <sheetProtection algorithmName="SHA-512" hashValue="Vv/ypslLROkP3ihzygpbOWeDr57trI78DG34aT0cxNizNZwRrz9EnWG7DzYagJtSg6hSs98Eta/cDboa9b2tVw==" saltValue="YS0u94hJksqRQik+xm8I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503</v>
      </c>
    </row>
    <row r="98" spans="24:120" hidden="1" x14ac:dyDescent="0.15">
      <c r="CS98" s="288"/>
      <c r="CX98" s="288"/>
      <c r="DC98" s="288"/>
      <c r="DH98" s="288"/>
    </row>
    <row r="99" spans="24:120" hidden="1" x14ac:dyDescent="0.15">
      <c r="CS99" s="288"/>
      <c r="CX99" s="288"/>
      <c r="DC99" s="288"/>
      <c r="DH99" s="288"/>
    </row>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sheetData>
  <sheetProtection algorithmName="SHA-512" hashValue="co4LbUd5O39CZ2EJG8vGjOHhdnqivBRc2L/ijpKxoAE1ncatiLSt4ZzfrE8TJzvSoRLKdojJ+KpckyqBsr6vjA==" saltValue="ELNVDiKi2l7isTNXB8AA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DnUJbYyx3/9J8/C7MzBMgriIzGy0pySn8dnrmlRLZ8vq9XVs61Ra4FL+aM1dcwtJ23we63Pn2pvFWzzYLNxoA==" saltValue="UBKFGsw5Zr0vPCV4VwBuG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504</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505</v>
      </c>
      <c r="AL6" s="296"/>
      <c r="AM6" s="296"/>
      <c r="AN6" s="296"/>
      <c r="AO6" s="291"/>
      <c r="AP6" s="291"/>
      <c r="AQ6" s="291"/>
      <c r="AR6" s="291"/>
    </row>
    <row r="7" spans="1:46" ht="13.5" customHeight="1"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35" t="s">
        <v>506</v>
      </c>
      <c r="AP7" s="301"/>
      <c r="AQ7" s="302" t="s">
        <v>507</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36"/>
      <c r="AP8" s="307" t="s">
        <v>508</v>
      </c>
      <c r="AQ8" s="308" t="s">
        <v>509</v>
      </c>
      <c r="AR8" s="309" t="s">
        <v>510</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26" t="s">
        <v>511</v>
      </c>
      <c r="AL9" s="1227"/>
      <c r="AM9" s="1227"/>
      <c r="AN9" s="1228"/>
      <c r="AO9" s="310">
        <v>650984</v>
      </c>
      <c r="AP9" s="310">
        <v>383609</v>
      </c>
      <c r="AQ9" s="311">
        <v>199723</v>
      </c>
      <c r="AR9" s="312">
        <v>92.1</v>
      </c>
    </row>
    <row r="10" spans="1:46" ht="13.5" customHeight="1"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26" t="s">
        <v>512</v>
      </c>
      <c r="AL10" s="1227"/>
      <c r="AM10" s="1227"/>
      <c r="AN10" s="1228"/>
      <c r="AO10" s="313">
        <v>4264</v>
      </c>
      <c r="AP10" s="313">
        <v>2513</v>
      </c>
      <c r="AQ10" s="314">
        <v>26472</v>
      </c>
      <c r="AR10" s="315">
        <v>-90.5</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26" t="s">
        <v>513</v>
      </c>
      <c r="AL11" s="1227"/>
      <c r="AM11" s="1227"/>
      <c r="AN11" s="1228"/>
      <c r="AO11" s="313" t="s">
        <v>514</v>
      </c>
      <c r="AP11" s="313" t="s">
        <v>514</v>
      </c>
      <c r="AQ11" s="314">
        <v>1310</v>
      </c>
      <c r="AR11" s="315" t="s">
        <v>514</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26" t="s">
        <v>515</v>
      </c>
      <c r="AL12" s="1227"/>
      <c r="AM12" s="1227"/>
      <c r="AN12" s="1228"/>
      <c r="AO12" s="313" t="s">
        <v>514</v>
      </c>
      <c r="AP12" s="313" t="s">
        <v>514</v>
      </c>
      <c r="AQ12" s="314" t="s">
        <v>514</v>
      </c>
      <c r="AR12" s="315" t="s">
        <v>514</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26" t="s">
        <v>516</v>
      </c>
      <c r="AL13" s="1227"/>
      <c r="AM13" s="1227"/>
      <c r="AN13" s="1228"/>
      <c r="AO13" s="313">
        <v>17615</v>
      </c>
      <c r="AP13" s="313">
        <v>10380</v>
      </c>
      <c r="AQ13" s="314">
        <v>7770</v>
      </c>
      <c r="AR13" s="315">
        <v>33.6</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26" t="s">
        <v>517</v>
      </c>
      <c r="AL14" s="1227"/>
      <c r="AM14" s="1227"/>
      <c r="AN14" s="1228"/>
      <c r="AO14" s="313">
        <v>11366</v>
      </c>
      <c r="AP14" s="313">
        <v>6698</v>
      </c>
      <c r="AQ14" s="314">
        <v>5092</v>
      </c>
      <c r="AR14" s="315">
        <v>31.5</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29" t="s">
        <v>518</v>
      </c>
      <c r="AL15" s="1230"/>
      <c r="AM15" s="1230"/>
      <c r="AN15" s="1231"/>
      <c r="AO15" s="313">
        <v>-50834</v>
      </c>
      <c r="AP15" s="313">
        <v>-29955</v>
      </c>
      <c r="AQ15" s="314">
        <v>-15881</v>
      </c>
      <c r="AR15" s="315">
        <v>88.6</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29" t="s">
        <v>189</v>
      </c>
      <c r="AL16" s="1230"/>
      <c r="AM16" s="1230"/>
      <c r="AN16" s="1231"/>
      <c r="AO16" s="313">
        <v>633395</v>
      </c>
      <c r="AP16" s="313">
        <v>373244</v>
      </c>
      <c r="AQ16" s="314">
        <v>224486</v>
      </c>
      <c r="AR16" s="315">
        <v>66.3</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316"/>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7"/>
      <c r="AR18" s="317"/>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519</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8"/>
      <c r="AL20" s="319"/>
      <c r="AM20" s="319"/>
      <c r="AN20" s="320"/>
      <c r="AO20" s="321" t="s">
        <v>520</v>
      </c>
      <c r="AP20" s="322" t="s">
        <v>521</v>
      </c>
      <c r="AQ20" s="323" t="s">
        <v>522</v>
      </c>
      <c r="AR20" s="324"/>
    </row>
    <row r="21" spans="1:46" s="330" customFormat="1" x14ac:dyDescent="0.15">
      <c r="A21" s="325"/>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32" t="s">
        <v>523</v>
      </c>
      <c r="AL21" s="1233"/>
      <c r="AM21" s="1233"/>
      <c r="AN21" s="1234"/>
      <c r="AO21" s="326">
        <v>40.659999999999997</v>
      </c>
      <c r="AP21" s="327">
        <v>20.23</v>
      </c>
      <c r="AQ21" s="328">
        <v>20.43</v>
      </c>
      <c r="AR21" s="296"/>
      <c r="AS21" s="329"/>
      <c r="AT21" s="325"/>
    </row>
    <row r="22" spans="1:46" s="330" customFormat="1" x14ac:dyDescent="0.15">
      <c r="A22" s="325"/>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32" t="s">
        <v>524</v>
      </c>
      <c r="AL22" s="1233"/>
      <c r="AM22" s="1233"/>
      <c r="AN22" s="1234"/>
      <c r="AO22" s="331">
        <v>84.5</v>
      </c>
      <c r="AP22" s="332">
        <v>95.4</v>
      </c>
      <c r="AQ22" s="333">
        <v>-10.9</v>
      </c>
      <c r="AR22" s="317"/>
      <c r="AS22" s="329"/>
      <c r="AT22" s="325"/>
    </row>
    <row r="23" spans="1:46" s="330" customFormat="1" x14ac:dyDescent="0.15">
      <c r="A23" s="325"/>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7"/>
      <c r="AQ23" s="317"/>
      <c r="AR23" s="317"/>
      <c r="AS23" s="329"/>
      <c r="AT23" s="325"/>
    </row>
    <row r="24" spans="1:46" s="330" customFormat="1" x14ac:dyDescent="0.15">
      <c r="A24" s="325"/>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6" t="s">
        <v>525</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7"/>
      <c r="AQ26" s="317"/>
      <c r="AR26" s="317"/>
      <c r="AS26" s="296"/>
      <c r="AT26" s="296"/>
    </row>
    <row r="27" spans="1:46" x14ac:dyDescent="0.15">
      <c r="A27" s="338"/>
      <c r="AO27" s="291"/>
      <c r="AP27" s="291"/>
      <c r="AQ27" s="291"/>
      <c r="AR27" s="291"/>
      <c r="AS27" s="291"/>
      <c r="AT27" s="291"/>
    </row>
    <row r="28" spans="1:46" ht="17.25" x14ac:dyDescent="0.15">
      <c r="A28" s="292" t="s">
        <v>526</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9"/>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527</v>
      </c>
      <c r="AL29" s="296"/>
      <c r="AM29" s="296"/>
      <c r="AN29" s="296"/>
      <c r="AO29" s="291"/>
      <c r="AP29" s="291"/>
      <c r="AQ29" s="291"/>
      <c r="AR29" s="291"/>
      <c r="AS29" s="340"/>
    </row>
    <row r="30" spans="1:46" ht="13.5" customHeight="1"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35" t="s">
        <v>506</v>
      </c>
      <c r="AP30" s="301"/>
      <c r="AQ30" s="302" t="s">
        <v>507</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36"/>
      <c r="AP31" s="307" t="s">
        <v>508</v>
      </c>
      <c r="AQ31" s="308" t="s">
        <v>509</v>
      </c>
      <c r="AR31" s="309" t="s">
        <v>510</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5" t="s">
        <v>528</v>
      </c>
      <c r="AL32" s="1216"/>
      <c r="AM32" s="1216"/>
      <c r="AN32" s="1217"/>
      <c r="AO32" s="341">
        <v>307740</v>
      </c>
      <c r="AP32" s="341">
        <v>181344</v>
      </c>
      <c r="AQ32" s="342">
        <v>117380</v>
      </c>
      <c r="AR32" s="343">
        <v>54.5</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5" t="s">
        <v>529</v>
      </c>
      <c r="AL33" s="1216"/>
      <c r="AM33" s="1216"/>
      <c r="AN33" s="1217"/>
      <c r="AO33" s="341" t="s">
        <v>514</v>
      </c>
      <c r="AP33" s="341" t="s">
        <v>514</v>
      </c>
      <c r="AQ33" s="342" t="s">
        <v>514</v>
      </c>
      <c r="AR33" s="343" t="s">
        <v>514</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5" t="s">
        <v>530</v>
      </c>
      <c r="AL34" s="1216"/>
      <c r="AM34" s="1216"/>
      <c r="AN34" s="1217"/>
      <c r="AO34" s="341" t="s">
        <v>514</v>
      </c>
      <c r="AP34" s="341" t="s">
        <v>514</v>
      </c>
      <c r="AQ34" s="342" t="s">
        <v>514</v>
      </c>
      <c r="AR34" s="343" t="s">
        <v>514</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5" t="s">
        <v>531</v>
      </c>
      <c r="AL35" s="1216"/>
      <c r="AM35" s="1216"/>
      <c r="AN35" s="1217"/>
      <c r="AO35" s="341">
        <v>42834</v>
      </c>
      <c r="AP35" s="341">
        <v>25241</v>
      </c>
      <c r="AQ35" s="342">
        <v>31875</v>
      </c>
      <c r="AR35" s="343">
        <v>-20.8</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5" t="s">
        <v>532</v>
      </c>
      <c r="AL36" s="1216"/>
      <c r="AM36" s="1216"/>
      <c r="AN36" s="1217"/>
      <c r="AO36" s="341" t="s">
        <v>514</v>
      </c>
      <c r="AP36" s="341" t="s">
        <v>514</v>
      </c>
      <c r="AQ36" s="342">
        <v>2465</v>
      </c>
      <c r="AR36" s="343" t="s">
        <v>514</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5" t="s">
        <v>533</v>
      </c>
      <c r="AL37" s="1216"/>
      <c r="AM37" s="1216"/>
      <c r="AN37" s="1217"/>
      <c r="AO37" s="341" t="s">
        <v>514</v>
      </c>
      <c r="AP37" s="341" t="s">
        <v>514</v>
      </c>
      <c r="AQ37" s="342">
        <v>285</v>
      </c>
      <c r="AR37" s="343" t="s">
        <v>514</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12" t="s">
        <v>534</v>
      </c>
      <c r="AL38" s="1213"/>
      <c r="AM38" s="1213"/>
      <c r="AN38" s="1214"/>
      <c r="AO38" s="344" t="s">
        <v>514</v>
      </c>
      <c r="AP38" s="344" t="s">
        <v>514</v>
      </c>
      <c r="AQ38" s="345">
        <v>17</v>
      </c>
      <c r="AR38" s="333" t="s">
        <v>514</v>
      </c>
      <c r="AS38" s="340"/>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12" t="s">
        <v>535</v>
      </c>
      <c r="AL39" s="1213"/>
      <c r="AM39" s="1213"/>
      <c r="AN39" s="1214"/>
      <c r="AO39" s="341">
        <v>-13858</v>
      </c>
      <c r="AP39" s="341">
        <v>-8166</v>
      </c>
      <c r="AQ39" s="342">
        <v>-3552</v>
      </c>
      <c r="AR39" s="343">
        <v>129.9</v>
      </c>
      <c r="AS39" s="340"/>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5" t="s">
        <v>536</v>
      </c>
      <c r="AL40" s="1216"/>
      <c r="AM40" s="1216"/>
      <c r="AN40" s="1217"/>
      <c r="AO40" s="341">
        <v>-241819</v>
      </c>
      <c r="AP40" s="341">
        <v>-142498</v>
      </c>
      <c r="AQ40" s="342">
        <v>-113436</v>
      </c>
      <c r="AR40" s="343">
        <v>25.6</v>
      </c>
      <c r="AS40" s="340"/>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18" t="s">
        <v>304</v>
      </c>
      <c r="AL41" s="1219"/>
      <c r="AM41" s="1219"/>
      <c r="AN41" s="1220"/>
      <c r="AO41" s="341">
        <v>94897</v>
      </c>
      <c r="AP41" s="341">
        <v>55920</v>
      </c>
      <c r="AQ41" s="342">
        <v>35033</v>
      </c>
      <c r="AR41" s="343">
        <v>59.6</v>
      </c>
      <c r="AS41" s="340"/>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6" t="s">
        <v>537</v>
      </c>
      <c r="AL42" s="291"/>
      <c r="AM42" s="291"/>
      <c r="AN42" s="291"/>
      <c r="AO42" s="291"/>
      <c r="AP42" s="291"/>
      <c r="AQ42" s="317"/>
      <c r="AR42" s="317"/>
      <c r="AS42" s="340"/>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7"/>
      <c r="AQ43" s="317"/>
      <c r="AR43" s="291"/>
      <c r="AS43" s="340"/>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7"/>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8"/>
      <c r="AR45" s="293"/>
      <c r="AS45" s="293"/>
      <c r="AT45" s="291"/>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1"/>
    </row>
    <row r="47" spans="1:46" ht="17.25" customHeight="1" x14ac:dyDescent="0.15">
      <c r="A47" s="350" t="s">
        <v>538</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1" t="s">
        <v>539</v>
      </c>
      <c r="AL48" s="351"/>
      <c r="AM48" s="351"/>
      <c r="AN48" s="351"/>
      <c r="AO48" s="351"/>
      <c r="AP48" s="351"/>
      <c r="AQ48" s="352"/>
      <c r="AR48" s="351"/>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3"/>
      <c r="AL49" s="354"/>
      <c r="AM49" s="1221" t="s">
        <v>506</v>
      </c>
      <c r="AN49" s="1223" t="s">
        <v>540</v>
      </c>
      <c r="AO49" s="1224"/>
      <c r="AP49" s="1224"/>
      <c r="AQ49" s="1224"/>
      <c r="AR49" s="1225"/>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5"/>
      <c r="AL50" s="356"/>
      <c r="AM50" s="1222"/>
      <c r="AN50" s="357" t="s">
        <v>541</v>
      </c>
      <c r="AO50" s="358" t="s">
        <v>542</v>
      </c>
      <c r="AP50" s="359" t="s">
        <v>543</v>
      </c>
      <c r="AQ50" s="360" t="s">
        <v>544</v>
      </c>
      <c r="AR50" s="361" t="s">
        <v>545</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3" t="s">
        <v>546</v>
      </c>
      <c r="AL51" s="354"/>
      <c r="AM51" s="362">
        <v>512199</v>
      </c>
      <c r="AN51" s="363">
        <v>300586</v>
      </c>
      <c r="AO51" s="364">
        <v>-83.6</v>
      </c>
      <c r="AP51" s="365">
        <v>237994</v>
      </c>
      <c r="AQ51" s="366">
        <v>-17.3</v>
      </c>
      <c r="AR51" s="367">
        <v>-66.3</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8"/>
      <c r="AL52" s="369" t="s">
        <v>547</v>
      </c>
      <c r="AM52" s="370">
        <v>69720</v>
      </c>
      <c r="AN52" s="371">
        <v>40915</v>
      </c>
      <c r="AO52" s="372">
        <v>119.5</v>
      </c>
      <c r="AP52" s="373">
        <v>110361</v>
      </c>
      <c r="AQ52" s="374">
        <v>-24.7</v>
      </c>
      <c r="AR52" s="375">
        <v>144.19999999999999</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3" t="s">
        <v>548</v>
      </c>
      <c r="AL53" s="354"/>
      <c r="AM53" s="362">
        <v>297571</v>
      </c>
      <c r="AN53" s="363">
        <v>174120</v>
      </c>
      <c r="AO53" s="364">
        <v>-42.1</v>
      </c>
      <c r="AP53" s="365">
        <v>267911</v>
      </c>
      <c r="AQ53" s="366">
        <v>12.6</v>
      </c>
      <c r="AR53" s="367">
        <v>-54.7</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8"/>
      <c r="AL54" s="369" t="s">
        <v>547</v>
      </c>
      <c r="AM54" s="370">
        <v>11387</v>
      </c>
      <c r="AN54" s="371">
        <v>6663</v>
      </c>
      <c r="AO54" s="372">
        <v>-83.7</v>
      </c>
      <c r="AP54" s="373">
        <v>106425</v>
      </c>
      <c r="AQ54" s="374">
        <v>-3.6</v>
      </c>
      <c r="AR54" s="375">
        <v>-80.099999999999994</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3" t="s">
        <v>549</v>
      </c>
      <c r="AL55" s="354"/>
      <c r="AM55" s="362">
        <v>794193</v>
      </c>
      <c r="AN55" s="363">
        <v>462816</v>
      </c>
      <c r="AO55" s="364">
        <v>165.8</v>
      </c>
      <c r="AP55" s="365">
        <v>228215</v>
      </c>
      <c r="AQ55" s="366">
        <v>-14.8</v>
      </c>
      <c r="AR55" s="367">
        <v>180.6</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8"/>
      <c r="AL56" s="369" t="s">
        <v>547</v>
      </c>
      <c r="AM56" s="370">
        <v>99218</v>
      </c>
      <c r="AN56" s="371">
        <v>57819</v>
      </c>
      <c r="AO56" s="372">
        <v>767.8</v>
      </c>
      <c r="AP56" s="373">
        <v>117571</v>
      </c>
      <c r="AQ56" s="374">
        <v>10.5</v>
      </c>
      <c r="AR56" s="375">
        <v>757.3</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3" t="s">
        <v>550</v>
      </c>
      <c r="AL57" s="354"/>
      <c r="AM57" s="362">
        <v>1176177</v>
      </c>
      <c r="AN57" s="363">
        <v>685418</v>
      </c>
      <c r="AO57" s="364">
        <v>48.1</v>
      </c>
      <c r="AP57" s="365">
        <v>264232</v>
      </c>
      <c r="AQ57" s="366">
        <v>15.8</v>
      </c>
      <c r="AR57" s="367">
        <v>32.299999999999997</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8"/>
      <c r="AL58" s="369" t="s">
        <v>547</v>
      </c>
      <c r="AM58" s="370">
        <v>267812</v>
      </c>
      <c r="AN58" s="371">
        <v>156068</v>
      </c>
      <c r="AO58" s="372">
        <v>169.9</v>
      </c>
      <c r="AP58" s="373">
        <v>133959</v>
      </c>
      <c r="AQ58" s="374">
        <v>13.9</v>
      </c>
      <c r="AR58" s="375">
        <v>156</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3" t="s">
        <v>551</v>
      </c>
      <c r="AL59" s="354"/>
      <c r="AM59" s="362">
        <v>1724121</v>
      </c>
      <c r="AN59" s="363">
        <v>1015982</v>
      </c>
      <c r="AO59" s="364">
        <v>48.2</v>
      </c>
      <c r="AP59" s="365">
        <v>263613</v>
      </c>
      <c r="AQ59" s="366">
        <v>-0.2</v>
      </c>
      <c r="AR59" s="367">
        <v>48.4</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8"/>
      <c r="AL60" s="369" t="s">
        <v>547</v>
      </c>
      <c r="AM60" s="370">
        <v>72756</v>
      </c>
      <c r="AN60" s="371">
        <v>42873</v>
      </c>
      <c r="AO60" s="372">
        <v>-72.5</v>
      </c>
      <c r="AP60" s="373">
        <v>128823</v>
      </c>
      <c r="AQ60" s="374">
        <v>-3.8</v>
      </c>
      <c r="AR60" s="375">
        <v>-68.7</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3" t="s">
        <v>552</v>
      </c>
      <c r="AL61" s="376"/>
      <c r="AM61" s="377">
        <v>900852</v>
      </c>
      <c r="AN61" s="378">
        <v>527784</v>
      </c>
      <c r="AO61" s="379">
        <v>27.3</v>
      </c>
      <c r="AP61" s="380">
        <v>252393</v>
      </c>
      <c r="AQ61" s="381">
        <v>-0.8</v>
      </c>
      <c r="AR61" s="367">
        <v>28.1</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8"/>
      <c r="AL62" s="369" t="s">
        <v>547</v>
      </c>
      <c r="AM62" s="370">
        <v>104179</v>
      </c>
      <c r="AN62" s="371">
        <v>60868</v>
      </c>
      <c r="AO62" s="372">
        <v>180.2</v>
      </c>
      <c r="AP62" s="373">
        <v>119428</v>
      </c>
      <c r="AQ62" s="374">
        <v>-1.5</v>
      </c>
      <c r="AR62" s="375">
        <v>181.7</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sheetData>
  <sheetProtection algorithmName="SHA-512" hashValue="t4YYJfZdvxCjqfKlhe+6sRxKksup0Q+mHseTB0laFt71nW5/UIix4E1OSjVL2RwEH+q+6z0IOm6O3g0t3CIW2Q==" saltValue="0ELpKo4thuMDTtT+8chDy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554</v>
      </c>
    </row>
    <row r="120" spans="125:125" ht="13.5" hidden="1" customHeight="1" x14ac:dyDescent="0.15"/>
    <row r="121" spans="125:125" ht="13.5" hidden="1" customHeight="1" x14ac:dyDescent="0.15">
      <c r="DU121" s="288"/>
    </row>
  </sheetData>
  <sheetProtection algorithmName="SHA-512" hashValue="BbnvP2WcoZ6BCjQG8bFvgjNyvXsIhdEzSUji+M2ujR8FdGafyDfIL/uc0LMMNUWMd2rjwvmCMttOMyPFde/dYg==" saltValue="4SdsFpy6dMxXL8rbwuQt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555</v>
      </c>
    </row>
  </sheetData>
  <sheetProtection algorithmName="SHA-512" hashValue="WkFS59yDFdbTWABX8N0FQhv/5qE7xj1zZrpp80Kp+99GgeJ4LkpuFZFjFnPwVB8KG8IJk5GfoNnsQCBjTWeYjA==" saltValue="fILRPJAIr5XiiuHmyyzML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7" t="s">
        <v>3</v>
      </c>
      <c r="D47" s="1237"/>
      <c r="E47" s="1238"/>
      <c r="F47" s="11">
        <v>74.989999999999995</v>
      </c>
      <c r="G47" s="12">
        <v>88.99</v>
      </c>
      <c r="H47" s="12">
        <v>87.88</v>
      </c>
      <c r="I47" s="12">
        <v>87.93</v>
      </c>
      <c r="J47" s="13">
        <v>86.07</v>
      </c>
    </row>
    <row r="48" spans="2:10" ht="57.75" customHeight="1" x14ac:dyDescent="0.15">
      <c r="B48" s="14"/>
      <c r="C48" s="1239" t="s">
        <v>4</v>
      </c>
      <c r="D48" s="1239"/>
      <c r="E48" s="1240"/>
      <c r="F48" s="15">
        <v>24.4</v>
      </c>
      <c r="G48" s="16">
        <v>15.09</v>
      </c>
      <c r="H48" s="16">
        <v>15.8</v>
      </c>
      <c r="I48" s="16">
        <v>13.8</v>
      </c>
      <c r="J48" s="17">
        <v>16.78</v>
      </c>
    </row>
    <row r="49" spans="2:10" ht="57.75" customHeight="1" thickBot="1" x14ac:dyDescent="0.2">
      <c r="B49" s="18"/>
      <c r="C49" s="1241" t="s">
        <v>5</v>
      </c>
      <c r="D49" s="1241"/>
      <c r="E49" s="1242"/>
      <c r="F49" s="19">
        <v>20.420000000000002</v>
      </c>
      <c r="G49" s="20">
        <v>7.33</v>
      </c>
      <c r="H49" s="20">
        <v>1.71</v>
      </c>
      <c r="I49" s="20">
        <v>1.59</v>
      </c>
      <c r="J49" s="21" t="s">
        <v>561</v>
      </c>
    </row>
    <row r="50" spans="2:10" ht="13.5" customHeight="1" x14ac:dyDescent="0.15"/>
  </sheetData>
  <sheetProtection algorithmName="SHA-512" hashValue="nF4My888rV+BRdgnUBpvPpmC0qlhSLx1cS6thn0BUq2XDFmve3qjvmOiPTp79lCu335TaaPaTkzTJYnVWoD04w==" saltValue="4KXH4YelwVkK8oIyEWit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2022-09-15T06:27:37Z</cp:lastPrinted>
  <dcterms:created xsi:type="dcterms:W3CDTF">2022-02-02T07:52:36Z</dcterms:created>
  <dcterms:modified xsi:type="dcterms:W3CDTF">2022-09-15T07:13:55Z</dcterms:modified>
  <cp:category/>
</cp:coreProperties>
</file>