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39_多良間村●\"/>
    </mc:Choice>
  </mc:AlternateContent>
  <bookViews>
    <workbookView xWindow="-120" yWindow="-120" windowWidth="20730" windowHeight="1131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U88" i="12" l="1"/>
  <c r="AP88" i="12"/>
  <c r="AF88" i="12"/>
  <c r="AU63" i="12"/>
  <c r="AP63" i="12"/>
  <c r="AP23" i="12"/>
  <c r="AA23" i="12"/>
  <c r="V23" i="12"/>
  <c r="Q23" i="12"/>
  <c r="AA31" i="12" l="1"/>
  <c r="AA29" i="12"/>
  <c r="AA28"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alcChain>
</file>

<file path=xl/sharedStrings.xml><?xml version="1.0" encoding="utf-8"?>
<sst xmlns="http://schemas.openxmlformats.org/spreadsheetml/2006/main" count="1207" uniqueCount="604">
  <si>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</si>
  <si>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</si>
  <si>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</si>
  <si>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</si>
  <si>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</si>
  <si>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</si>
  <si>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</si>
  <si>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</si>
  <si>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</si>
  <si>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</si>
  <si>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</si>
  <si>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</si>
  <si>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</si>
  <si>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</si>
  <si>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</si>
  <si>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</si>
  <si>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</si>
  <si>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</si>
  <si>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</si>
  <si>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</si>
  <si>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</si>
  <si>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</si>
  <si>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</si>
  <si>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</si>
  <si>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</si>
  <si>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</si>
  <si>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</si>
  <si>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</si>
  <si>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</si>
  <si>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</si>
  <si>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</si>
  <si>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</si>
  <si>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</si>
  <si>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</si>
  <si>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</si>
  <si>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</si>
  <si>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</si>
  <si>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</si>
  <si>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</si>
  <si>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</si>
  <si>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</si>
  <si>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</si>
  <si>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</si>
  <si>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</si>
  <si>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</si>
  <si>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</si>
  <si>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</si>
  <si>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</si>
  <si>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</si>
  <si>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</si>
  <si>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</si>
  <si>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</si>
  <si>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</si>
  <si>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</si>
  <si>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</si>
  <si>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</si>
  <si>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</si>
  <si>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</si>
  <si>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</si>
  <si>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</si>
  <si>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</si>
  <si>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</si>
  <si>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</si>
  <si>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</si>
  <si>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</si>
  <si>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</si>
  <si>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</si>
  <si>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</si>
  <si>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</si>
  <si>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</si>
  <si>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</si>
  <si>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</si>
  <si>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</si>
  <si>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</si>
  <si>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</si>
  <si>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</si>
  <si>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</si>
  <si>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</si>
  <si>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</si>
  <si>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</si>
  <si>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</si>
  <si>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</si>
  <si>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</si>
  <si>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</si>
  <si>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</si>
  <si>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</si>
  <si>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</si>
  <si>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</si>
  <si>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</si>
  <si>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</si>
  <si>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</si>
  <si>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</si>
  <si>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</si>
  <si>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</si>
  <si>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</si>
  <si>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</si>
  <si>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</si>
  <si>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</si>
  <si>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</si>
  <si>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</si>
  <si>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</si>
  <si>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</si>
  <si>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</si>
  <si>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</si>
  <si>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</si>
  <si>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</si>
  <si>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</si>
  <si>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</si>
  <si>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</si>
  <si>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</si>
  <si>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</si>
  <si>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</si>
  <si>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</si>
  <si>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</si>
  <si>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</si>
  <si>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</si>
  <si>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</si>
  <si>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</si>
  <si>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</si>
  <si>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</si>
  <si>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</si>
  <si>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</si>
  <si>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</si>
  <si>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</si>
  <si>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</si>
  <si>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</si>
  <si>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</si>
  <si>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</si>
  <si>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</si>
  <si>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</si>
  <si>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</si>
  <si>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</si>
  <si>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</si>
  <si>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</si>
  <si>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</si>
  <si>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</si>
  <si>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</si>
  <si>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</si>
  <si>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</si>
  <si>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</si>
  <si>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</si>
  <si>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</si>
  <si>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</si>
  <si>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</si>
  <si>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</si>
  <si>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</si>
  <si>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</si>
  <si>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</si>
  <si>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</si>
  <si>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</si>
  <si>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</si>
  <si>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</si>
  <si>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</si>
  <si>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</si>
  <si>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</si>
  <si>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</si>
  <si>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</si>
  <si>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</si>
  <si>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</si>
  <si>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</si>
  <si>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</si>
  <si>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</si>
  <si>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</si>
  <si>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</si>
  <si>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</si>
  <si>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</si>
  <si>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</si>
  <si>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</si>
  <si>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</si>
  <si>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</si>
  <si>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</si>
  <si>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</si>
  <si>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</si>
  <si>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</si>
  <si>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</si>
  <si>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</si>
  <si>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</si>
  <si>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</si>
  <si>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</si>
  <si>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</si>
  <si>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</si>
  <si>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</si>
  <si>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</si>
  <si>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</si>
  <si>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</si>
  <si>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</si>
  <si>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</si>
  <si>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</si>
  <si>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</si>
  <si>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</si>
  <si>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</si>
  <si>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</si>
  <si>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</si>
  <si>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</si>
  <si>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</si>
  <si>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</si>
  <si>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</si>
  <si>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</si>
  <si>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</si>
  <si>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</si>
  <si>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</si>
  <si>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</si>
  <si>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</si>
  <si>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</si>
  <si>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</si>
  <si>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</si>
  <si>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</si>
  <si>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</si>
  <si>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</si>
  <si>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</si>
  <si>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</si>
  <si>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</si>
  <si>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沖縄県多良間村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</si>
  <si>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</si>
  <si>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</si>
  <si>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</si>
  <si>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</si>
  <si>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</si>
  <si>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</si>
  <si>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</si>
  <si>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</si>
  <si>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</si>
  <si>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</si>
  <si>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</si>
  <si>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</si>
  <si>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</si>
  <si>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</si>
  <si>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</si>
  <si>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</si>
  <si>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</si>
  <si>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</si>
  <si>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</si>
  <si>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</si>
  <si>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</si>
  <si>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</si>
  <si>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</si>
  <si>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</si>
  <si>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</si>
  <si>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</si>
  <si>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</si>
  <si>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</si>
  <si>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</si>
  <si>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</si>
  <si>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</si>
  <si>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</si>
  <si>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</si>
  <si>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</si>
  <si>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</si>
  <si>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</si>
  <si>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</si>
  <si>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</si>
  <si>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</si>
  <si>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</si>
  <si>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</si>
  <si>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</si>
  <si>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</si>
  <si>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</si>
  <si>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</si>
  <si>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</si>
  <si>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</si>
  <si>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</si>
  <si>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</si>
  <si>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</si>
  <si>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</si>
  <si>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</si>
  <si>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</si>
  <si>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</si>
  <si>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</si>
  <si>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</si>
  <si>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</si>
  <si>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</si>
  <si>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</si>
  <si>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</si>
  <si>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</si>
  <si>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</si>
  <si>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</si>
  <si>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</si>
  <si>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</si>
  <si>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</si>
  <si>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</si>
  <si>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</si>
  <si>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</si>
  <si>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</si>
  <si>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</si>
  <si>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</si>
  <si>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</si>
  <si>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</si>
  <si>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</si>
  <si>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</si>
  <si>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</si>
  <si>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</si>
  <si>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</si>
  <si>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</si>
  <si>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</si>
  <si>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</si>
  <si>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</si>
  <si>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</si>
  <si>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</si>
  <si>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</si>
  <si>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</si>
  <si>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</si>
  <si>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</si>
  <si>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</si>
  <si>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</si>
  <si>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</si>
  <si>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</si>
  <si>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</si>
  <si>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</si>
  <si>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</si>
  <si>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</si>
  <si>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</si>
  <si>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</si>
  <si>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</si>
  <si>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</si>
  <si>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</si>
  <si>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</si>
  <si>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</si>
  <si>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</si>
  <si>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</si>
  <si>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</si>
  <si>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</si>
  <si>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</si>
  <si>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</si>
  <si>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</si>
  <si>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</si>
  <si>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</si>
  <si>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</si>
  <si>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</si>
  <si>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</si>
  <si>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</si>
  <si>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</si>
  <si>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</si>
  <si>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</si>
  <si>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</si>
  <si>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</si>
  <si>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</si>
  <si>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</si>
  <si>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</si>
  <si>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</si>
  <si>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</si>
  <si>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</si>
  <si>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</si>
  <si>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</si>
  <si>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</si>
  <si>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</si>
  <si>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</si>
  <si>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</si>
  <si>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</si>
  <si>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</si>
  <si>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</si>
  <si>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</si>
  <si>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</si>
  <si>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</si>
  <si>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</si>
  <si>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</si>
  <si>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</si>
  <si>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</si>
  <si>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</si>
  <si>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</si>
  <si>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</si>
  <si>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</si>
  <si>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</si>
  <si>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</si>
  <si>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</si>
  <si>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</si>
  <si>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沖縄県多良間村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</si>
  <si>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</si>
  <si>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</si>
  <si>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</si>
  <si>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</si>
  <si>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</si>
  <si>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</si>
  <si>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</si>
  <si>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</si>
  <si>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</si>
  <si>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</si>
  <si>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</si>
  <si>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</si>
  <si>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</si>
  <si>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</si>
  <si>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</si>
  <si>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</si>
  <si>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</si>
  <si>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</si>
  <si>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</si>
  <si>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</si>
  <si>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</si>
  <si>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</si>
  <si>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</si>
  <si>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</si>
  <si>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</si>
  <si>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</si>
  <si>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</si>
  <si>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</si>
  <si>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</si>
  <si>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</si>
  <si>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</si>
  <si>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</si>
  <si>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</si>
  <si>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</si>
  <si>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</si>
  <si>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</si>
  <si>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</si>
  <si>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</si>
  <si>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</si>
  <si>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</si>
  <si>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</si>
  <si>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</si>
  <si>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</si>
  <si>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</si>
  <si>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</si>
  <si>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</si>
  <si>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</si>
  <si>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</si>
  <si>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</si>
  <si>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</si>
  <si>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</si>
  <si>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</si>
  <si>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</si>
  <si>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</si>
  <si>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</si>
  <si>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</si>
  <si>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</si>
  <si>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</si>
  <si>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</si>
  <si>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</si>
  <si>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</si>
  <si>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</si>
  <si>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</si>
  <si>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</si>
  <si>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</si>
  <si>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</si>
  <si>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</si>
  <si>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</si>
  <si>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</si>
  <si>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</si>
  <si>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</si>
  <si>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</si>
  <si>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</si>
  <si>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</si>
  <si>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</si>
  <si>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</si>
  <si>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</si>
  <si>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</si>
  <si>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</si>
  <si>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</si>
  <si>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</si>
  <si>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</si>
  <si>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</si>
  <si>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</si>
  <si>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</si>
  <si>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</si>
  <si>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</si>
  <si>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</si>
  <si>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</si>
  <si>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</si>
  <si>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</si>
  <si>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</si>
  <si>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</si>
  <si>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</si>
  <si>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</si>
  <si>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</si>
  <si>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</si>
  <si>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</si>
  <si>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</si>
  <si>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</si>
  <si>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</si>
  <si>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</si>
  <si>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</si>
  <si>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</si>
  <si>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</si>
  <si>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</si>
  <si>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</si>
  <si>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</si>
  <si>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</si>
  <si>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</si>
  <si>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</si>
  <si>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</si>
  <si>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</si>
  <si>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</si>
  <si>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</si>
  <si>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</si>
  <si>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</si>
  <si>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</si>
  <si>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</si>
  <si>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</si>
  <si>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</si>
  <si>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</si>
  <si>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</si>
  <si>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</si>
  <si>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</si>
  <si>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</si>
  <si>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</si>
  <si>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</si>
  <si>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</si>
  <si>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</si>
  <si>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</si>
  <si>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</si>
  <si>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</si>
  <si>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</si>
  <si>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</si>
  <si>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</si>
  <si>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</si>
  <si>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</si>
  <si>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</si>
  <si>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</si>
  <si>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</si>
  <si>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</si>
  <si>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</si>
  <si>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</si>
  <si>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</si>
  <si>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</si>
  <si>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</si>
  <si>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</si>
  <si>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</si>
  <si>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</si>
  <si>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</si>
  <si>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</si>
  <si>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</si>
  <si>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</si>
  <si>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</si>
  <si>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</si>
  <si>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</si>
  <si>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</si>
  <si>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</si>
  <si>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</si>
  <si>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</si>
  <si>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</si>
  <si>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</si>
  <si>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</si>
  <si>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</si>
  <si>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</si>
  <si>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</si>
  <si>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</si>
  <si>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</si>
  <si>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</si>
  <si>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</si>
  <si>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</si>
  <si>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</si>
  <si>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</si>
  <si>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</si>
  <si>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</si>
  <si>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</si>
  <si>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</si>
  <si>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</si>
  <si>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</si>
  <si>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</si>
  <si>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</si>
  <si>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</si>
  <si>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</si>
  <si>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</si>
  <si>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</si>
  <si>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</si>
  <si>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</si>
  <si>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</si>
  <si>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</si>
  <si>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</si>
  <si>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</si>
  <si>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</si>
  <si>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</si>
  <si>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</si>
  <si>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</si>
  <si>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</si>
  <si>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</si>
  <si>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</si>
  <si>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9.53</t>
  </si>
  <si>
    <t>▲ 23.68</t>
  </si>
  <si>
    <t>一般会計</t>
  </si>
  <si>
    <t>国民健康保険事業特別会計</t>
  </si>
  <si>
    <t>介護保険特別会計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</si>
  <si>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</si>
  <si>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</si>
  <si>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</si>
  <si>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</si>
  <si>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</si>
  <si>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</si>
  <si>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</si>
  <si>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</si>
  <si>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</si>
  <si>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</si>
  <si>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</si>
  <si>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</si>
  <si>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</si>
  <si>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</si>
  <si>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ふるさと創生基金</t>
    <phoneticPr fontId="5"/>
  </si>
  <si>
    <t>多良間村ふるさとまちづくり応援基金</t>
    <phoneticPr fontId="5"/>
  </si>
  <si>
    <t>過疎対策子育て応援基金</t>
    <phoneticPr fontId="5"/>
  </si>
  <si>
    <t>地域福祉振興基金</t>
    <phoneticPr fontId="5"/>
  </si>
  <si>
    <t>人材育成基金</t>
    <phoneticPr fontId="5"/>
  </si>
  <si>
    <t>-</t>
    <phoneticPr fontId="19"/>
  </si>
  <si>
    <t>-</t>
    <phoneticPr fontId="2"/>
  </si>
  <si>
    <t>一般会計及び事業会計</t>
    <rPh sb="0" eb="2">
      <t>イッパン</t>
    </rPh>
    <rPh sb="2" eb="4">
      <t>カイケイ</t>
    </rPh>
    <rPh sb="4" eb="5">
      <t>オヨ</t>
    </rPh>
    <rPh sb="6" eb="10">
      <t>ジギョウカイケイ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</si>
  <si>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</si>
  <si>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</si>
  <si>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</si>
  <si>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等の充当可能財源が地方債等の将来負担額を上回っているためゼロが続いている。有形固定資産減価償却率については、類似団体内で平均以下であるが、役場庁舎をはじめ、有形固定資産減価償却率が50%以上の資産を多数保有しているため、公共施設の更新費用を計画的に準備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</si>
  <si>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</si>
  <si>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</si>
  <si>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</si>
  <si>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</si>
  <si>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</si>
  <si>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</si>
  <si>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減少傾向にあるものの、大型事業である含みつ糖製糖施設に係る償還等も始まったことから、元利償還額は年々増加している。将来負担比率及び実質公債費比率の軽減のため、今後も補助金の活用や事業計画の優先順位等の検討を行い、地方債の発行抑制に努めていく。</t>
    <rPh sb="45" eb="46">
      <t>ナド</t>
    </rPh>
    <rPh sb="62" eb="64">
      <t>ネンネン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</si>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</sst>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EC3-4C2B-A8F9-3E55BC27BE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3509466</c:v>
                </c:pt>
                <c:pt idx="1">
                  <c:v>2347091</c:v>
                </c:pt>
                <c:pt idx="2">
                  <c:v>1299037</c:v>
                </c:pt>
                <c:pt idx="3">
                  <c:v>687681</c:v>
                </c:pt>
                <c:pt idx="4">
                  <c:v>1556518</c:v>
                </c:pt>
              </c:numCache>
            </c:numRef>
          </c:val>
          <c:smooth val="0"/>
          <c:extLst>
            <c:ext xmlns:c16="http://schemas.microsoft.com/office/drawing/2014/chart" uri="{C3380CC4-5D6E-409C-BE32-E72D297353CC}">
              <c16:uniqueId val="{00000001-1EC3-4C2B-A8F9-3E55BC27BE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17.420000000000002</c:v>
                </c:pt>
                <c:pt idx="1">
                  <c:v>16.309999999999999</c:v>
                </c:pt>
                <c:pt idx="2">
                  <c:v>23.84</c:v>
                </c:pt>
                <c:pt idx="3">
                  <c:v>18.96</c:v>
                </c:pt>
                <c:pt idx="4">
                  <c:v>19.11</c:v>
                </c:pt>
              </c:numCache>
            </c:numRef>
          </c:val>
          <c:extLst>
            <c:ext xmlns:c16="http://schemas.microsoft.com/office/drawing/2014/chart" uri="{C3380CC4-5D6E-409C-BE32-E72D297353CC}">
              <c16:uniqueId val="{00000000-8262-4F22-8C19-DE4C0F10E0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155.34</c:v>
                </c:pt>
                <c:pt idx="1">
                  <c:v>178.68</c:v>
                </c:pt>
                <c:pt idx="2">
                  <c:v>198.6</c:v>
                </c:pt>
                <c:pt idx="3">
                  <c:v>193.26</c:v>
                </c:pt>
                <c:pt idx="4">
                  <c:v>155.72999999999999</c:v>
                </c:pt>
              </c:numCache>
            </c:numRef>
          </c:val>
          <c:extLst>
            <c:ext xmlns:c16="http://schemas.microsoft.com/office/drawing/2014/chart" uri="{C3380CC4-5D6E-409C-BE32-E72D297353CC}">
              <c16:uniqueId val="{00000001-8262-4F22-8C19-DE4C0F10E0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18.03</c:v>
                </c:pt>
                <c:pt idx="1">
                  <c:v>15.72</c:v>
                </c:pt>
                <c:pt idx="2">
                  <c:v>20.36</c:v>
                </c:pt>
                <c:pt idx="3">
                  <c:v>-9.5299999999999994</c:v>
                </c:pt>
                <c:pt idx="4">
                  <c:v>-23.68</c:v>
                </c:pt>
              </c:numCache>
            </c:numRef>
          </c:val>
          <c:smooth val="0"/>
          <c:extLst>
            <c:ext xmlns:c16="http://schemas.microsoft.com/office/drawing/2014/chart" uri="{C3380CC4-5D6E-409C-BE32-E72D297353CC}">
              <c16:uniqueId val="{00000002-8262-4F22-8C19-DE4C0F10E0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00-427D-A807-383790A77F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00-427D-A807-383790A77F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00-427D-A807-383790A77F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800-427D-A807-383790A77F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800-427D-A807-383790A77FD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0.02</c:v>
                </c:pt>
                <c:pt idx="4">
                  <c:v>#N/A</c:v>
                </c:pt>
                <c:pt idx="5">
                  <c:v>0.04</c:v>
                </c:pt>
                <c:pt idx="6">
                  <c:v>#N/A</c:v>
                </c:pt>
                <c:pt idx="7">
                  <c:v>0.02</c:v>
                </c:pt>
                <c:pt idx="8">
                  <c:v>#N/A</c:v>
                </c:pt>
                <c:pt idx="9">
                  <c:v>0.04</c:v>
                </c:pt>
              </c:numCache>
            </c:numRef>
          </c:val>
          <c:extLst>
            <c:ext xmlns:c16="http://schemas.microsoft.com/office/drawing/2014/chart" uri="{C3380CC4-5D6E-409C-BE32-E72D297353CC}">
              <c16:uniqueId val="{00000005-6800-427D-A807-383790A77FD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0.82</c:v>
                </c:pt>
                <c:pt idx="4">
                  <c:v>#N/A</c:v>
                </c:pt>
                <c:pt idx="5">
                  <c:v>1.02</c:v>
                </c:pt>
                <c:pt idx="6">
                  <c:v>#N/A</c:v>
                </c:pt>
                <c:pt idx="7">
                  <c:v>0.99</c:v>
                </c:pt>
                <c:pt idx="8">
                  <c:v>#N/A</c:v>
                </c:pt>
                <c:pt idx="9">
                  <c:v>0.25</c:v>
                </c:pt>
              </c:numCache>
            </c:numRef>
          </c:val>
          <c:extLst>
            <c:ext xmlns:c16="http://schemas.microsoft.com/office/drawing/2014/chart" uri="{C3380CC4-5D6E-409C-BE32-E72D297353CC}">
              <c16:uniqueId val="{00000006-6800-427D-A807-383790A77F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1.93</c:v>
                </c:pt>
                <c:pt idx="2">
                  <c:v>#N/A</c:v>
                </c:pt>
                <c:pt idx="3">
                  <c:v>1.56</c:v>
                </c:pt>
                <c:pt idx="4">
                  <c:v>#N/A</c:v>
                </c:pt>
                <c:pt idx="5">
                  <c:v>1.43</c:v>
                </c:pt>
                <c:pt idx="6">
                  <c:v>#N/A</c:v>
                </c:pt>
                <c:pt idx="7">
                  <c:v>1.4</c:v>
                </c:pt>
                <c:pt idx="8">
                  <c:v>#N/A</c:v>
                </c:pt>
                <c:pt idx="9">
                  <c:v>1.83</c:v>
                </c:pt>
              </c:numCache>
            </c:numRef>
          </c:val>
          <c:extLst>
            <c:ext xmlns:c16="http://schemas.microsoft.com/office/drawing/2014/chart" uri="{C3380CC4-5D6E-409C-BE32-E72D297353CC}">
              <c16:uniqueId val="{00000007-6800-427D-A807-383790A77FD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2.56</c:v>
                </c:pt>
                <c:pt idx="2">
                  <c:v>#N/A</c:v>
                </c:pt>
                <c:pt idx="3">
                  <c:v>5.39</c:v>
                </c:pt>
                <c:pt idx="4">
                  <c:v>#N/A</c:v>
                </c:pt>
                <c:pt idx="5">
                  <c:v>4.09</c:v>
                </c:pt>
                <c:pt idx="6">
                  <c:v>#N/A</c:v>
                </c:pt>
                <c:pt idx="7">
                  <c:v>1.17</c:v>
                </c:pt>
                <c:pt idx="8">
                  <c:v>#N/A</c:v>
                </c:pt>
                <c:pt idx="9">
                  <c:v>1.9</c:v>
                </c:pt>
              </c:numCache>
            </c:numRef>
          </c:val>
          <c:extLst>
            <c:ext xmlns:c16="http://schemas.microsoft.com/office/drawing/2014/chart" uri="{C3380CC4-5D6E-409C-BE32-E72D297353CC}">
              <c16:uniqueId val="{00000008-6800-427D-A807-383790A77F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17.420000000000002</c:v>
                </c:pt>
                <c:pt idx="2">
                  <c:v>#N/A</c:v>
                </c:pt>
                <c:pt idx="3">
                  <c:v>16.3</c:v>
                </c:pt>
                <c:pt idx="4">
                  <c:v>#N/A</c:v>
                </c:pt>
                <c:pt idx="5">
                  <c:v>23.84</c:v>
                </c:pt>
                <c:pt idx="6">
                  <c:v>#N/A</c:v>
                </c:pt>
                <c:pt idx="7">
                  <c:v>18.96</c:v>
                </c:pt>
                <c:pt idx="8">
                  <c:v>#N/A</c:v>
                </c:pt>
                <c:pt idx="9">
                  <c:v>19.11</c:v>
                </c:pt>
              </c:numCache>
            </c:numRef>
          </c:val>
          <c:extLst>
            <c:ext xmlns:c16="http://schemas.microsoft.com/office/drawing/2014/chart" uri="{C3380CC4-5D6E-409C-BE32-E72D297353CC}">
              <c16:uniqueId val="{00000009-6800-427D-A807-383790A77F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139</c:v>
                </c:pt>
                <c:pt idx="5">
                  <c:v>132</c:v>
                </c:pt>
                <c:pt idx="8">
                  <c:v>122</c:v>
                </c:pt>
                <c:pt idx="11">
                  <c:v>149</c:v>
                </c:pt>
                <c:pt idx="14">
                  <c:v>187</c:v>
                </c:pt>
              </c:numCache>
            </c:numRef>
          </c:val>
          <c:extLst>
            <c:ext xmlns:c16="http://schemas.microsoft.com/office/drawing/2014/chart" uri="{C3380CC4-5D6E-409C-BE32-E72D297353CC}">
              <c16:uniqueId val="{00000000-AEBC-4870-BAE2-2EA9AD852B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BC-4870-BAE2-2EA9AD852B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BC-4870-BAE2-2EA9AD852B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BC-4870-BAE2-2EA9AD852B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11</c:v>
                </c:pt>
                <c:pt idx="6">
                  <c:v>9</c:v>
                </c:pt>
                <c:pt idx="9">
                  <c:v>10</c:v>
                </c:pt>
                <c:pt idx="12">
                  <c:v>9</c:v>
                </c:pt>
              </c:numCache>
            </c:numRef>
          </c:val>
          <c:extLst>
            <c:ext xmlns:c16="http://schemas.microsoft.com/office/drawing/2014/chart" uri="{C3380CC4-5D6E-409C-BE32-E72D297353CC}">
              <c16:uniqueId val="{00000004-AEBC-4870-BAE2-2EA9AD852B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BC-4870-BAE2-2EA9AD852B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BC-4870-BAE2-2EA9AD852B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222</c:v>
                </c:pt>
                <c:pt idx="3">
                  <c:v>213</c:v>
                </c:pt>
                <c:pt idx="6">
                  <c:v>181</c:v>
                </c:pt>
                <c:pt idx="9">
                  <c:v>208</c:v>
                </c:pt>
                <c:pt idx="12">
                  <c:v>258</c:v>
                </c:pt>
              </c:numCache>
            </c:numRef>
          </c:val>
          <c:extLst>
            <c:ext xmlns:c16="http://schemas.microsoft.com/office/drawing/2014/chart" uri="{C3380CC4-5D6E-409C-BE32-E72D297353CC}">
              <c16:uniqueId val="{00000007-AEBC-4870-BAE2-2EA9AD852B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93</c:v>
                </c:pt>
                <c:pt idx="2">
                  <c:v>#N/A</c:v>
                </c:pt>
                <c:pt idx="3">
                  <c:v>#N/A</c:v>
                </c:pt>
                <c:pt idx="4">
                  <c:v>92</c:v>
                </c:pt>
                <c:pt idx="5">
                  <c:v>#N/A</c:v>
                </c:pt>
                <c:pt idx="6">
                  <c:v>#N/A</c:v>
                </c:pt>
                <c:pt idx="7">
                  <c:v>68</c:v>
                </c:pt>
                <c:pt idx="8">
                  <c:v>#N/A</c:v>
                </c:pt>
                <c:pt idx="9">
                  <c:v>#N/A</c:v>
                </c:pt>
                <c:pt idx="10">
                  <c:v>69</c:v>
                </c:pt>
                <c:pt idx="11">
                  <c:v>#N/A</c:v>
                </c:pt>
                <c:pt idx="12">
                  <c:v>#N/A</c:v>
                </c:pt>
                <c:pt idx="13">
                  <c:v>80</c:v>
                </c:pt>
                <c:pt idx="14">
                  <c:v>#N/A</c:v>
                </c:pt>
              </c:numCache>
            </c:numRef>
          </c:val>
          <c:smooth val="0"/>
          <c:extLst>
            <c:ext xmlns:c16="http://schemas.microsoft.com/office/drawing/2014/chart" uri="{C3380CC4-5D6E-409C-BE32-E72D297353CC}">
              <c16:uniqueId val="{00000008-AEBC-4870-BAE2-2EA9AD852B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1258</c:v>
                </c:pt>
                <c:pt idx="5">
                  <c:v>1188</c:v>
                </c:pt>
                <c:pt idx="8">
                  <c:v>1469</c:v>
                </c:pt>
                <c:pt idx="11">
                  <c:v>1499</c:v>
                </c:pt>
                <c:pt idx="14">
                  <c:v>1561</c:v>
                </c:pt>
              </c:numCache>
            </c:numRef>
          </c:val>
          <c:extLst>
            <c:ext xmlns:c16="http://schemas.microsoft.com/office/drawing/2014/chart" uri="{C3380CC4-5D6E-409C-BE32-E72D297353CC}">
              <c16:uniqueId val="{00000000-7D18-40EA-A2EB-7EF62CA0BA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D18-40EA-A2EB-7EF62CA0BA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2689</c:v>
                </c:pt>
                <c:pt idx="5">
                  <c:v>2910</c:v>
                </c:pt>
                <c:pt idx="8">
                  <c:v>3104</c:v>
                </c:pt>
                <c:pt idx="11">
                  <c:v>3044</c:v>
                </c:pt>
                <c:pt idx="14">
                  <c:v>2750</c:v>
                </c:pt>
              </c:numCache>
            </c:numRef>
          </c:val>
          <c:extLst>
            <c:ext xmlns:c16="http://schemas.microsoft.com/office/drawing/2014/chart" uri="{C3380CC4-5D6E-409C-BE32-E72D297353CC}">
              <c16:uniqueId val="{00000002-7D18-40EA-A2EB-7EF62CA0BA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18-40EA-A2EB-7EF62CA0BA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18-40EA-A2EB-7EF62CA0BA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18-40EA-A2EB-7EF62CA0BA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c:v>
                </c:pt>
                <c:pt idx="3">
                  <c:v>87</c:v>
                </c:pt>
                <c:pt idx="6">
                  <c:v>91</c:v>
                </c:pt>
                <c:pt idx="9">
                  <c:v>55</c:v>
                </c:pt>
                <c:pt idx="12">
                  <c:v>9</c:v>
                </c:pt>
              </c:numCache>
            </c:numRef>
          </c:val>
          <c:extLst>
            <c:ext xmlns:c16="http://schemas.microsoft.com/office/drawing/2014/chart" uri="{C3380CC4-5D6E-409C-BE32-E72D297353CC}">
              <c16:uniqueId val="{00000006-7D18-40EA-A2EB-7EF62CA0BA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D18-40EA-A2EB-7EF62CA0BA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c:v>
                </c:pt>
                <c:pt idx="3">
                  <c:v>76</c:v>
                </c:pt>
                <c:pt idx="6">
                  <c:v>70</c:v>
                </c:pt>
                <c:pt idx="9">
                  <c:v>68</c:v>
                </c:pt>
                <c:pt idx="12">
                  <c:v>56</c:v>
                </c:pt>
              </c:numCache>
            </c:numRef>
          </c:val>
          <c:extLst>
            <c:ext xmlns:c16="http://schemas.microsoft.com/office/drawing/2014/chart" uri="{C3380CC4-5D6E-409C-BE32-E72D297353CC}">
              <c16:uniqueId val="{00000008-7D18-40EA-A2EB-7EF62CA0BA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18-40EA-A2EB-7EF62CA0BA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1914</c:v>
                </c:pt>
                <c:pt idx="3">
                  <c:v>1997</c:v>
                </c:pt>
                <c:pt idx="6">
                  <c:v>2077</c:v>
                </c:pt>
                <c:pt idx="9">
                  <c:v>1943</c:v>
                </c:pt>
                <c:pt idx="12">
                  <c:v>1930</c:v>
                </c:pt>
              </c:numCache>
            </c:numRef>
          </c:val>
          <c:extLst>
            <c:ext xmlns:c16="http://schemas.microsoft.com/office/drawing/2014/chart" uri="{C3380CC4-5D6E-409C-BE32-E72D297353CC}">
              <c16:uniqueId val="{0000000A-7D18-40EA-A2EB-7EF62CA0BA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18-40EA-A2EB-7EF62CA0BA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2142</c:v>
                </c:pt>
                <c:pt idx="1">
                  <c:v>2091</c:v>
                </c:pt>
                <c:pt idx="2">
                  <c:v>1801</c:v>
                </c:pt>
              </c:numCache>
            </c:numRef>
          </c:val>
          <c:extLst>
            <c:ext xmlns:c16="http://schemas.microsoft.com/office/drawing/2014/chart" uri="{C3380CC4-5D6E-409C-BE32-E72D297353CC}">
              <c16:uniqueId val="{00000000-5A7E-4496-A8BE-B8C74DE72A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5A7E-4496-A8BE-B8C74DE72A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857</c:v>
                </c:pt>
                <c:pt idx="1">
                  <c:v>847</c:v>
                </c:pt>
                <c:pt idx="2">
                  <c:v>843</c:v>
                </c:pt>
              </c:numCache>
            </c:numRef>
          </c:val>
          <c:extLst>
            <c:ext xmlns:c16="http://schemas.microsoft.com/office/drawing/2014/chart" uri="{C3380CC4-5D6E-409C-BE32-E72D297353CC}">
              <c16:uniqueId val="{00000002-5A7E-4496-A8BE-B8C74DE72A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{DEC9F5E0-5C8C-4836-BB24-06989FF36977}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927-4041-9DE6-25914ABCD5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{03F90192-1175-41E7-92DF-0555D7EB15F8}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27-4041-9DE6-25914ABCD5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{C6839A0D-9017-4930-A264-1D9CA44DDBF4}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27-4041-9DE6-25914ABCD5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{78EC5359-8BD8-4DD6-AD3A-5AFC20AA5901}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27-4041-9DE6-25914ABCD5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{3D65DA06-33C6-4EE4-BC9F-D29BCC471733}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27-4041-9DE6-25914ABCD5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{23835BF9-52C8-4F0B-967A-66B1D121DAC8}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927-4041-9DE6-25914ABCD5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{D06AA415-3C79-4450-B785-C4171CD19248}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927-4041-9DE6-25914ABCD5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{F0E7C865-0ABC-4042-8598-346E20B79C3A}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927-4041-9DE6-25914ABCD5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{30CBA6B9-79EF-444E-95C3-0736C0BB6198}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927-4041-9DE6-25914ABCD5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45.8</c:v>
                </c:pt>
                <c:pt idx="16">
                  <c:v>38.6</c:v>
                </c:pt>
                <c:pt idx="24">
                  <c:v>41.4</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27-4041-9DE6-25914ABCD5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{1F8D444D-5E1E-4F8D-A6EB-24815340A110}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927-4041-9DE6-25914ABCD5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{836DABC9-1E61-4D34-8A84-4DB46559BF99}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27-4041-9DE6-25914ABCD5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{6C3D52AF-5C08-49B5-8B67-987D6D377D86}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27-4041-9DE6-25914ABCD5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{333E9F07-ABEE-4B8B-9E8B-A04BEFC3385F}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27-4041-9DE6-25914ABCD5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{D378E725-D389-45C4-A5DE-C012C6C6D1B6}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27-4041-9DE6-25914ABCD5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{4F561BAA-970B-4ECA-AD98-33FB567D8AA6}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927-4041-9DE6-25914ABCD5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{2BA077B4-15CC-432D-A6CD-D0125317DAD9}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927-4041-9DE6-25914ABCD5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{34B3AFC8-1BC6-4B50-8EAD-77A8FEE9183B}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927-4041-9DE6-25914ABCD5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{B254F7C8-DD07-4602-ACEA-379329871715}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927-4041-9DE6-25914ABCD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27-4041-9DE6-25914ABCD5CB}"/>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{F86A3FB9-053B-4844-902E-A149DAA3089B}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FFF-4CB9-AAA4-2D86077F96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{5498C903-C4F2-48E8-92FB-D19737E04575}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FF-4CB9-AAA4-2D86077F96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{25DE03D2-E406-4696-866F-BAA277FE93A0}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FF-4CB9-AAA4-2D86077F96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{74E86C8E-6620-43FE-A371-86AE88324775}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FF-4CB9-AAA4-2D86077F96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{A680C98F-7996-404D-B0C3-BC96834BA45D}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FF-4CB9-AAA4-2D86077F96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{9A60583C-FA3C-438B-ADB1-8904A9324CB1}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FFF-4CB9-AAA4-2D86077F96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{A5CA7054-A714-4A08-83B4-EBA97D11347D}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FFF-4CB9-AAA4-2D86077F96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{E86D1F30-79E3-4C2B-B7D5-3A9E19304637}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FFF-4CB9-AAA4-2D86077F96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{75953456-7E81-4A35-B610-3B73E48551C2}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FFF-4CB9-AAA4-2D86077F96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9.5</c:v>
                </c:pt>
                <c:pt idx="16">
                  <c:v>8.4</c:v>
                </c:pt>
                <c:pt idx="24">
                  <c:v>7.8</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FF-4CB9-AAA4-2D86077F96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{0E28F7E5-F2A5-40BF-8EEE-CA566E02F2D7}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FFF-4CB9-AAA4-2D86077F96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{ADCA6A7D-9688-4EE9-AB0E-92539C9A0ABD}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FF-4CB9-AAA4-2D86077F96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{2AF707C8-0D60-402A-BF55-1B081E4FB510}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FF-4CB9-AAA4-2D86077F96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{C3CDC293-985F-4C86-8B14-E6C05712A764}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FF-4CB9-AAA4-2D86077F96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{7DBB2593-28FD-45EB-B45C-AF5D6CBDC722}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FF-4CB9-AAA4-2D86077F966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{8FA945AF-5B97-46C0-A109-C1627F840772}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FFF-4CB9-AAA4-2D86077F966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{7A4573F4-91E8-4936-A256-28A0C6A0B83D}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FFF-4CB9-AAA4-2D86077F96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{8B267196-1F6C-4E2E-BDAB-482DDDDCC67E}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FFF-4CB9-AAA4-2D86077F966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{DEFD2F75-75D3-4AE2-B924-205CC99F969B}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FFF-4CB9-AAA4-2D86077F96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FF-4CB9-AAA4-2D86077F966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含みつ糖製糖施設に係る償還が始まったことから、元利償還金が増加している。今後も他の建設工事を予定しているため、事業計画の優先順位等を検討し、地方債の発行について十分検討する必要がある。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積立無し。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基金の積み立てにより、充当可能財源が将来負担額を上回っているため、将来負担比率は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となっている。令和元年度から含みつ糖製糖施設に係る償還が始まっており、今後も予定している建設工事等による公債費の増加が見込まれるため、計画的な基金積立の実施や基金運営に努める。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ことで、基金全体が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それぞれの基金の目的を達成するために引き続き基金の造成を行う。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・ふるさと創生基金：ふるさと創生事業に充てる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を目的とする。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・過疎対策子育て応援基金：過疎対策と子育て応援施策の充実を</a:t>
          </a:r>
          <a:r>
            <a:rPr kumimoji="1" lang="ja-JP" altLang="en-US" sz="1100">
              <a:solidFill>
                <a:schemeClr val="dk1"/>
              </a:solidFill>
              <a:effectLst/>
              <a:latin typeface="+mn-lt"/>
              <a:ea typeface="+mn-ea"/>
              <a:cs typeface="+mn-cs"/>
            </a:rPr>
            <a:t>図ることを</a:t>
          </a:r>
          <a:r>
            <a:rPr kumimoji="1" lang="ja-JP" altLang="ja-JP" sz="1100">
              <a:solidFill>
                <a:schemeClr val="dk1"/>
              </a:solidFill>
              <a:effectLst/>
              <a:latin typeface="+mn-lt"/>
              <a:ea typeface="+mn-ea"/>
              <a:cs typeface="+mn-cs"/>
            </a:rPr>
            <a:t>目的とする。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・地域福祉振興基金：本格的な高齢化社会の到来に備え、地域における福祉活動の促進、快適な生活環境の形成等を図る事業の実施を推進する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を目的とする。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・人材育成基金：人材育成及び産業、文化振興を図る資金に充てる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・過疎対策子育て応援基金：保育料、こども医療、給食費に充当するため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・多良間村ふるさとまちづくうり応援基金：ふるさと納税の増加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目的を達成するために、引き続き基金の積立を行う。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フェリー新船建造等の事業に充当するため取り崩した。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今後も大規模な支出をともなう事業が計画されているため、基金の計画的な積立に努める。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年度により、償還が増加した場合や繰り上げ償還に対応する。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4301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8779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257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82213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38779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3257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大型事業となる「含みつ糖製糖施設」、「地域振興拠点施設」等の新規施設を整備したため、有形固定資産減価償却率が類似団体、全国、沖縄県平均よりも低くなっている。ただ、老朽化が進んでいる施設も多数保有しているため、個別施設計画や公共施設等総合管理計画等、各種計画に沿った公共施設管理を進め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2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31900" y="66802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37581"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31900" y="62484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37581"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31900" y="58166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37581"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31900" y="53848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37581"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7935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55104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60375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46405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60375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46405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60375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50215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829050" y="6197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105150" y="61738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381250" y="61479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657350" y="61177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50215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60375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52451</xdr:rowOff>
    </xdr:from>
    <xdr:to>
      <xdr:col>19</xdr:col>
      <xdr:colOff>187325</xdr:colOff>
      <xdr:row>29</xdr:row>
      <xdr:rowOff>154051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829050" y="57960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103251</xdr:rowOff>
    </xdr:from>
    <xdr:to>
      <xdr:col>23</xdr:col>
      <xdr:colOff>85725</xdr:colOff>
      <xdr:row>29</xdr:row>
      <xdr:rowOff>159385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879850" y="5846826"/>
          <a:ext cx="6731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105150" y="57355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103251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155950" y="5786374"/>
          <a:ext cx="7239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381250" y="58910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30</xdr:row>
      <xdr:rowOff>26797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432050" y="5786374"/>
          <a:ext cx="7239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106426</xdr:rowOff>
    </xdr:from>
    <xdr:to>
      <xdr:col>7</xdr:col>
      <xdr:colOff>187325</xdr:colOff>
      <xdr:row>30</xdr:row>
      <xdr:rowOff>36576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657350" y="58500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157226</xdr:rowOff>
    </xdr:from>
    <xdr:to>
      <xdr:col>11</xdr:col>
      <xdr:colOff>136525</xdr:colOff>
      <xdr:row>30</xdr:row>
      <xdr:rowOff>26797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08150" y="5900801"/>
          <a:ext cx="7239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674119"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2962919"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239019"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15119"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170578</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674119"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2962919"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94124</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239019"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53103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15119"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277066" y="4607971"/>
          <a:ext cx="6492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債務償還比率については、充当可能財源が負債を上回ることから、ゼロが続いている。</a:t>
          </a:r>
        </a:p>
        <a:p>
          <a:r>
            <a:rPr kumimoji="1" lang="ja-JP" altLang="en-US" sz="1100">
              <a:latin typeface="ＭＳ Ｐゴシック" panose="020B0600070205080204" pitchFamily="50" charset="-128"/>
              <a:ea typeface="ＭＳ Ｐゴシック" panose="020B0600070205080204" pitchFamily="50" charset="-128"/>
            </a:rPr>
            <a:t>　今後は大型事業となるフェリー建造事業等を予定している。起債については十分に検討を行い、基金等の充当可能財源を計画的に積み立てることで、債務償還比率の健全化に取り組んでいくこととする。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251851"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251851"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31446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41705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079220"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131925"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01750" y="65999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1319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001750" y="5261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131925"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039850" y="55090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3357225"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2633325"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909425"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185525"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16997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245877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173487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01097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4062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4450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327525" y="72705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4450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32752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4450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3561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565525" y="66335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714625"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87325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31875" y="65470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3561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4450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565525" y="64702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37012</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616325" y="6521087"/>
          <a:ext cx="7905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714625"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5987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765425" y="6488430"/>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87325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144780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924050" y="6457406"/>
          <a:ext cx="841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30299</xdr:rowOff>
    </xdr:from>
    <xdr:to>
      <xdr:col>6</xdr:col>
      <xdr:colOff>38100</xdr:colOff>
      <xdr:row>37</xdr:row>
      <xdr:rowOff>131899</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31875" y="63739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81099</xdr:rowOff>
    </xdr:from>
    <xdr:to>
      <xdr:col>10</xdr:col>
      <xdr:colOff>114300</xdr:colOff>
      <xdr:row>37</xdr:row>
      <xdr:rowOff>113756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082675" y="6424749"/>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41059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57239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731019"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896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73314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41059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57239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9633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731019"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148426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896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71330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71330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71330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71330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62315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9952990"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9991725"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874250" y="72387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9991725"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9874250" y="572655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9991725"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912350" y="70232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11225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270875" y="70223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419975"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5786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96653</xdr:rowOff>
    </xdr:from>
    <xdr:to>
      <xdr:col>55</xdr:col>
      <xdr:colOff>50800</xdr:colOff>
      <xdr:row>41</xdr:row>
      <xdr:rowOff>26803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912350" y="69546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119530</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9991725" y="68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77433</xdr:rowOff>
    </xdr:from>
    <xdr:to>
      <xdr:col>50</xdr:col>
      <xdr:colOff>165100</xdr:colOff>
      <xdr:row>42</xdr:row>
      <xdr:rowOff>7583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112250" y="71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147453</xdr:rowOff>
    </xdr:from>
    <xdr:to>
      <xdr:col>55</xdr:col>
      <xdr:colOff>0</xdr:colOff>
      <xdr:row>41</xdr:row>
      <xdr:rowOff>128233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163050" y="7005453"/>
          <a:ext cx="790575" cy="1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80902</xdr:rowOff>
    </xdr:from>
    <xdr:to>
      <xdr:col>46</xdr:col>
      <xdr:colOff>38100</xdr:colOff>
      <xdr:row>42</xdr:row>
      <xdr:rowOff>11052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270875" y="71103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128233</xdr:rowOff>
    </xdr:from>
    <xdr:to>
      <xdr:col>50</xdr:col>
      <xdr:colOff>114300</xdr:colOff>
      <xdr:row>41</xdr:row>
      <xdr:rowOff>131702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321675" y="7157683"/>
          <a:ext cx="841375"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127279</xdr:rowOff>
    </xdr:from>
    <xdr:to>
      <xdr:col>41</xdr:col>
      <xdr:colOff>101600</xdr:colOff>
      <xdr:row>41</xdr:row>
      <xdr:rowOff>57429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419975"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6629</xdr:rowOff>
    </xdr:from>
    <xdr:to>
      <xdr:col>45</xdr:col>
      <xdr:colOff>177800</xdr:colOff>
      <xdr:row>41</xdr:row>
      <xdr:rowOff>131702</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470775" y="7036079"/>
          <a:ext cx="850900" cy="1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129510</xdr:rowOff>
    </xdr:from>
    <xdr:to>
      <xdr:col>36</xdr:col>
      <xdr:colOff>165100</xdr:colOff>
      <xdr:row>41</xdr:row>
      <xdr:rowOff>59660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578600" y="6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6629</xdr:rowOff>
    </xdr:from>
    <xdr:to>
      <xdr:col>41</xdr:col>
      <xdr:colOff>50800</xdr:colOff>
      <xdr:row>41</xdr:row>
      <xdr:rowOff>8860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629400" y="7036079"/>
          <a:ext cx="841375"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8892686"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0640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222636"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371736"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170160</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8892686" y="71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2179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064011" y="72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73956</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190319" y="67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76187</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339419" y="6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4062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4450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327525" y="110234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4450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327525" y="95391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4450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3561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565525" y="10419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714625"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87325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31875" y="103537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3561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445000" y="1024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565525" y="103635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155122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616325" y="10414363"/>
          <a:ext cx="7905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714625"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127363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765425" y="10386604"/>
          <a:ext cx="850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87325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99604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924050" y="10358846"/>
          <a:ext cx="841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31875" y="102802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71846</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82675" y="10331087"/>
          <a:ext cx="8413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41059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57239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731019"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8896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41059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57239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731019"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8896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62315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952990"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9991725"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9874250" y="109713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9991725"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9874250" y="96250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9991725"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912350" y="106655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11225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270875" y="106789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419975"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5786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119152</xdr:rowOff>
    </xdr:from>
    <xdr:to>
      <xdr:col>55</xdr:col>
      <xdr:colOff>50800</xdr:colOff>
      <xdr:row>64</xdr:row>
      <xdr:rowOff>49302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912350" y="1092050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34079</xdr:rowOff>
    </xdr:from>
    <xdr:ext cx="469744"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9991725" y="1083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119178</xdr:rowOff>
    </xdr:from>
    <xdr:to>
      <xdr:col>50</xdr:col>
      <xdr:colOff>165100</xdr:colOff>
      <xdr:row>64</xdr:row>
      <xdr:rowOff>49328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112250" y="10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169952</xdr:rowOff>
    </xdr:from>
    <xdr:to>
      <xdr:col>55</xdr:col>
      <xdr:colOff>0</xdr:colOff>
      <xdr:row>63</xdr:row>
      <xdr:rowOff>169978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163050" y="10971302"/>
          <a:ext cx="790575"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119241</xdr:rowOff>
    </xdr:from>
    <xdr:to>
      <xdr:col>46</xdr:col>
      <xdr:colOff>38100</xdr:colOff>
      <xdr:row>64</xdr:row>
      <xdr:rowOff>49391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270875" y="1092059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169978</xdr:rowOff>
    </xdr:from>
    <xdr:to>
      <xdr:col>50</xdr:col>
      <xdr:colOff>114300</xdr:colOff>
      <xdr:row>63</xdr:row>
      <xdr:rowOff>170041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321675" y="10971328"/>
          <a:ext cx="841375"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119237</xdr:rowOff>
    </xdr:from>
    <xdr:to>
      <xdr:col>41</xdr:col>
      <xdr:colOff>101600</xdr:colOff>
      <xdr:row>64</xdr:row>
      <xdr:rowOff>49387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419975" y="109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170037</xdr:rowOff>
    </xdr:from>
    <xdr:to>
      <xdr:col>45</xdr:col>
      <xdr:colOff>177800</xdr:colOff>
      <xdr:row>63</xdr:row>
      <xdr:rowOff>170041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470775" y="10971387"/>
          <a:ext cx="8509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119252</xdr:rowOff>
    </xdr:from>
    <xdr:to>
      <xdr:col>36</xdr:col>
      <xdr:colOff>165100</xdr:colOff>
      <xdr:row>64</xdr:row>
      <xdr:rowOff>49402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578600" y="109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170037</xdr:rowOff>
    </xdr:from>
    <xdr:to>
      <xdr:col>41</xdr:col>
      <xdr:colOff>50800</xdr:colOff>
      <xdr:row>63</xdr:row>
      <xdr:rowOff>170052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629400" y="10971387"/>
          <a:ext cx="841375"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8243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9861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144730"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30335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40455</xdr:rowOff>
    </xdr:from>
    <xdr:ext cx="469744"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925003" y="1101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40518</xdr:rowOff>
    </xdr:from>
    <xdr:ext cx="469744"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096328" y="1101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40514</xdr:rowOff>
    </xdr:from>
    <xdr:ext cx="469744"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245428" y="11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40529</xdr:rowOff>
    </xdr:from>
    <xdr:ext cx="469744"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404053" y="110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4062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4450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32752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4450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327525" y="134993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4450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3561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565525" y="141882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714625"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87325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31875" y="141474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xdr:rowOff>
    </xdr:from>
    <xdr:to>
      <xdr:col>24</xdr:col>
      <xdr:colOff>114300</xdr:colOff>
      <xdr:row>81</xdr:row>
      <xdr:rowOff>103595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3561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24872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4450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65677</xdr:rowOff>
    </xdr:from>
    <xdr:to>
      <xdr:col>20</xdr:col>
      <xdr:colOff>38100</xdr:colOff>
      <xdr:row>81</xdr:row>
      <xdr:rowOff>167277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565525" y="139531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52795</xdr:rowOff>
    </xdr:from>
    <xdr:to>
      <xdr:col>24</xdr:col>
      <xdr:colOff>63500</xdr:colOff>
      <xdr:row>81</xdr:row>
      <xdr:rowOff>116477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616325" y="13940245"/>
          <a:ext cx="790575"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714625"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116477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765425" y="13968005"/>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165281</xdr:rowOff>
    </xdr:from>
    <xdr:to>
      <xdr:col>10</xdr:col>
      <xdr:colOff>165100</xdr:colOff>
      <xdr:row>81</xdr:row>
      <xdr:rowOff>95431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87325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80555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924050" y="13932081"/>
          <a:ext cx="841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119562</xdr:rowOff>
    </xdr:from>
    <xdr:to>
      <xdr:col>6</xdr:col>
      <xdr:colOff>38100</xdr:colOff>
      <xdr:row>81</xdr:row>
      <xdr:rowOff>49712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31875" y="138355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170362</xdr:rowOff>
    </xdr:from>
    <xdr:to>
      <xdr:col>10</xdr:col>
      <xdr:colOff>114300</xdr:colOff>
      <xdr:row>81</xdr:row>
      <xdr:rowOff>44631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82675" y="13886362"/>
          <a:ext cx="8413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41059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57239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731019"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896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12354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41059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57239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731019"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66239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896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777426"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777426"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777426"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777426"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952990"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9991725"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874250" y="148541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9991725"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874250" y="1333378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9991725"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912350" y="146258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11225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270875" y="146361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419975"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5786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140805</xdr:rowOff>
    </xdr:from>
    <xdr:to>
      <xdr:col>55</xdr:col>
      <xdr:colOff>50800</xdr:colOff>
      <xdr:row>85</xdr:row>
      <xdr:rowOff>70955</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912350" y="145426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163682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9991725" y="1439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145148</xdr:rowOff>
    </xdr:from>
    <xdr:to>
      <xdr:col>50</xdr:col>
      <xdr:colOff>165100</xdr:colOff>
      <xdr:row>85</xdr:row>
      <xdr:rowOff>75298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12250" y="145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20155</xdr:rowOff>
    </xdr:from>
    <xdr:to>
      <xdr:col>55</xdr:col>
      <xdr:colOff>0</xdr:colOff>
      <xdr:row>85</xdr:row>
      <xdr:rowOff>24498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163050" y="14593405"/>
          <a:ext cx="790575"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156274</xdr:rowOff>
    </xdr:from>
    <xdr:to>
      <xdr:col>46</xdr:col>
      <xdr:colOff>38100</xdr:colOff>
      <xdr:row>85</xdr:row>
      <xdr:rowOff>86424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270875" y="1455807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24498</xdr:rowOff>
    </xdr:from>
    <xdr:to>
      <xdr:col>50</xdr:col>
      <xdr:colOff>114300</xdr:colOff>
      <xdr:row>85</xdr:row>
      <xdr:rowOff>35624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321675" y="14597748"/>
          <a:ext cx="841375"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155626</xdr:rowOff>
    </xdr:from>
    <xdr:to>
      <xdr:col>41</xdr:col>
      <xdr:colOff>101600</xdr:colOff>
      <xdr:row>85</xdr:row>
      <xdr:rowOff>85776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419975" y="145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34976</xdr:rowOff>
    </xdr:from>
    <xdr:to>
      <xdr:col>45</xdr:col>
      <xdr:colOff>177800</xdr:colOff>
      <xdr:row>85</xdr:row>
      <xdr:rowOff>35624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470775" y="14608226"/>
          <a:ext cx="8509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116802</xdr:rowOff>
    </xdr:from>
    <xdr:to>
      <xdr:col>36</xdr:col>
      <xdr:colOff>165100</xdr:colOff>
      <xdr:row>85</xdr:row>
      <xdr:rowOff>46952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578600" y="145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167602</xdr:rowOff>
    </xdr:from>
    <xdr:to>
      <xdr:col>41</xdr:col>
      <xdr:colOff>50800</xdr:colOff>
      <xdr:row>85</xdr:row>
      <xdr:rowOff>34976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629400" y="14569402"/>
          <a:ext cx="841375"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8925002"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0963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24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404052"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91825</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8925002" y="143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102951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096327" y="1433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102303</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245427" y="143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63479</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404052" y="142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150698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550923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554797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542097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554797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2097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5547975"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59075"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6589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8176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976225" y="6357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125325"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24130</xdr:rowOff>
    </xdr:from>
    <xdr:to>
      <xdr:col>85</xdr:col>
      <xdr:colOff>177800</xdr:colOff>
      <xdr:row>35</xdr:row>
      <xdr:rowOff>125730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59075"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47007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5547975"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165100</xdr:rowOff>
    </xdr:from>
    <xdr:to>
      <xdr:col>81</xdr:col>
      <xdr:colOff>101600</xdr:colOff>
      <xdr:row>35</xdr:row>
      <xdr:rowOff>95250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658975"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44450</xdr:rowOff>
    </xdr:from>
    <xdr:to>
      <xdr:col>85</xdr:col>
      <xdr:colOff>127000</xdr:colOff>
      <xdr:row>35</xdr:row>
      <xdr:rowOff>74930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709775" y="60452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133350</xdr:rowOff>
    </xdr:from>
    <xdr:to>
      <xdr:col>76</xdr:col>
      <xdr:colOff>165100</xdr:colOff>
      <xdr:row>35</xdr:row>
      <xdr:rowOff>63500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8176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12700</xdr:rowOff>
    </xdr:from>
    <xdr:to>
      <xdr:col>81</xdr:col>
      <xdr:colOff>50800</xdr:colOff>
      <xdr:row>35</xdr:row>
      <xdr:rowOff>44450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868400" y="6013450"/>
          <a:ext cx="8413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119380</xdr:rowOff>
    </xdr:from>
    <xdr:to>
      <xdr:col>72</xdr:col>
      <xdr:colOff>38100</xdr:colOff>
      <xdr:row>35</xdr:row>
      <xdr:rowOff>49530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976225" y="59486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170180</xdr:rowOff>
    </xdr:from>
    <xdr:to>
      <xdr:col>76</xdr:col>
      <xdr:colOff>114300</xdr:colOff>
      <xdr:row>35</xdr:row>
      <xdr:rowOff>12700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027025" y="5999480"/>
          <a:ext cx="8413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91440</xdr:rowOff>
    </xdr:from>
    <xdr:to>
      <xdr:col>67</xdr:col>
      <xdr:colOff>101600</xdr:colOff>
      <xdr:row>35</xdr:row>
      <xdr:rowOff>21590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125325"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142240</xdr:rowOff>
    </xdr:from>
    <xdr:to>
      <xdr:col>71</xdr:col>
      <xdr:colOff>177800</xdr:colOff>
      <xdr:row>34</xdr:row>
      <xdr:rowOff>170180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176125" y="5971540"/>
          <a:ext cx="8509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504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675369"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83399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198309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111777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5040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675369"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66057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83399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38117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1983094"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0559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10947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0977225" y="71216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10947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0977225" y="57281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10947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0058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215225" y="67325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364325"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52295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7681575" y="67581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124613</xdr:rowOff>
    </xdr:from>
    <xdr:to>
      <xdr:col>116</xdr:col>
      <xdr:colOff>114300</xdr:colOff>
      <xdr:row>38</xdr:row>
      <xdr:rowOff>54763</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005800" y="64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147490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1094700" y="63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134671</xdr:rowOff>
    </xdr:from>
    <xdr:to>
      <xdr:col>112</xdr:col>
      <xdr:colOff>38100</xdr:colOff>
      <xdr:row>38</xdr:row>
      <xdr:rowOff>64821</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0215225" y="647832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3963</xdr:rowOff>
    </xdr:from>
    <xdr:to>
      <xdr:col>116</xdr:col>
      <xdr:colOff>63500</xdr:colOff>
      <xdr:row>38</xdr:row>
      <xdr:rowOff>14021</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0266025" y="6519063"/>
          <a:ext cx="790575"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162103</xdr:rowOff>
    </xdr:from>
    <xdr:to>
      <xdr:col>107</xdr:col>
      <xdr:colOff>101600</xdr:colOff>
      <xdr:row>38</xdr:row>
      <xdr:rowOff>92253</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9364325" y="65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14021</xdr:rowOff>
    </xdr:from>
    <xdr:to>
      <xdr:col>111</xdr:col>
      <xdr:colOff>177800</xdr:colOff>
      <xdr:row>38</xdr:row>
      <xdr:rowOff>41453</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9415125" y="6529121"/>
          <a:ext cx="850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160274</xdr:rowOff>
    </xdr:from>
    <xdr:to>
      <xdr:col>102</xdr:col>
      <xdr:colOff>165100</xdr:colOff>
      <xdr:row>38</xdr:row>
      <xdr:rowOff>90424</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852295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38</xdr:row>
      <xdr:rowOff>41453</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573750" y="6554724"/>
          <a:ext cx="8413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167589</xdr:rowOff>
    </xdr:from>
    <xdr:to>
      <xdr:col>98</xdr:col>
      <xdr:colOff>38100</xdr:colOff>
      <xdr:row>38</xdr:row>
      <xdr:rowOff>97739</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7681575" y="65112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39624</xdr:rowOff>
    </xdr:from>
    <xdr:to>
      <xdr:col>102</xdr:col>
      <xdr:colOff>114300</xdr:colOff>
      <xdr:row>38</xdr:row>
      <xdr:rowOff>46939</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7732375" y="6554724"/>
          <a:ext cx="841375"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02797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18977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348402"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5070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81348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027977" y="62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108780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189777" y="62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106951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348402"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114266</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507027" y="62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550923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554797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542097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554797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5420975" y="96485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5547975"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59075"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658975"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8176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976225" y="103651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125325"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151674</xdr:rowOff>
    </xdr:from>
    <xdr:to>
      <xdr:col>85</xdr:col>
      <xdr:colOff>177800</xdr:colOff>
      <xdr:row>58</xdr:row>
      <xdr:rowOff>81824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59075"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3101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5547975"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658975"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31024</xdr:rowOff>
    </xdr:from>
    <xdr:to>
      <xdr:col>85</xdr:col>
      <xdr:colOff>127000</xdr:colOff>
      <xdr:row>58</xdr:row>
      <xdr:rowOff>91440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4709775" y="9975124"/>
          <a:ext cx="8001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8176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91440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868400" y="9993085"/>
          <a:ext cx="84137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21046</xdr:rowOff>
    </xdr:from>
    <xdr:to>
      <xdr:col>72</xdr:col>
      <xdr:colOff>38100</xdr:colOff>
      <xdr:row>58</xdr:row>
      <xdr:rowOff>122646</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976225" y="99651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71846</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3027025" y="9993085"/>
          <a:ext cx="8413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156573</xdr:rowOff>
    </xdr:from>
    <xdr:to>
      <xdr:col>67</xdr:col>
      <xdr:colOff>101600</xdr:colOff>
      <xdr:row>58</xdr:row>
      <xdr:rowOff>86723</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125325"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35923</xdr:rowOff>
    </xdr:from>
    <xdr:to>
      <xdr:col>71</xdr:col>
      <xdr:colOff>177800</xdr:colOff>
      <xdr:row>58</xdr:row>
      <xdr:rowOff>71846</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176125" y="9980023"/>
          <a:ext cx="850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4504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3675369"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283399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198309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504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675369"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139173</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83399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103250</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198309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87087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87087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687087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100-00004A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210559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100-00004C020000}"/>
            </a:ext>
          </a:extLst>
        </xdr:cNvPr>
        <xdr:cNvSpPr txBox="1"/>
      </xdr:nvSpPr>
      <xdr:spPr>
        <a:xfrm>
          <a:off x="210947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20977225" y="109386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100-00004E020000}"/>
            </a:ext>
          </a:extLst>
        </xdr:cNvPr>
        <xdr:cNvSpPr txBox="1"/>
      </xdr:nvSpPr>
      <xdr:spPr>
        <a:xfrm>
          <a:off x="210947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0977225" y="98213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100-000050020000}"/>
            </a:ext>
          </a:extLst>
        </xdr:cNvPr>
        <xdr:cNvSpPr txBox="1"/>
      </xdr:nvSpPr>
      <xdr:spPr>
        <a:xfrm>
          <a:off x="210947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10058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0215225" y="107363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364325"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52295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681575" y="107281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171171</xdr:rowOff>
    </xdr:from>
    <xdr:to>
      <xdr:col>116</xdr:col>
      <xdr:colOff>114300</xdr:colOff>
      <xdr:row>62</xdr:row>
      <xdr:rowOff>101321</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1005800" y="106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22598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100-00005C020000}"/>
            </a:ext>
          </a:extLst>
        </xdr:cNvPr>
        <xdr:cNvSpPr txBox="1"/>
      </xdr:nvSpPr>
      <xdr:spPr>
        <a:xfrm>
          <a:off x="21094700" y="104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4659</xdr:rowOff>
    </xdr:from>
    <xdr:to>
      <xdr:col>112</xdr:col>
      <xdr:colOff>38100</xdr:colOff>
      <xdr:row>62</xdr:row>
      <xdr:rowOff>106259</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0215225" y="1063455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50521</xdr:rowOff>
    </xdr:from>
    <xdr:to>
      <xdr:col>116</xdr:col>
      <xdr:colOff>63500</xdr:colOff>
      <xdr:row>62</xdr:row>
      <xdr:rowOff>55459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20266025" y="10680421"/>
          <a:ext cx="790575"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16911</xdr:rowOff>
    </xdr:from>
    <xdr:to>
      <xdr:col>107</xdr:col>
      <xdr:colOff>101600</xdr:colOff>
      <xdr:row>62</xdr:row>
      <xdr:rowOff>118511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9364325" y="106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55459</xdr:rowOff>
    </xdr:from>
    <xdr:to>
      <xdr:col>111</xdr:col>
      <xdr:colOff>177800</xdr:colOff>
      <xdr:row>62</xdr:row>
      <xdr:rowOff>67711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19415125" y="10685359"/>
          <a:ext cx="8509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16225</xdr:rowOff>
    </xdr:from>
    <xdr:to>
      <xdr:col>102</xdr:col>
      <xdr:colOff>165100</xdr:colOff>
      <xdr:row>62</xdr:row>
      <xdr:rowOff>117825</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8522950" y="106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67025</xdr:rowOff>
    </xdr:from>
    <xdr:to>
      <xdr:col>107</xdr:col>
      <xdr:colOff>50800</xdr:colOff>
      <xdr:row>62</xdr:row>
      <xdr:rowOff>67711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573750" y="10696925"/>
          <a:ext cx="841375"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19243</xdr:rowOff>
    </xdr:from>
    <xdr:to>
      <xdr:col>98</xdr:col>
      <xdr:colOff>38100</xdr:colOff>
      <xdr:row>62</xdr:row>
      <xdr:rowOff>120843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7681575" y="106491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67025</xdr:rowOff>
    </xdr:from>
    <xdr:to>
      <xdr:col>102</xdr:col>
      <xdr:colOff>114300</xdr:colOff>
      <xdr:row>62</xdr:row>
      <xdr:rowOff>70043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7732375" y="10696925"/>
          <a:ext cx="841375"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00000000-0008-0000-0100-000065020000}"/>
            </a:ext>
          </a:extLst>
        </xdr:cNvPr>
        <xdr:cNvSpPr txBox="1"/>
      </xdr:nvSpPr>
      <xdr:spPr>
        <a:xfrm>
          <a:off x="2002797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00000000-0008-0000-0100-000066020000}"/>
            </a:ext>
          </a:extLst>
        </xdr:cNvPr>
        <xdr:cNvSpPr txBox="1"/>
      </xdr:nvSpPr>
      <xdr:spPr>
        <a:xfrm>
          <a:off x="1918977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00000000-0008-0000-0100-000067020000}"/>
            </a:ext>
          </a:extLst>
        </xdr:cNvPr>
        <xdr:cNvSpPr txBox="1"/>
      </xdr:nvSpPr>
      <xdr:spPr>
        <a:xfrm>
          <a:off x="18348402"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00000000-0008-0000-0100-000068020000}"/>
            </a:ext>
          </a:extLst>
        </xdr:cNvPr>
        <xdr:cNvSpPr txBox="1"/>
      </xdr:nvSpPr>
      <xdr:spPr>
        <a:xfrm>
          <a:off x="175070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122786</xdr:rowOff>
    </xdr:from>
    <xdr:ext cx="469744" cy="259045"/>
    <xdr:sp macro="" textlink="">
      <xdr:nvSpPr>
        <xdr:cNvPr id="617" name="n_1mainValue【学校施設】&#10;一人当たり面積">
          <a:extLst>
            <a:ext uri="{FF2B5EF4-FFF2-40B4-BE49-F238E27FC236}">
              <a16:creationId xmlns:a16="http://schemas.microsoft.com/office/drawing/2014/main" id="{00000000-0008-0000-0100-000069020000}"/>
            </a:ext>
          </a:extLst>
        </xdr:cNvPr>
        <xdr:cNvSpPr txBox="1"/>
      </xdr:nvSpPr>
      <xdr:spPr>
        <a:xfrm>
          <a:off x="20027977" y="1040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135038</xdr:rowOff>
    </xdr:from>
    <xdr:ext cx="469744" cy="259045"/>
    <xdr:sp macro="" textlink="">
      <xdr:nvSpPr>
        <xdr:cNvPr id="618" name="n_2mainValue【学校施設】&#10;一人当たり面積">
          <a:extLst>
            <a:ext uri="{FF2B5EF4-FFF2-40B4-BE49-F238E27FC236}">
              <a16:creationId xmlns:a16="http://schemas.microsoft.com/office/drawing/2014/main" id="{00000000-0008-0000-0100-00006A020000}"/>
            </a:ext>
          </a:extLst>
        </xdr:cNvPr>
        <xdr:cNvSpPr txBox="1"/>
      </xdr:nvSpPr>
      <xdr:spPr>
        <a:xfrm>
          <a:off x="19189777" y="104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134352</xdr:rowOff>
    </xdr:from>
    <xdr:ext cx="469744" cy="259045"/>
    <xdr:sp macro="" textlink="">
      <xdr:nvSpPr>
        <xdr:cNvPr id="619" name="n_3mainValue【学校施設】&#10;一人当たり面積">
          <a:extLst>
            <a:ext uri="{FF2B5EF4-FFF2-40B4-BE49-F238E27FC236}">
              <a16:creationId xmlns:a16="http://schemas.microsoft.com/office/drawing/2014/main" id="{00000000-0008-0000-0100-00006B020000}"/>
            </a:ext>
          </a:extLst>
        </xdr:cNvPr>
        <xdr:cNvSpPr txBox="1"/>
      </xdr:nvSpPr>
      <xdr:spPr>
        <a:xfrm>
          <a:off x="18348402" y="104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137370</xdr:rowOff>
    </xdr:from>
    <xdr:ext cx="469744" cy="259045"/>
    <xdr:sp macro="" textlink="">
      <xdr:nvSpPr>
        <xdr:cNvPr id="620" name="n_4mainValue【学校施設】&#10;一人当たり面積">
          <a:extLst>
            <a:ext uri="{FF2B5EF4-FFF2-40B4-BE49-F238E27FC236}">
              <a16:creationId xmlns:a16="http://schemas.microsoft.com/office/drawing/2014/main" id="{00000000-0008-0000-0100-00006C020000}"/>
            </a:ext>
          </a:extLst>
        </xdr:cNvPr>
        <xdr:cNvSpPr txBox="1"/>
      </xdr:nvSpPr>
      <xdr:spPr>
        <a:xfrm>
          <a:off x="17507027" y="1042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1826875"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150698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00000000-0008-0000-0100-00009302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550923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554797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542097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554797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5547975"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59075"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658975"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8176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976225" y="17876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125325"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100</xdr:row>
      <xdr:rowOff>5080</xdr:rowOff>
    </xdr:from>
    <xdr:to>
      <xdr:col>67</xdr:col>
      <xdr:colOff>101600</xdr:colOff>
      <xdr:row>100</xdr:row>
      <xdr:rowOff>106680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125325" y="171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53357</xdr:rowOff>
    </xdr:from>
    <xdr:ext cx="405111" cy="259045"/>
    <xdr:sp macro="" textlink="">
      <xdr:nvSpPr>
        <xdr:cNvPr id="677" name="n_1aveValue【公民館】&#10;有形固定資産減価償却率">
          <a:extLst>
            <a:ext uri="{FF2B5EF4-FFF2-40B4-BE49-F238E27FC236}">
              <a16:creationId xmlns:a16="http://schemas.microsoft.com/office/drawing/2014/main" id="{00000000-0008-0000-0100-0000A5020000}"/>
            </a:ext>
          </a:extLst>
        </xdr:cNvPr>
        <xdr:cNvSpPr txBox="1"/>
      </xdr:nvSpPr>
      <xdr:spPr>
        <a:xfrm>
          <a:off x="14504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78" name="n_2aveValue【公民館】&#10;有形固定資産減価償却率">
          <a:extLst>
            <a:ext uri="{FF2B5EF4-FFF2-40B4-BE49-F238E27FC236}">
              <a16:creationId xmlns:a16="http://schemas.microsoft.com/office/drawing/2014/main" id="{00000000-0008-0000-0100-0000A6020000}"/>
            </a:ext>
          </a:extLst>
        </xdr:cNvPr>
        <xdr:cNvSpPr txBox="1"/>
      </xdr:nvSpPr>
      <xdr:spPr>
        <a:xfrm>
          <a:off x="13675369"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79" name="n_3aveValue【公民館】&#10;有形固定資産減価償却率">
          <a:extLst>
            <a:ext uri="{FF2B5EF4-FFF2-40B4-BE49-F238E27FC236}">
              <a16:creationId xmlns:a16="http://schemas.microsoft.com/office/drawing/2014/main" id="{00000000-0008-0000-0100-0000A7020000}"/>
            </a:ext>
          </a:extLst>
        </xdr:cNvPr>
        <xdr:cNvSpPr txBox="1"/>
      </xdr:nvSpPr>
      <xdr:spPr>
        <a:xfrm>
          <a:off x="1283399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0" name="n_4aveValue【公民館】&#10;有形固定資産減価償却率">
          <a:extLst>
            <a:ext uri="{FF2B5EF4-FFF2-40B4-BE49-F238E27FC236}">
              <a16:creationId xmlns:a16="http://schemas.microsoft.com/office/drawing/2014/main" id="{00000000-0008-0000-0100-0000A8020000}"/>
            </a:ext>
          </a:extLst>
        </xdr:cNvPr>
        <xdr:cNvSpPr txBox="1"/>
      </xdr:nvSpPr>
      <xdr:spPr>
        <a:xfrm>
          <a:off x="1198309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123207</xdr:rowOff>
    </xdr:from>
    <xdr:ext cx="340478" cy="259045"/>
    <xdr:sp macro="" textlink="">
      <xdr:nvSpPr>
        <xdr:cNvPr id="681" name="n_4mainValue【公民館】&#10;有形固定資産減価償却率">
          <a:extLst>
            <a:ext uri="{FF2B5EF4-FFF2-40B4-BE49-F238E27FC236}">
              <a16:creationId xmlns:a16="http://schemas.microsoft.com/office/drawing/2014/main" id="{00000000-0008-0000-0100-0000A9020000}"/>
            </a:ext>
          </a:extLst>
        </xdr:cNvPr>
        <xdr:cNvSpPr txBox="1"/>
      </xdr:nvSpPr>
      <xdr:spPr>
        <a:xfrm>
          <a:off x="12015411" y="1692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6870876"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6870876"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687087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687087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公民館】&#10;一人当たり面積グラフ枠">
          <a:extLst>
            <a:ext uri="{FF2B5EF4-FFF2-40B4-BE49-F238E27FC236}">
              <a16:creationId xmlns:a16="http://schemas.microsoft.com/office/drawing/2014/main" id="{00000000-0008-0000-0100-0000C002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10559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06" name="【公民館】&#10;一人当たり面積最小値テキスト">
          <a:extLst>
            <a:ext uri="{FF2B5EF4-FFF2-40B4-BE49-F238E27FC236}">
              <a16:creationId xmlns:a16="http://schemas.microsoft.com/office/drawing/2014/main" id="{00000000-0008-0000-0100-0000C2020000}"/>
            </a:ext>
          </a:extLst>
        </xdr:cNvPr>
        <xdr:cNvSpPr txBox="1"/>
      </xdr:nvSpPr>
      <xdr:spPr>
        <a:xfrm>
          <a:off x="210947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0977225" y="186667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08" name="【公民館】&#10;一人当たり面積最大値テキスト">
          <a:extLst>
            <a:ext uri="{FF2B5EF4-FFF2-40B4-BE49-F238E27FC236}">
              <a16:creationId xmlns:a16="http://schemas.microsoft.com/office/drawing/2014/main" id="{00000000-0008-0000-0100-0000C4020000}"/>
            </a:ext>
          </a:extLst>
        </xdr:cNvPr>
        <xdr:cNvSpPr txBox="1"/>
      </xdr:nvSpPr>
      <xdr:spPr>
        <a:xfrm>
          <a:off x="210947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0977225" y="173305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0" name="【公民館】&#10;一人当たり面積平均値テキスト">
          <a:extLst>
            <a:ext uri="{FF2B5EF4-FFF2-40B4-BE49-F238E27FC236}">
              <a16:creationId xmlns:a16="http://schemas.microsoft.com/office/drawing/2014/main" id="{00000000-0008-0000-0100-0000C6020000}"/>
            </a:ext>
          </a:extLst>
        </xdr:cNvPr>
        <xdr:cNvSpPr txBox="1"/>
      </xdr:nvSpPr>
      <xdr:spPr>
        <a:xfrm>
          <a:off x="210947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0058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215225" y="185436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364325"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52295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7681575" y="185544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38430</xdr:rowOff>
    </xdr:from>
    <xdr:to>
      <xdr:col>98</xdr:col>
      <xdr:colOff>38100</xdr:colOff>
      <xdr:row>108</xdr:row>
      <xdr:rowOff>140030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7681575" y="185550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145203</xdr:rowOff>
    </xdr:from>
    <xdr:ext cx="469744" cy="259045"/>
    <xdr:sp macro="" textlink="">
      <xdr:nvSpPr>
        <xdr:cNvPr id="722" name="n_1aveValue【公民館】&#10;一人当たり面積">
          <a:extLst>
            <a:ext uri="{FF2B5EF4-FFF2-40B4-BE49-F238E27FC236}">
              <a16:creationId xmlns:a16="http://schemas.microsoft.com/office/drawing/2014/main" id="{00000000-0008-0000-0100-0000D2020000}"/>
            </a:ext>
          </a:extLst>
        </xdr:cNvPr>
        <xdr:cNvSpPr txBox="1"/>
      </xdr:nvSpPr>
      <xdr:spPr>
        <a:xfrm>
          <a:off x="2002797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23" name="n_2aveValue【公民館】&#10;一人当たり面積">
          <a:extLst>
            <a:ext uri="{FF2B5EF4-FFF2-40B4-BE49-F238E27FC236}">
              <a16:creationId xmlns:a16="http://schemas.microsoft.com/office/drawing/2014/main" id="{00000000-0008-0000-0100-0000D3020000}"/>
            </a:ext>
          </a:extLst>
        </xdr:cNvPr>
        <xdr:cNvSpPr txBox="1"/>
      </xdr:nvSpPr>
      <xdr:spPr>
        <a:xfrm>
          <a:off x="1918977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24" name="n_3aveValue【公民館】&#10;一人当たり面積">
          <a:extLst>
            <a:ext uri="{FF2B5EF4-FFF2-40B4-BE49-F238E27FC236}">
              <a16:creationId xmlns:a16="http://schemas.microsoft.com/office/drawing/2014/main" id="{00000000-0008-0000-0100-0000D4020000}"/>
            </a:ext>
          </a:extLst>
        </xdr:cNvPr>
        <xdr:cNvSpPr txBox="1"/>
      </xdr:nvSpPr>
      <xdr:spPr>
        <a:xfrm>
          <a:off x="18348402"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25" name="n_4aveValue【公民館】&#10;一人当たり面積">
          <a:extLst>
            <a:ext uri="{FF2B5EF4-FFF2-40B4-BE49-F238E27FC236}">
              <a16:creationId xmlns:a16="http://schemas.microsoft.com/office/drawing/2014/main" id="{00000000-0008-0000-0100-0000D5020000}"/>
            </a:ext>
          </a:extLst>
        </xdr:cNvPr>
        <xdr:cNvSpPr txBox="1"/>
      </xdr:nvSpPr>
      <xdr:spPr>
        <a:xfrm>
          <a:off x="175070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131157</xdr:rowOff>
    </xdr:from>
    <xdr:ext cx="469744" cy="259045"/>
    <xdr:sp macro="" textlink="">
      <xdr:nvSpPr>
        <xdr:cNvPr id="726" name="n_4mainValue【公民館】&#10;一人当たり面積">
          <a:extLst>
            <a:ext uri="{FF2B5EF4-FFF2-40B4-BE49-F238E27FC236}">
              <a16:creationId xmlns:a16="http://schemas.microsoft.com/office/drawing/2014/main" id="{00000000-0008-0000-0100-0000D6020000}"/>
            </a:ext>
          </a:extLst>
        </xdr:cNvPr>
        <xdr:cNvSpPr txBox="1"/>
      </xdr:nvSpPr>
      <xdr:spPr>
        <a:xfrm>
          <a:off x="175070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有形固定資産減価償却率が改善されているのが、公営住宅および学校施設である。公営住宅は、新村営南原団地が建築されたためである。学校施設は、多良間中学校グラウンド全天候型改修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道路および橋りょう・トンネル（該当するのは「中央線橋」のみ）については、有形固定資産減価償却率が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を超えている。日常点検や定期点検、異常時の点検を行うと同時に補修工事を実施する等、インフラの維持管理に努めていく。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公共施設の維持管理費用や更新費用等を踏まえたライフサイクルコストの縮減、財政負担の軽減・平準化につなげることを目的に、個別管理計画を策定し、各公共施設等の具体的な方針を定め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同計画の上位計画である公共施設等総合管理計画を改訂している。今後はこれらの各種計画に沿った公共施設管理を進めながら、社会情勢の変化や事業の進捗状況等、必要に応じて計画の見直しも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040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4062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4450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32752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4450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32752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4450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3561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565525" y="62471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714625"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87325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31875" y="62471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3561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17797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445000"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11430</xdr:rowOff>
    </xdr:from>
    <xdr:to>
      <xdr:col>20</xdr:col>
      <xdr:colOff>38100</xdr:colOff>
      <xdr:row>39</xdr:row>
      <xdr:rowOff>113030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565525" y="6697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62230</xdr:rowOff>
    </xdr:from>
    <xdr:to>
      <xdr:col>24</xdr:col>
      <xdr:colOff>63500</xdr:colOff>
      <xdr:row>39</xdr:row>
      <xdr:rowOff>90170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616325" y="6748780"/>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154940</xdr:rowOff>
    </xdr:from>
    <xdr:to>
      <xdr:col>15</xdr:col>
      <xdr:colOff>101600</xdr:colOff>
      <xdr:row>39</xdr:row>
      <xdr:rowOff>85090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714625"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34290</xdr:rowOff>
    </xdr:from>
    <xdr:to>
      <xdr:col>19</xdr:col>
      <xdr:colOff>177800</xdr:colOff>
      <xdr:row>39</xdr:row>
      <xdr:rowOff>62230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765425" y="6720840"/>
          <a:ext cx="8509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127000</xdr:rowOff>
    </xdr:from>
    <xdr:to>
      <xdr:col>10</xdr:col>
      <xdr:colOff>165100</xdr:colOff>
      <xdr:row>39</xdr:row>
      <xdr:rowOff>57150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87325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6350</xdr:rowOff>
    </xdr:from>
    <xdr:to>
      <xdr:col>15</xdr:col>
      <xdr:colOff>50800</xdr:colOff>
      <xdr:row>39</xdr:row>
      <xdr:rowOff>34290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1924050" y="6692900"/>
          <a:ext cx="8413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99060</xdr:rowOff>
    </xdr:from>
    <xdr:to>
      <xdr:col>6</xdr:col>
      <xdr:colOff>38100</xdr:colOff>
      <xdr:row>39</xdr:row>
      <xdr:rowOff>29210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31875" y="66141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149860</xdr:rowOff>
    </xdr:from>
    <xdr:to>
      <xdr:col>10</xdr:col>
      <xdr:colOff>114300</xdr:colOff>
      <xdr:row>39</xdr:row>
      <xdr:rowOff>6350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082675" y="6664960"/>
          <a:ext cx="8413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21607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41059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144797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57239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113047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731019"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8896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104157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41059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76217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57239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48277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731019"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20337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8896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9952990"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9991725"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9874250" y="7208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9991725"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874250" y="58712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47642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9991725" y="673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912350" y="67557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11225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270875" y="67462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419975"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5786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116840</xdr:rowOff>
    </xdr:from>
    <xdr:to>
      <xdr:col>55</xdr:col>
      <xdr:colOff>50800</xdr:colOff>
      <xdr:row>36</xdr:row>
      <xdr:rowOff>46990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912350" y="61175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139717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9991725"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133985</xdr:rowOff>
    </xdr:from>
    <xdr:to>
      <xdr:col>50</xdr:col>
      <xdr:colOff>165100</xdr:colOff>
      <xdr:row>36</xdr:row>
      <xdr:rowOff>64135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1225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167640</xdr:rowOff>
    </xdr:from>
    <xdr:to>
      <xdr:col>55</xdr:col>
      <xdr:colOff>0</xdr:colOff>
      <xdr:row>36</xdr:row>
      <xdr:rowOff>13335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163050" y="6168390"/>
          <a:ext cx="7905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xdr:rowOff>
    </xdr:from>
    <xdr:to>
      <xdr:col>46</xdr:col>
      <xdr:colOff>38100</xdr:colOff>
      <xdr:row>36</xdr:row>
      <xdr:rowOff>109855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270875" y="61804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13335</xdr:rowOff>
    </xdr:from>
    <xdr:to>
      <xdr:col>50</xdr:col>
      <xdr:colOff>114300</xdr:colOff>
      <xdr:row>36</xdr:row>
      <xdr:rowOff>59055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321675" y="6185535"/>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xdr:rowOff>
    </xdr:from>
    <xdr:to>
      <xdr:col>41</xdr:col>
      <xdr:colOff>101600</xdr:colOff>
      <xdr:row>36</xdr:row>
      <xdr:rowOff>107950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419975"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57150</xdr:rowOff>
    </xdr:from>
    <xdr:to>
      <xdr:col>45</xdr:col>
      <xdr:colOff>177800</xdr:colOff>
      <xdr:row>36</xdr:row>
      <xdr:rowOff>59055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470775" y="6229350"/>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15875</xdr:rowOff>
    </xdr:from>
    <xdr:to>
      <xdr:col>36</xdr:col>
      <xdr:colOff>165100</xdr:colOff>
      <xdr:row>36</xdr:row>
      <xdr:rowOff>117475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5786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57150</xdr:rowOff>
    </xdr:from>
    <xdr:to>
      <xdr:col>41</xdr:col>
      <xdr:colOff>50800</xdr:colOff>
      <xdr:row>36</xdr:row>
      <xdr:rowOff>66675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629400" y="6229350"/>
          <a:ext cx="8413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8925002"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0963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1922</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24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34307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404052"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80662</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8925002"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126382</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096327" y="59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124477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24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134002</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404052"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239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280150"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4062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4450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32752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4450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327525" y="133442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4450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3561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565525" y="140837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714625"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87325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31875" y="139694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3561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4450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565525" y="143303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150768</xdr:rowOff>
    </xdr:from>
    <xdr:to>
      <xdr:col>24</xdr:col>
      <xdr:colOff>63500</xdr:colOff>
      <xdr:row>84</xdr:row>
      <xdr:rowOff>15239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616325" y="14381118"/>
          <a:ext cx="790575"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64044</xdr:rowOff>
    </xdr:from>
    <xdr:to>
      <xdr:col>15</xdr:col>
      <xdr:colOff>101600</xdr:colOff>
      <xdr:row>83</xdr:row>
      <xdr:rowOff>165644</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714625"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114844</xdr:rowOff>
    </xdr:from>
    <xdr:to>
      <xdr:col>19</xdr:col>
      <xdr:colOff>177800</xdr:colOff>
      <xdr:row>83</xdr:row>
      <xdr:rowOff>150768</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765425" y="14345194"/>
          <a:ext cx="8509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87325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114844</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924050" y="14309271"/>
          <a:ext cx="841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31875" y="142225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78921</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82675" y="14273349"/>
          <a:ext cx="841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41059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57239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731019"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8896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41059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57239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731019"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84926</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8896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952990"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9991725"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874250" y="149036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9991725"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9874250" y="1338442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9991725"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912350" y="14606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11225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270875" y="145543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419975"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5786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93762</xdr:rowOff>
    </xdr:from>
    <xdr:to>
      <xdr:col>55</xdr:col>
      <xdr:colOff>50800</xdr:colOff>
      <xdr:row>85</xdr:row>
      <xdr:rowOff>23912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912350" y="144955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116639</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9991725" y="1434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99968</xdr:rowOff>
    </xdr:from>
    <xdr:to>
      <xdr:col>50</xdr:col>
      <xdr:colOff>165100</xdr:colOff>
      <xdr:row>85</xdr:row>
      <xdr:rowOff>30118</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11225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144562</xdr:rowOff>
    </xdr:from>
    <xdr:to>
      <xdr:col>55</xdr:col>
      <xdr:colOff>0</xdr:colOff>
      <xdr:row>84</xdr:row>
      <xdr:rowOff>150768</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163050" y="14546362"/>
          <a:ext cx="790575"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270875" y="145171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150768</xdr:rowOff>
    </xdr:from>
    <xdr:to>
      <xdr:col>50</xdr:col>
      <xdr:colOff>114300</xdr:colOff>
      <xdr:row>84</xdr:row>
      <xdr:rowOff>166115</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321675" y="14552568"/>
          <a:ext cx="841375"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114336</xdr:rowOff>
    </xdr:from>
    <xdr:to>
      <xdr:col>41</xdr:col>
      <xdr:colOff>101600</xdr:colOff>
      <xdr:row>85</xdr:row>
      <xdr:rowOff>44486</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419975" y="14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165136</xdr:rowOff>
    </xdr:from>
    <xdr:to>
      <xdr:col>45</xdr:col>
      <xdr:colOff>177800</xdr:colOff>
      <xdr:row>84</xdr:row>
      <xdr:rowOff>166115</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470775" y="14566936"/>
          <a:ext cx="8509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118255</xdr:rowOff>
    </xdr:from>
    <xdr:to>
      <xdr:col>36</xdr:col>
      <xdr:colOff>165100</xdr:colOff>
      <xdr:row>85</xdr:row>
      <xdr:rowOff>48405</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578600" y="14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165136</xdr:rowOff>
    </xdr:from>
    <xdr:to>
      <xdr:col>41</xdr:col>
      <xdr:colOff>50800</xdr:colOff>
      <xdr:row>84</xdr:row>
      <xdr:rowOff>169055</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629400" y="14566936"/>
          <a:ext cx="841375"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0000000-0008-0000-0200-000011010000}"/>
            </a:ext>
          </a:extLst>
        </xdr:cNvPr>
        <xdr:cNvSpPr txBox="1"/>
      </xdr:nvSpPr>
      <xdr:spPr>
        <a:xfrm>
          <a:off x="8925002"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00000000-0008-0000-0200-000012010000}"/>
            </a:ext>
          </a:extLst>
        </xdr:cNvPr>
        <xdr:cNvSpPr txBox="1"/>
      </xdr:nvSpPr>
      <xdr:spPr>
        <a:xfrm>
          <a:off x="80963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00000000-0008-0000-0200-000013010000}"/>
            </a:ext>
          </a:extLst>
        </xdr:cNvPr>
        <xdr:cNvSpPr txBox="1"/>
      </xdr:nvSpPr>
      <xdr:spPr>
        <a:xfrm>
          <a:off x="724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00000000-0008-0000-0200-000014010000}"/>
            </a:ext>
          </a:extLst>
        </xdr:cNvPr>
        <xdr:cNvSpPr txBox="1"/>
      </xdr:nvSpPr>
      <xdr:spPr>
        <a:xfrm>
          <a:off x="6404052"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46645</xdr:rowOff>
    </xdr:from>
    <xdr:ext cx="469744" cy="259045"/>
    <xdr:sp macro="" textlink="">
      <xdr:nvSpPr>
        <xdr:cNvPr id="277" name="n_1mainValue【福祉施設】&#10;一人当たり面積">
          <a:extLst>
            <a:ext uri="{FF2B5EF4-FFF2-40B4-BE49-F238E27FC236}">
              <a16:creationId xmlns:a16="http://schemas.microsoft.com/office/drawing/2014/main" id="{00000000-0008-0000-0200-000015010000}"/>
            </a:ext>
          </a:extLst>
        </xdr:cNvPr>
        <xdr:cNvSpPr txBox="1"/>
      </xdr:nvSpPr>
      <xdr:spPr>
        <a:xfrm>
          <a:off x="8925002"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78" name="n_2mainValue【福祉施設】&#10;一人当たり面積">
          <a:extLst>
            <a:ext uri="{FF2B5EF4-FFF2-40B4-BE49-F238E27FC236}">
              <a16:creationId xmlns:a16="http://schemas.microsoft.com/office/drawing/2014/main" id="{00000000-0008-0000-0200-000016010000}"/>
            </a:ext>
          </a:extLst>
        </xdr:cNvPr>
        <xdr:cNvSpPr txBox="1"/>
      </xdr:nvSpPr>
      <xdr:spPr>
        <a:xfrm>
          <a:off x="80963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61013</xdr:rowOff>
    </xdr:from>
    <xdr:ext cx="469744" cy="259045"/>
    <xdr:sp macro="" textlink="">
      <xdr:nvSpPr>
        <xdr:cNvPr id="279" name="n_3mainValue【福祉施設】&#10;一人当たり面積">
          <a:extLst>
            <a:ext uri="{FF2B5EF4-FFF2-40B4-BE49-F238E27FC236}">
              <a16:creationId xmlns:a16="http://schemas.microsoft.com/office/drawing/2014/main" id="{00000000-0008-0000-0200-000017010000}"/>
            </a:ext>
          </a:extLst>
        </xdr:cNvPr>
        <xdr:cNvSpPr txBox="1"/>
      </xdr:nvSpPr>
      <xdr:spPr>
        <a:xfrm>
          <a:off x="7245427" y="1429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64932</xdr:rowOff>
    </xdr:from>
    <xdr:ext cx="469744" cy="259045"/>
    <xdr:sp macro="" textlink="">
      <xdr:nvSpPr>
        <xdr:cNvPr id="280" name="n_4mainValue【福祉施設】&#10;一人当たり面積">
          <a:extLst>
            <a:ext uri="{FF2B5EF4-FFF2-40B4-BE49-F238E27FC236}">
              <a16:creationId xmlns:a16="http://schemas.microsoft.com/office/drawing/2014/main" id="{00000000-0008-0000-0200-000018010000}"/>
            </a:ext>
          </a:extLst>
        </xdr:cNvPr>
        <xdr:cNvSpPr txBox="1"/>
      </xdr:nvSpPr>
      <xdr:spPr>
        <a:xfrm>
          <a:off x="6404052" y="142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200-000041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5509239"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200-000043010000}"/>
            </a:ext>
          </a:extLst>
        </xdr:cNvPr>
        <xdr:cNvSpPr txBox="1"/>
      </xdr:nvSpPr>
      <xdr:spPr>
        <a:xfrm>
          <a:off x="155479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542097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00000000-0008-0000-0200-000045010000}"/>
            </a:ext>
          </a:extLst>
        </xdr:cNvPr>
        <xdr:cNvSpPr txBox="1"/>
      </xdr:nvSpPr>
      <xdr:spPr>
        <a:xfrm>
          <a:off x="15547975"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5420975" y="56720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200-000047010000}"/>
            </a:ext>
          </a:extLst>
        </xdr:cNvPr>
        <xdr:cNvSpPr txBox="1"/>
      </xdr:nvSpPr>
      <xdr:spPr>
        <a:xfrm>
          <a:off x="15547975"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59075"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658975"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8176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976225" y="64670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125325"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5459075"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200-000053010000}"/>
            </a:ext>
          </a:extLst>
        </xdr:cNvPr>
        <xdr:cNvSpPr txBox="1"/>
      </xdr:nvSpPr>
      <xdr:spPr>
        <a:xfrm>
          <a:off x="15547975"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4658975"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110490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4709775" y="6410053"/>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142966</xdr:rowOff>
    </xdr:from>
    <xdr:to>
      <xdr:col>76</xdr:col>
      <xdr:colOff>165100</xdr:colOff>
      <xdr:row>37</xdr:row>
      <xdr:rowOff>73116</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38176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22316</xdr:rowOff>
    </xdr:from>
    <xdr:to>
      <xdr:col>81</xdr:col>
      <xdr:colOff>50800</xdr:colOff>
      <xdr:row>37</xdr:row>
      <xdr:rowOff>66403</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3868400" y="6365966"/>
          <a:ext cx="8413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2976225" y="62710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22316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3027025" y="6321878"/>
          <a:ext cx="8413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2125325"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149678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176125" y="6277792"/>
          <a:ext cx="8509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504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675369"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83399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198309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504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89643</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675369"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83399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198309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1438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68162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68162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68162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67261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67261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67261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200-00007C01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10559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200-00007E010000}"/>
            </a:ext>
          </a:extLst>
        </xdr:cNvPr>
        <xdr:cNvSpPr txBox="1"/>
      </xdr:nvSpPr>
      <xdr:spPr>
        <a:xfrm>
          <a:off x="210947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0977225" y="72911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200-000080010000}"/>
            </a:ext>
          </a:extLst>
        </xdr:cNvPr>
        <xdr:cNvSpPr txBox="1"/>
      </xdr:nvSpPr>
      <xdr:spPr>
        <a:xfrm>
          <a:off x="210947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20977225" y="57918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200-000082010000}"/>
            </a:ext>
          </a:extLst>
        </xdr:cNvPr>
        <xdr:cNvSpPr txBox="1"/>
      </xdr:nvSpPr>
      <xdr:spPr>
        <a:xfrm>
          <a:off x="210947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10058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0215225" y="70708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9364325"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852295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7681575" y="70404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7126</xdr:rowOff>
    </xdr:from>
    <xdr:to>
      <xdr:col>116</xdr:col>
      <xdr:colOff>114300</xdr:colOff>
      <xdr:row>39</xdr:row>
      <xdr:rowOff>108726</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1005800" y="66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30003</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200-00008E010000}"/>
            </a:ext>
          </a:extLst>
        </xdr:cNvPr>
        <xdr:cNvSpPr txBox="1"/>
      </xdr:nvSpPr>
      <xdr:spPr>
        <a:xfrm>
          <a:off x="21094700" y="65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16421</xdr:rowOff>
    </xdr:from>
    <xdr:to>
      <xdr:col>112</xdr:col>
      <xdr:colOff>38100</xdr:colOff>
      <xdr:row>39</xdr:row>
      <xdr:rowOff>118021</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0215225" y="670297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57926</xdr:rowOff>
    </xdr:from>
    <xdr:to>
      <xdr:col>116</xdr:col>
      <xdr:colOff>63500</xdr:colOff>
      <xdr:row>39</xdr:row>
      <xdr:rowOff>67221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0266025" y="6744476"/>
          <a:ext cx="790575"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39445</xdr:rowOff>
    </xdr:from>
    <xdr:to>
      <xdr:col>107</xdr:col>
      <xdr:colOff>101600</xdr:colOff>
      <xdr:row>39</xdr:row>
      <xdr:rowOff>141045</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9364325" y="67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67221</xdr:rowOff>
    </xdr:from>
    <xdr:to>
      <xdr:col>111</xdr:col>
      <xdr:colOff>177800</xdr:colOff>
      <xdr:row>39</xdr:row>
      <xdr:rowOff>90245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9415125" y="6753771"/>
          <a:ext cx="8509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38119</xdr:rowOff>
    </xdr:from>
    <xdr:to>
      <xdr:col>102</xdr:col>
      <xdr:colOff>165100</xdr:colOff>
      <xdr:row>39</xdr:row>
      <xdr:rowOff>139719</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8522950" y="67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88919</xdr:rowOff>
    </xdr:from>
    <xdr:to>
      <xdr:col>107</xdr:col>
      <xdr:colOff>50800</xdr:colOff>
      <xdr:row>39</xdr:row>
      <xdr:rowOff>90245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573750" y="6775469"/>
          <a:ext cx="841375"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43815</xdr:rowOff>
    </xdr:from>
    <xdr:to>
      <xdr:col>98</xdr:col>
      <xdr:colOff>38100</xdr:colOff>
      <xdr:row>39</xdr:row>
      <xdr:rowOff>145415</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7681575" y="67303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88919</xdr:rowOff>
    </xdr:from>
    <xdr:to>
      <xdr:col>102</xdr:col>
      <xdr:colOff>114300</xdr:colOff>
      <xdr:row>39</xdr:row>
      <xdr:rowOff>94615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7732375" y="6775469"/>
          <a:ext cx="841375"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1996334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19134670"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8283770"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74423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134548</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9963345" y="64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157572</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19134670" y="650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156246</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8283770" y="649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161942</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7442395" y="65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1826875"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a:extLst>
            <a:ext uri="{FF2B5EF4-FFF2-40B4-BE49-F238E27FC236}">
              <a16:creationId xmlns:a16="http://schemas.microsoft.com/office/drawing/2014/main" id="{00000000-0008-0000-0200-0000C701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5509239"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a:extLst>
            <a:ext uri="{FF2B5EF4-FFF2-40B4-BE49-F238E27FC236}">
              <a16:creationId xmlns:a16="http://schemas.microsoft.com/office/drawing/2014/main" id="{00000000-0008-0000-0200-0000C9010000}"/>
            </a:ext>
          </a:extLst>
        </xdr:cNvPr>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a:extLst>
            <a:ext uri="{FF2B5EF4-FFF2-40B4-BE49-F238E27FC236}">
              <a16:creationId xmlns:a16="http://schemas.microsoft.com/office/drawing/2014/main" id="{00000000-0008-0000-0200-0000CB010000}"/>
            </a:ext>
          </a:extLst>
        </xdr:cNvPr>
        <xdr:cNvSpPr txBox="1"/>
      </xdr:nvSpPr>
      <xdr:spPr>
        <a:xfrm>
          <a:off x="15547975"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5420975" y="1338997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61" name="【消防施設】&#10;有形固定資産減価償却率平均値テキスト">
          <a:extLst>
            <a:ext uri="{FF2B5EF4-FFF2-40B4-BE49-F238E27FC236}">
              <a16:creationId xmlns:a16="http://schemas.microsoft.com/office/drawing/2014/main" id="{00000000-0008-0000-0200-0000CD010000}"/>
            </a:ext>
          </a:extLst>
        </xdr:cNvPr>
        <xdr:cNvSpPr txBox="1"/>
      </xdr:nvSpPr>
      <xdr:spPr>
        <a:xfrm>
          <a:off x="15547975"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5459075"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465897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38176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2976225" y="141768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2125325"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5459075"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473" name="【消防施設】&#10;有形固定資産減価償却率該当値テキスト">
          <a:extLst>
            <a:ext uri="{FF2B5EF4-FFF2-40B4-BE49-F238E27FC236}">
              <a16:creationId xmlns:a16="http://schemas.microsoft.com/office/drawing/2014/main" id="{00000000-0008-0000-0200-0000D9010000}"/>
            </a:ext>
          </a:extLst>
        </xdr:cNvPr>
        <xdr:cNvSpPr txBox="1"/>
      </xdr:nvSpPr>
      <xdr:spPr>
        <a:xfrm>
          <a:off x="15547975"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4658975"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xdr:rowOff>
    </xdr:from>
    <xdr:to>
      <xdr:col>85</xdr:col>
      <xdr:colOff>127000</xdr:colOff>
      <xdr:row>83</xdr:row>
      <xdr:rowOff>47898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4709775" y="14243957"/>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38176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83</xdr:row>
      <xdr:rowOff>13607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3868400" y="14178643"/>
          <a:ext cx="84137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2976225" y="140886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119743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3027025" y="14139455"/>
          <a:ext cx="8413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157118</xdr:rowOff>
    </xdr:from>
    <xdr:to>
      <xdr:col>67</xdr:col>
      <xdr:colOff>101600</xdr:colOff>
      <xdr:row>80</xdr:row>
      <xdr:rowOff>87268</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2125325"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36468</xdr:rowOff>
    </xdr:from>
    <xdr:to>
      <xdr:col>71</xdr:col>
      <xdr:colOff>177800</xdr:colOff>
      <xdr:row>82</xdr:row>
      <xdr:rowOff>80555</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176125" y="13752468"/>
          <a:ext cx="8509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82" name="n_1aveValue【消防施設】&#10;有形固定資産減価償却率">
          <a:extLst>
            <a:ext uri="{FF2B5EF4-FFF2-40B4-BE49-F238E27FC236}">
              <a16:creationId xmlns:a16="http://schemas.microsoft.com/office/drawing/2014/main" id="{00000000-0008-0000-0200-0000E2010000}"/>
            </a:ext>
          </a:extLst>
        </xdr:cNvPr>
        <xdr:cNvSpPr txBox="1"/>
      </xdr:nvSpPr>
      <xdr:spPr>
        <a:xfrm>
          <a:off x="14504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83" name="n_2aveValue【消防施設】&#10;有形固定資産減価償却率">
          <a:extLst>
            <a:ext uri="{FF2B5EF4-FFF2-40B4-BE49-F238E27FC236}">
              <a16:creationId xmlns:a16="http://schemas.microsoft.com/office/drawing/2014/main" id="{00000000-0008-0000-0200-0000E3010000}"/>
            </a:ext>
          </a:extLst>
        </xdr:cNvPr>
        <xdr:cNvSpPr txBox="1"/>
      </xdr:nvSpPr>
      <xdr:spPr>
        <a:xfrm>
          <a:off x="13675369"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84" name="n_3aveValue【消防施設】&#10;有形固定資産減価償却率">
          <a:extLst>
            <a:ext uri="{FF2B5EF4-FFF2-40B4-BE49-F238E27FC236}">
              <a16:creationId xmlns:a16="http://schemas.microsoft.com/office/drawing/2014/main" id="{00000000-0008-0000-0200-0000E4010000}"/>
            </a:ext>
          </a:extLst>
        </xdr:cNvPr>
        <xdr:cNvSpPr txBox="1"/>
      </xdr:nvSpPr>
      <xdr:spPr>
        <a:xfrm>
          <a:off x="1283399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85" name="n_4aveValue【消防施設】&#10;有形固定資産減価償却率">
          <a:extLst>
            <a:ext uri="{FF2B5EF4-FFF2-40B4-BE49-F238E27FC236}">
              <a16:creationId xmlns:a16="http://schemas.microsoft.com/office/drawing/2014/main" id="{00000000-0008-0000-0200-0000E5010000}"/>
            </a:ext>
          </a:extLst>
        </xdr:cNvPr>
        <xdr:cNvSpPr txBox="1"/>
      </xdr:nvSpPr>
      <xdr:spPr>
        <a:xfrm>
          <a:off x="1198309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80934</xdr:rowOff>
    </xdr:from>
    <xdr:ext cx="405111" cy="259045"/>
    <xdr:sp macro="" textlink="">
      <xdr:nvSpPr>
        <xdr:cNvPr id="486" name="n_1mainValue【消防施設】&#10;有形固定資産減価償却率">
          <a:extLst>
            <a:ext uri="{FF2B5EF4-FFF2-40B4-BE49-F238E27FC236}">
              <a16:creationId xmlns:a16="http://schemas.microsoft.com/office/drawing/2014/main" id="{00000000-0008-0000-0200-0000E6010000}"/>
            </a:ext>
          </a:extLst>
        </xdr:cNvPr>
        <xdr:cNvSpPr txBox="1"/>
      </xdr:nvSpPr>
      <xdr:spPr>
        <a:xfrm>
          <a:off x="14504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487" name="n_2mainValue【消防施設】&#10;有形固定資産減価償却率">
          <a:extLst>
            <a:ext uri="{FF2B5EF4-FFF2-40B4-BE49-F238E27FC236}">
              <a16:creationId xmlns:a16="http://schemas.microsoft.com/office/drawing/2014/main" id="{00000000-0008-0000-0200-0000E7010000}"/>
            </a:ext>
          </a:extLst>
        </xdr:cNvPr>
        <xdr:cNvSpPr txBox="1"/>
      </xdr:nvSpPr>
      <xdr:spPr>
        <a:xfrm>
          <a:off x="13675369"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488" name="n_3mainValue【消防施設】&#10;有形固定資産減価償却率">
          <a:extLst>
            <a:ext uri="{FF2B5EF4-FFF2-40B4-BE49-F238E27FC236}">
              <a16:creationId xmlns:a16="http://schemas.microsoft.com/office/drawing/2014/main" id="{00000000-0008-0000-0200-0000E8010000}"/>
            </a:ext>
          </a:extLst>
        </xdr:cNvPr>
        <xdr:cNvSpPr txBox="1"/>
      </xdr:nvSpPr>
      <xdr:spPr>
        <a:xfrm>
          <a:off x="1283399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103795</xdr:rowOff>
    </xdr:from>
    <xdr:ext cx="405111" cy="259045"/>
    <xdr:sp macro="" textlink="">
      <xdr:nvSpPr>
        <xdr:cNvPr id="489" name="n_4mainValue【消防施設】&#10;有形固定資産減価償却率">
          <a:extLst>
            <a:ext uri="{FF2B5EF4-FFF2-40B4-BE49-F238E27FC236}">
              <a16:creationId xmlns:a16="http://schemas.microsoft.com/office/drawing/2014/main" id="{00000000-0008-0000-0200-0000E9010000}"/>
            </a:ext>
          </a:extLst>
        </xdr:cNvPr>
        <xdr:cNvSpPr txBox="1"/>
      </xdr:nvSpPr>
      <xdr:spPr>
        <a:xfrm>
          <a:off x="1198309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7373600" y="14668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934996"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7373600" y="135255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934996"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00000000-0008-0000-0200-0000FC01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210559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a:extLst>
            <a:ext uri="{FF2B5EF4-FFF2-40B4-BE49-F238E27FC236}">
              <a16:creationId xmlns:a16="http://schemas.microsoft.com/office/drawing/2014/main" id="{00000000-0008-0000-0200-0000FE010000}"/>
            </a:ext>
          </a:extLst>
        </xdr:cNvPr>
        <xdr:cNvSpPr txBox="1"/>
      </xdr:nvSpPr>
      <xdr:spPr>
        <a:xfrm>
          <a:off x="210947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20977225" y="146650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a:extLst>
            <a:ext uri="{FF2B5EF4-FFF2-40B4-BE49-F238E27FC236}">
              <a16:creationId xmlns:a16="http://schemas.microsoft.com/office/drawing/2014/main" id="{00000000-0008-0000-0200-000000020000}"/>
            </a:ext>
          </a:extLst>
        </xdr:cNvPr>
        <xdr:cNvSpPr txBox="1"/>
      </xdr:nvSpPr>
      <xdr:spPr>
        <a:xfrm>
          <a:off x="210947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0977225" y="133569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4" name="【消防施設】&#10;一人当たり面積平均値テキスト">
          <a:extLst>
            <a:ext uri="{FF2B5EF4-FFF2-40B4-BE49-F238E27FC236}">
              <a16:creationId xmlns:a16="http://schemas.microsoft.com/office/drawing/2014/main" id="{00000000-0008-0000-0200-000002020000}"/>
            </a:ext>
          </a:extLst>
        </xdr:cNvPr>
        <xdr:cNvSpPr txBox="1"/>
      </xdr:nvSpPr>
      <xdr:spPr>
        <a:xfrm>
          <a:off x="210947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210058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0215225" y="144468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9364325"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852295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7681575" y="143999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71310</xdr:rowOff>
    </xdr:from>
    <xdr:to>
      <xdr:col>116</xdr:col>
      <xdr:colOff>114300</xdr:colOff>
      <xdr:row>85</xdr:row>
      <xdr:rowOff>1460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10058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49737</xdr:rowOff>
    </xdr:from>
    <xdr:ext cx="469744" cy="259045"/>
    <xdr:sp macro="" textlink="">
      <xdr:nvSpPr>
        <xdr:cNvPr id="526" name="【消防施設】&#10;一人当たり面積該当値テキスト">
          <a:extLst>
            <a:ext uri="{FF2B5EF4-FFF2-40B4-BE49-F238E27FC236}">
              <a16:creationId xmlns:a16="http://schemas.microsoft.com/office/drawing/2014/main" id="{00000000-0008-0000-0200-00000E020000}"/>
            </a:ext>
          </a:extLst>
        </xdr:cNvPr>
        <xdr:cNvSpPr txBox="1"/>
      </xdr:nvSpPr>
      <xdr:spPr>
        <a:xfrm>
          <a:off x="21094700"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73597</xdr:rowOff>
    </xdr:from>
    <xdr:to>
      <xdr:col>112</xdr:col>
      <xdr:colOff>38100</xdr:colOff>
      <xdr:row>85</xdr:row>
      <xdr:rowOff>3747</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20215225" y="144753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122110</xdr:rowOff>
    </xdr:from>
    <xdr:to>
      <xdr:col>116</xdr:col>
      <xdr:colOff>63500</xdr:colOff>
      <xdr:row>84</xdr:row>
      <xdr:rowOff>124397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20266025" y="14523910"/>
          <a:ext cx="79057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111888</xdr:rowOff>
    </xdr:from>
    <xdr:to>
      <xdr:col>107</xdr:col>
      <xdr:colOff>101600</xdr:colOff>
      <xdr:row>85</xdr:row>
      <xdr:rowOff>42038</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9364325"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124397</xdr:rowOff>
    </xdr:from>
    <xdr:to>
      <xdr:col>111</xdr:col>
      <xdr:colOff>177800</xdr:colOff>
      <xdr:row>84</xdr:row>
      <xdr:rowOff>162688</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9415125" y="14526197"/>
          <a:ext cx="8509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111888</xdr:rowOff>
    </xdr:from>
    <xdr:to>
      <xdr:col>102</xdr:col>
      <xdr:colOff>165100</xdr:colOff>
      <xdr:row>85</xdr:row>
      <xdr:rowOff>42038</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8522950"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162688</xdr:rowOff>
    </xdr:from>
    <xdr:to>
      <xdr:col>107</xdr:col>
      <xdr:colOff>50800</xdr:colOff>
      <xdr:row>84</xdr:row>
      <xdr:rowOff>162688</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573750" y="1456448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101028</xdr:rowOff>
    </xdr:from>
    <xdr:to>
      <xdr:col>98</xdr:col>
      <xdr:colOff>38100</xdr:colOff>
      <xdr:row>85</xdr:row>
      <xdr:rowOff>31178</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7681575" y="145028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151828</xdr:rowOff>
    </xdr:from>
    <xdr:to>
      <xdr:col>102</xdr:col>
      <xdr:colOff>114300</xdr:colOff>
      <xdr:row>84</xdr:row>
      <xdr:rowOff>162688</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7732375" y="14553628"/>
          <a:ext cx="841375"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35" name="n_1aveValue【消防施設】&#10;一人当たり面積">
          <a:extLst>
            <a:ext uri="{FF2B5EF4-FFF2-40B4-BE49-F238E27FC236}">
              <a16:creationId xmlns:a16="http://schemas.microsoft.com/office/drawing/2014/main" id="{00000000-0008-0000-0200-000017020000}"/>
            </a:ext>
          </a:extLst>
        </xdr:cNvPr>
        <xdr:cNvSpPr txBox="1"/>
      </xdr:nvSpPr>
      <xdr:spPr>
        <a:xfrm>
          <a:off x="2002797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6" name="n_2aveValue【消防施設】&#10;一人当たり面積">
          <a:extLst>
            <a:ext uri="{FF2B5EF4-FFF2-40B4-BE49-F238E27FC236}">
              <a16:creationId xmlns:a16="http://schemas.microsoft.com/office/drawing/2014/main" id="{00000000-0008-0000-0200-000018020000}"/>
            </a:ext>
          </a:extLst>
        </xdr:cNvPr>
        <xdr:cNvSpPr txBox="1"/>
      </xdr:nvSpPr>
      <xdr:spPr>
        <a:xfrm>
          <a:off x="1918977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7" name="n_3aveValue【消防施設】&#10;一人当たり面積">
          <a:extLst>
            <a:ext uri="{FF2B5EF4-FFF2-40B4-BE49-F238E27FC236}">
              <a16:creationId xmlns:a16="http://schemas.microsoft.com/office/drawing/2014/main" id="{00000000-0008-0000-0200-000019020000}"/>
            </a:ext>
          </a:extLst>
        </xdr:cNvPr>
        <xdr:cNvSpPr txBox="1"/>
      </xdr:nvSpPr>
      <xdr:spPr>
        <a:xfrm>
          <a:off x="18348402"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8" name="n_4aveValue【消防施設】&#10;一人当たり面積">
          <a:extLst>
            <a:ext uri="{FF2B5EF4-FFF2-40B4-BE49-F238E27FC236}">
              <a16:creationId xmlns:a16="http://schemas.microsoft.com/office/drawing/2014/main" id="{00000000-0008-0000-0200-00001A020000}"/>
            </a:ext>
          </a:extLst>
        </xdr:cNvPr>
        <xdr:cNvSpPr txBox="1"/>
      </xdr:nvSpPr>
      <xdr:spPr>
        <a:xfrm>
          <a:off x="175070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166324</xdr:rowOff>
    </xdr:from>
    <xdr:ext cx="469744" cy="259045"/>
    <xdr:sp macro="" textlink="">
      <xdr:nvSpPr>
        <xdr:cNvPr id="539" name="n_1mainValue【消防施設】&#10;一人当たり面積">
          <a:extLst>
            <a:ext uri="{FF2B5EF4-FFF2-40B4-BE49-F238E27FC236}">
              <a16:creationId xmlns:a16="http://schemas.microsoft.com/office/drawing/2014/main" id="{00000000-0008-0000-0200-00001B020000}"/>
            </a:ext>
          </a:extLst>
        </xdr:cNvPr>
        <xdr:cNvSpPr txBox="1"/>
      </xdr:nvSpPr>
      <xdr:spPr>
        <a:xfrm>
          <a:off x="20027977" y="145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33165</xdr:rowOff>
    </xdr:from>
    <xdr:ext cx="469744" cy="259045"/>
    <xdr:sp macro="" textlink="">
      <xdr:nvSpPr>
        <xdr:cNvPr id="540" name="n_2mainValue【消防施設】&#10;一人当たり面積">
          <a:extLst>
            <a:ext uri="{FF2B5EF4-FFF2-40B4-BE49-F238E27FC236}">
              <a16:creationId xmlns:a16="http://schemas.microsoft.com/office/drawing/2014/main" id="{00000000-0008-0000-0200-00001C020000}"/>
            </a:ext>
          </a:extLst>
        </xdr:cNvPr>
        <xdr:cNvSpPr txBox="1"/>
      </xdr:nvSpPr>
      <xdr:spPr>
        <a:xfrm>
          <a:off x="19189777" y="146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33165</xdr:rowOff>
    </xdr:from>
    <xdr:ext cx="469744" cy="259045"/>
    <xdr:sp macro="" textlink="">
      <xdr:nvSpPr>
        <xdr:cNvPr id="541" name="n_3mainValue【消防施設】&#10;一人当たり面積">
          <a:extLst>
            <a:ext uri="{FF2B5EF4-FFF2-40B4-BE49-F238E27FC236}">
              <a16:creationId xmlns:a16="http://schemas.microsoft.com/office/drawing/2014/main" id="{00000000-0008-0000-0200-00001D020000}"/>
            </a:ext>
          </a:extLst>
        </xdr:cNvPr>
        <xdr:cNvSpPr txBox="1"/>
      </xdr:nvSpPr>
      <xdr:spPr>
        <a:xfrm>
          <a:off x="18348402" y="146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22305</xdr:rowOff>
    </xdr:from>
    <xdr:ext cx="469744" cy="259045"/>
    <xdr:sp macro="" textlink="">
      <xdr:nvSpPr>
        <xdr:cNvPr id="542" name="n_4mainValue【消防施設】&#10;一人当たり面積">
          <a:extLst>
            <a:ext uri="{FF2B5EF4-FFF2-40B4-BE49-F238E27FC236}">
              <a16:creationId xmlns:a16="http://schemas.microsoft.com/office/drawing/2014/main" id="{00000000-0008-0000-0200-00001E020000}"/>
            </a:ext>
          </a:extLst>
        </xdr:cNvPr>
        <xdr:cNvSpPr txBox="1"/>
      </xdr:nvSpPr>
      <xdr:spPr>
        <a:xfrm>
          <a:off x="175070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150698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00000000-0008-0000-0200-00003502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550923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00000000-0008-0000-0200-000037020000}"/>
            </a:ext>
          </a:extLst>
        </xdr:cNvPr>
        <xdr:cNvSpPr txBox="1"/>
      </xdr:nvSpPr>
      <xdr:spPr>
        <a:xfrm>
          <a:off x="1554797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542097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00000000-0008-0000-0200-000039020000}"/>
            </a:ext>
          </a:extLst>
        </xdr:cNvPr>
        <xdr:cNvSpPr txBox="1"/>
      </xdr:nvSpPr>
      <xdr:spPr>
        <a:xfrm>
          <a:off x="1554797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id="{00000000-0008-0000-0200-00003B020000}"/>
            </a:ext>
          </a:extLst>
        </xdr:cNvPr>
        <xdr:cNvSpPr txBox="1"/>
      </xdr:nvSpPr>
      <xdr:spPr>
        <a:xfrm>
          <a:off x="15547975"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5459075"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4658975"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38176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2976225" y="178701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2125325"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5459075"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144797</xdr:rowOff>
    </xdr:from>
    <xdr:ext cx="405111" cy="259045"/>
    <xdr:sp macro="" textlink="">
      <xdr:nvSpPr>
        <xdr:cNvPr id="583" name="【庁舎】&#10;有形固定資産減価償却率該当値テキスト">
          <a:extLst>
            <a:ext uri="{FF2B5EF4-FFF2-40B4-BE49-F238E27FC236}">
              <a16:creationId xmlns:a16="http://schemas.microsoft.com/office/drawing/2014/main" id="{00000000-0008-0000-0200-000047020000}"/>
            </a:ext>
          </a:extLst>
        </xdr:cNvPr>
        <xdr:cNvSpPr txBox="1"/>
      </xdr:nvSpPr>
      <xdr:spPr>
        <a:xfrm>
          <a:off x="15547975"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30480</xdr:rowOff>
    </xdr:from>
    <xdr:to>
      <xdr:col>81</xdr:col>
      <xdr:colOff>101600</xdr:colOff>
      <xdr:row>104</xdr:row>
      <xdr:rowOff>132080</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4658975"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81280</xdr:rowOff>
    </xdr:from>
    <xdr:to>
      <xdr:col>85</xdr:col>
      <xdr:colOff>127000</xdr:colOff>
      <xdr:row>105</xdr:row>
      <xdr:rowOff>1270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4709775" y="17912080"/>
          <a:ext cx="8001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38176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81280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3868400" y="17796511"/>
          <a:ext cx="841375"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64770</xdr:rowOff>
    </xdr:from>
    <xdr:to>
      <xdr:col>72</xdr:col>
      <xdr:colOff>38100</xdr:colOff>
      <xdr:row>103</xdr:row>
      <xdr:rowOff>166370</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2976225" y="17724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115570</xdr:rowOff>
    </xdr:from>
    <xdr:to>
      <xdr:col>76</xdr:col>
      <xdr:colOff>114300</xdr:colOff>
      <xdr:row>103</xdr:row>
      <xdr:rowOff>137161</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3027025" y="17774920"/>
          <a:ext cx="841375"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38100</xdr:rowOff>
    </xdr:from>
    <xdr:to>
      <xdr:col>67</xdr:col>
      <xdr:colOff>101600</xdr:colOff>
      <xdr:row>103</xdr:row>
      <xdr:rowOff>139700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2125325"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88900</xdr:rowOff>
    </xdr:from>
    <xdr:to>
      <xdr:col>71</xdr:col>
      <xdr:colOff>177800</xdr:colOff>
      <xdr:row>103</xdr:row>
      <xdr:rowOff>115570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176125" y="17748250"/>
          <a:ext cx="850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92" name="n_1aveValue【庁舎】&#10;有形固定資産減価償却率">
          <a:extLst>
            <a:ext uri="{FF2B5EF4-FFF2-40B4-BE49-F238E27FC236}">
              <a16:creationId xmlns:a16="http://schemas.microsoft.com/office/drawing/2014/main" id="{00000000-0008-0000-0200-000050020000}"/>
            </a:ext>
          </a:extLst>
        </xdr:cNvPr>
        <xdr:cNvSpPr txBox="1"/>
      </xdr:nvSpPr>
      <xdr:spPr>
        <a:xfrm>
          <a:off x="14504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93" name="n_2aveValue【庁舎】&#10;有形固定資産減価償却率">
          <a:extLst>
            <a:ext uri="{FF2B5EF4-FFF2-40B4-BE49-F238E27FC236}">
              <a16:creationId xmlns:a16="http://schemas.microsoft.com/office/drawing/2014/main" id="{00000000-0008-0000-0200-000051020000}"/>
            </a:ext>
          </a:extLst>
        </xdr:cNvPr>
        <xdr:cNvSpPr txBox="1"/>
      </xdr:nvSpPr>
      <xdr:spPr>
        <a:xfrm>
          <a:off x="13675369"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94" name="n_3aveValue【庁舎】&#10;有形固定資産減価償却率">
          <a:extLst>
            <a:ext uri="{FF2B5EF4-FFF2-40B4-BE49-F238E27FC236}">
              <a16:creationId xmlns:a16="http://schemas.microsoft.com/office/drawing/2014/main" id="{00000000-0008-0000-0200-000052020000}"/>
            </a:ext>
          </a:extLst>
        </xdr:cNvPr>
        <xdr:cNvSpPr txBox="1"/>
      </xdr:nvSpPr>
      <xdr:spPr>
        <a:xfrm>
          <a:off x="1283399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id="{00000000-0008-0000-0200-000053020000}"/>
            </a:ext>
          </a:extLst>
        </xdr:cNvPr>
        <xdr:cNvSpPr txBox="1"/>
      </xdr:nvSpPr>
      <xdr:spPr>
        <a:xfrm>
          <a:off x="1198309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123207</xdr:rowOff>
    </xdr:from>
    <xdr:ext cx="405111" cy="259045"/>
    <xdr:sp macro="" textlink="">
      <xdr:nvSpPr>
        <xdr:cNvPr id="596" name="n_1mainValue【庁舎】&#10;有形固定資産減価償却率">
          <a:extLst>
            <a:ext uri="{FF2B5EF4-FFF2-40B4-BE49-F238E27FC236}">
              <a16:creationId xmlns:a16="http://schemas.microsoft.com/office/drawing/2014/main" id="{00000000-0008-0000-0200-000054020000}"/>
            </a:ext>
          </a:extLst>
        </xdr:cNvPr>
        <xdr:cNvSpPr txBox="1"/>
      </xdr:nvSpPr>
      <xdr:spPr>
        <a:xfrm>
          <a:off x="14504044"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597" name="n_2mainValue【庁舎】&#10;有形固定資産減価償却率">
          <a:extLst>
            <a:ext uri="{FF2B5EF4-FFF2-40B4-BE49-F238E27FC236}">
              <a16:creationId xmlns:a16="http://schemas.microsoft.com/office/drawing/2014/main" id="{00000000-0008-0000-0200-000055020000}"/>
            </a:ext>
          </a:extLst>
        </xdr:cNvPr>
        <xdr:cNvSpPr txBox="1"/>
      </xdr:nvSpPr>
      <xdr:spPr>
        <a:xfrm>
          <a:off x="13675369"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11447</xdr:rowOff>
    </xdr:from>
    <xdr:ext cx="405111" cy="259045"/>
    <xdr:sp macro="" textlink="">
      <xdr:nvSpPr>
        <xdr:cNvPr id="598" name="n_3mainValue【庁舎】&#10;有形固定資産減価償却率">
          <a:extLst>
            <a:ext uri="{FF2B5EF4-FFF2-40B4-BE49-F238E27FC236}">
              <a16:creationId xmlns:a16="http://schemas.microsoft.com/office/drawing/2014/main" id="{00000000-0008-0000-0200-000056020000}"/>
            </a:ext>
          </a:extLst>
        </xdr:cNvPr>
        <xdr:cNvSpPr txBox="1"/>
      </xdr:nvSpPr>
      <xdr:spPr>
        <a:xfrm>
          <a:off x="1283399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156227</xdr:rowOff>
    </xdr:from>
    <xdr:ext cx="405111" cy="259045"/>
    <xdr:sp macro="" textlink="">
      <xdr:nvSpPr>
        <xdr:cNvPr id="599" name="n_4mainValue【庁舎】&#10;有形固定資産減価償却率">
          <a:extLst>
            <a:ext uri="{FF2B5EF4-FFF2-40B4-BE49-F238E27FC236}">
              <a16:creationId xmlns:a16="http://schemas.microsoft.com/office/drawing/2014/main" id="{00000000-0008-0000-0200-000057020000}"/>
            </a:ext>
          </a:extLst>
        </xdr:cNvPr>
        <xdr:cNvSpPr txBox="1"/>
      </xdr:nvSpPr>
      <xdr:spPr>
        <a:xfrm>
          <a:off x="1198309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00000000-0008-0000-0200-00006E02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10559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id="{00000000-0008-0000-0200-000070020000}"/>
            </a:ext>
          </a:extLst>
        </xdr:cNvPr>
        <xdr:cNvSpPr txBox="1"/>
      </xdr:nvSpPr>
      <xdr:spPr>
        <a:xfrm>
          <a:off x="210947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0977225" y="185733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id="{00000000-0008-0000-0200-000072020000}"/>
            </a:ext>
          </a:extLst>
        </xdr:cNvPr>
        <xdr:cNvSpPr txBox="1"/>
      </xdr:nvSpPr>
      <xdr:spPr>
        <a:xfrm>
          <a:off x="210947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0977225" y="17280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8" name="【庁舎】&#10;一人当たり面積平均値テキスト">
          <a:extLst>
            <a:ext uri="{FF2B5EF4-FFF2-40B4-BE49-F238E27FC236}">
              <a16:creationId xmlns:a16="http://schemas.microsoft.com/office/drawing/2014/main" id="{00000000-0008-0000-0200-000074020000}"/>
            </a:ext>
          </a:extLst>
        </xdr:cNvPr>
        <xdr:cNvSpPr txBox="1"/>
      </xdr:nvSpPr>
      <xdr:spPr>
        <a:xfrm>
          <a:off x="210947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10058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0215225" y="182745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364325"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852295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7681575" y="182810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33782</xdr:rowOff>
    </xdr:from>
    <xdr:to>
      <xdr:col>116</xdr:col>
      <xdr:colOff>114300</xdr:colOff>
      <xdr:row>105</xdr:row>
      <xdr:rowOff>135382</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1005800" y="18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56659</xdr:rowOff>
    </xdr:from>
    <xdr:ext cx="469744" cy="259045"/>
    <xdr:sp macro="" textlink="">
      <xdr:nvSpPr>
        <xdr:cNvPr id="640" name="【庁舎】&#10;一人当たり面積該当値テキスト">
          <a:extLst>
            <a:ext uri="{FF2B5EF4-FFF2-40B4-BE49-F238E27FC236}">
              <a16:creationId xmlns:a16="http://schemas.microsoft.com/office/drawing/2014/main" id="{00000000-0008-0000-0200-000080020000}"/>
            </a:ext>
          </a:extLst>
        </xdr:cNvPr>
        <xdr:cNvSpPr txBox="1"/>
      </xdr:nvSpPr>
      <xdr:spPr>
        <a:xfrm>
          <a:off x="21094700"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43687</xdr:rowOff>
    </xdr:from>
    <xdr:to>
      <xdr:col>112</xdr:col>
      <xdr:colOff>38100</xdr:colOff>
      <xdr:row>105</xdr:row>
      <xdr:rowOff>145287</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0215225" y="180459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84582</xdr:rowOff>
    </xdr:from>
    <xdr:to>
      <xdr:col>116</xdr:col>
      <xdr:colOff>63500</xdr:colOff>
      <xdr:row>105</xdr:row>
      <xdr:rowOff>94487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0266025" y="18086832"/>
          <a:ext cx="790575"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68072</xdr:rowOff>
    </xdr:from>
    <xdr:to>
      <xdr:col>107</xdr:col>
      <xdr:colOff>101600</xdr:colOff>
      <xdr:row>105</xdr:row>
      <xdr:rowOff>169672</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9364325"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94487</xdr:rowOff>
    </xdr:from>
    <xdr:to>
      <xdr:col>111</xdr:col>
      <xdr:colOff>177800</xdr:colOff>
      <xdr:row>105</xdr:row>
      <xdr:rowOff>118872</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9415125" y="18096737"/>
          <a:ext cx="8509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66929</xdr:rowOff>
    </xdr:from>
    <xdr:to>
      <xdr:col>102</xdr:col>
      <xdr:colOff>165100</xdr:colOff>
      <xdr:row>105</xdr:row>
      <xdr:rowOff>168529</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8522950" y="180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117729</xdr:rowOff>
    </xdr:from>
    <xdr:to>
      <xdr:col>107</xdr:col>
      <xdr:colOff>50800</xdr:colOff>
      <xdr:row>105</xdr:row>
      <xdr:rowOff>118872</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573750" y="18119979"/>
          <a:ext cx="8413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72644</xdr:rowOff>
    </xdr:from>
    <xdr:to>
      <xdr:col>98</xdr:col>
      <xdr:colOff>38100</xdr:colOff>
      <xdr:row>106</xdr:row>
      <xdr:rowOff>2794</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7681575" y="180748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117729</xdr:rowOff>
    </xdr:from>
    <xdr:to>
      <xdr:col>102</xdr:col>
      <xdr:colOff>114300</xdr:colOff>
      <xdr:row>105</xdr:row>
      <xdr:rowOff>123444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7732375" y="18119979"/>
          <a:ext cx="841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002797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0" name="n_2aveValue【庁舎】&#10;一人当たり面積">
          <a:extLst>
            <a:ext uri="{FF2B5EF4-FFF2-40B4-BE49-F238E27FC236}">
              <a16:creationId xmlns:a16="http://schemas.microsoft.com/office/drawing/2014/main" id="{00000000-0008-0000-0200-00008A020000}"/>
            </a:ext>
          </a:extLst>
        </xdr:cNvPr>
        <xdr:cNvSpPr txBox="1"/>
      </xdr:nvSpPr>
      <xdr:spPr>
        <a:xfrm>
          <a:off x="1918977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1" name="n_3aveValue【庁舎】&#10;一人当たり面積">
          <a:extLst>
            <a:ext uri="{FF2B5EF4-FFF2-40B4-BE49-F238E27FC236}">
              <a16:creationId xmlns:a16="http://schemas.microsoft.com/office/drawing/2014/main" id="{00000000-0008-0000-0200-00008B020000}"/>
            </a:ext>
          </a:extLst>
        </xdr:cNvPr>
        <xdr:cNvSpPr txBox="1"/>
      </xdr:nvSpPr>
      <xdr:spPr>
        <a:xfrm>
          <a:off x="18348402"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2" name="n_4aveValue【庁舎】&#10;一人当たり面積">
          <a:extLst>
            <a:ext uri="{FF2B5EF4-FFF2-40B4-BE49-F238E27FC236}">
              <a16:creationId xmlns:a16="http://schemas.microsoft.com/office/drawing/2014/main" id="{00000000-0008-0000-0200-00008C020000}"/>
            </a:ext>
          </a:extLst>
        </xdr:cNvPr>
        <xdr:cNvSpPr txBox="1"/>
      </xdr:nvSpPr>
      <xdr:spPr>
        <a:xfrm>
          <a:off x="175070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161814</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2002797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14749</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1918977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13606</xdr:rowOff>
    </xdr:from>
    <xdr:ext cx="469744" cy="259045"/>
    <xdr:sp macro="" textlink="">
      <xdr:nvSpPr>
        <xdr:cNvPr id="655" name="n_3mainValue【庁舎】&#10;一人当たり面積">
          <a:extLst>
            <a:ext uri="{FF2B5EF4-FFF2-40B4-BE49-F238E27FC236}">
              <a16:creationId xmlns:a16="http://schemas.microsoft.com/office/drawing/2014/main" id="{00000000-0008-0000-0200-00008F020000}"/>
            </a:ext>
          </a:extLst>
        </xdr:cNvPr>
        <xdr:cNvSpPr txBox="1"/>
      </xdr:nvSpPr>
      <xdr:spPr>
        <a:xfrm>
          <a:off x="18348402" y="178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19321</xdr:rowOff>
    </xdr:from>
    <xdr:ext cx="469744" cy="259045"/>
    <xdr:sp macro="" textlink="">
      <xdr:nvSpPr>
        <xdr:cNvPr id="656" name="n_4mainValue【庁舎】&#10;一人当たり面積">
          <a:extLst>
            <a:ext uri="{FF2B5EF4-FFF2-40B4-BE49-F238E27FC236}">
              <a16:creationId xmlns:a16="http://schemas.microsoft.com/office/drawing/2014/main" id="{00000000-0008-0000-0200-000090020000}"/>
            </a:ext>
          </a:extLst>
        </xdr:cNvPr>
        <xdr:cNvSpPr txBox="1"/>
      </xdr:nvSpPr>
      <xdr:spPr>
        <a:xfrm>
          <a:off x="17507027" y="178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を超えている施設類型が、図書館、福祉施設、消防施設、庁舎である。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図書館は、これまでに外壁の修繕を行ってきたが、屋根においては笠木の浮き（複数箇所）、防水塗装の剝がれ（施設全体）が確認されている。今後、長寿命化改修を行う予定である。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は、老人福祉センターおよび高齢者生活福祉センターが該当するが、いずれも劣化が進んでいる状況である。今後、老人福祉センターは建替え、高齢者生活福祉センターは部位修繕を行う予定である。老人福祉センターについては、村の中心部からやや離れた場所に位置しており、利用者にとって不便であることから、村中心部への移転を検討している。　</a:t>
          </a:r>
        </a:p>
        <a:p>
          <a:r>
            <a:rPr kumimoji="1" lang="ja-JP" altLang="en-US" sz="1300">
              <a:latin typeface="ＭＳ Ｐゴシック" panose="020B0600070205080204" pitchFamily="50" charset="-128"/>
              <a:ea typeface="ＭＳ Ｐゴシック" panose="020B0600070205080204" pitchFamily="50" charset="-128"/>
            </a:rPr>
            <a:t>　消防施設は、消防団詰所の劣化が進んでいる状況で、今後、建替えを行う予定である。</a:t>
          </a:r>
        </a:p>
        <a:p>
          <a:r>
            <a:rPr kumimoji="1" lang="ja-JP" altLang="en-US" sz="1300">
              <a:latin typeface="ＭＳ Ｐゴシック" panose="020B0600070205080204" pitchFamily="50" charset="-128"/>
              <a:ea typeface="ＭＳ Ｐゴシック" panose="020B0600070205080204" pitchFamily="50" charset="-128"/>
            </a:rPr>
            <a:t>　庁舎は、これまでにトイレ、空調機、庁舎照明、庁舎内設備等細かな修繕を行い対応している。今後も部位修繕を行いながら、施設の維持管理に努めていく。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年度は地方税の収入済額が前年度に比べ約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に比べ低い数値となっているため、今後も税収徴収の強化に努め、歳入の確保をする必要がある。また、本村の産業は主に農業（さとうきび、畜産、葉たばこ）であることから、含みつ糖製糖施設の整備を行い、農業経営基盤安定を図っている。今後は観光による産業振興を目指し、住民所得の向上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物件費や維持補修費等の減少により、当該比率は前年度から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％改善している。しかし、公共施設の老朽化に伴い、維持補修費は今後も増加する見込みであることから、今後も削減に努める必要がある。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63</xdr:row>
      <xdr:rowOff>152219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91553"/>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152219</xdr:rowOff>
    </xdr:from>
    <xdr:to>
      <xdr:col>19</xdr:col>
      <xdr:colOff>133350</xdr:colOff>
      <xdr:row>64</xdr:row>
      <xdr:rowOff>146231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5356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146231</xdr:rowOff>
    </xdr:from>
    <xdr:to>
      <xdr:col>15</xdr:col>
      <xdr:colOff>82550</xdr:colOff>
      <xdr:row>65</xdr:row>
      <xdr:rowOff>29935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1190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123734</xdr:rowOff>
    </xdr:from>
    <xdr:to>
      <xdr:col>11</xdr:col>
      <xdr:colOff>31750</xdr:colOff>
      <xdr:row>65</xdr:row>
      <xdr:rowOff>29935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53634"/>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110853</xdr:rowOff>
    </xdr:from>
    <xdr:to>
      <xdr:col>23</xdr:col>
      <xdr:colOff>184150</xdr:colOff>
      <xdr:row>63</xdr:row>
      <xdr:rowOff>41003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82930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95431</xdr:rowOff>
    </xdr:from>
    <xdr:to>
      <xdr:col>15</xdr:col>
      <xdr:colOff>133350</xdr:colOff>
      <xdr:row>65</xdr:row>
      <xdr:rowOff>25581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150585</xdr:rowOff>
    </xdr:from>
    <xdr:to>
      <xdr:col>11</xdr:col>
      <xdr:colOff>82550</xdr:colOff>
      <xdr:row>65</xdr:row>
      <xdr:rowOff>80735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65512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72934</xdr:rowOff>
    </xdr:from>
    <xdr:to>
      <xdr:col>7</xdr:col>
      <xdr:colOff>31750</xdr:colOff>
      <xdr:row>63</xdr:row>
      <xdr:rowOff>3084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159311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本村では宿泊施設やゴミ処理施設を直営していることや、空港業務に職員が従事しているため、類似団体平均を上回っている。民間で実施可能な部分については、委託や指定管理を進めコスト低減を図る。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64717</xdr:rowOff>
    </xdr:from>
    <xdr:to>
      <xdr:col>23</xdr:col>
      <xdr:colOff>133350</xdr:colOff>
      <xdr:row>84</xdr:row>
      <xdr:rowOff>18168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95067"/>
          <a:ext cx="838200" cy="1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64717</xdr:rowOff>
    </xdr:from>
    <xdr:to>
      <xdr:col>19</xdr:col>
      <xdr:colOff>133350</xdr:colOff>
      <xdr:row>84</xdr:row>
      <xdr:rowOff>34686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295067"/>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80800</xdr:rowOff>
    </xdr:from>
    <xdr:to>
      <xdr:col>15</xdr:col>
      <xdr:colOff>82550</xdr:colOff>
      <xdr:row>84</xdr:row>
      <xdr:rowOff>34686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11150"/>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36145</xdr:rowOff>
    </xdr:from>
    <xdr:to>
      <xdr:col>11</xdr:col>
      <xdr:colOff>31750</xdr:colOff>
      <xdr:row>83</xdr:row>
      <xdr:rowOff>80800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66495"/>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138818</xdr:rowOff>
    </xdr:from>
    <xdr:to>
      <xdr:col>23</xdr:col>
      <xdr:colOff>184150</xdr:colOff>
      <xdr:row>84</xdr:row>
      <xdr:rowOff>68968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110895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13917</xdr:rowOff>
    </xdr:from>
    <xdr:to>
      <xdr:col>19</xdr:col>
      <xdr:colOff>184150</xdr:colOff>
      <xdr:row>83</xdr:row>
      <xdr:rowOff>115517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100294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3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155336</xdr:rowOff>
    </xdr:from>
    <xdr:to>
      <xdr:col>15</xdr:col>
      <xdr:colOff>133350</xdr:colOff>
      <xdr:row>84</xdr:row>
      <xdr:rowOff>85486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70263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4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30000</xdr:rowOff>
    </xdr:from>
    <xdr:to>
      <xdr:col>11</xdr:col>
      <xdr:colOff>82550</xdr:colOff>
      <xdr:row>83</xdr:row>
      <xdr:rowOff>131600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116377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156795</xdr:rowOff>
    </xdr:from>
    <xdr:to>
      <xdr:col>7</xdr:col>
      <xdr:colOff>31750</xdr:colOff>
      <xdr:row>83</xdr:row>
      <xdr:rowOff>86945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71722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0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a:t>
          </a:r>
          <a:r>
            <a:rPr kumimoji="1" lang="ja-JP" altLang="en-US" sz="1100">
              <a:solidFill>
                <a:schemeClr val="dk1"/>
              </a:solidFill>
              <a:effectLst/>
              <a:latin typeface="+mn-lt"/>
              <a:ea typeface="+mn-ea"/>
              <a:cs typeface="+mn-cs"/>
            </a:rPr>
            <a:t>ほか、令和元年度よりも減少している</a:t>
          </a:r>
          <a:r>
            <a:rPr kumimoji="1" lang="ja-JP" altLang="ja-JP" sz="1100">
              <a:solidFill>
                <a:schemeClr val="dk1"/>
              </a:solidFill>
              <a:effectLst/>
              <a:latin typeface="+mn-lt"/>
              <a:ea typeface="+mn-ea"/>
              <a:cs typeface="+mn-cs"/>
            </a:rPr>
            <a:t>。今後も人事院勧告に準拠した給与体系を基本に、給与の適正化に努めていく。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60007</xdr:rowOff>
    </xdr:from>
    <xdr:to>
      <xdr:col>81</xdr:col>
      <xdr:colOff>44450</xdr:colOff>
      <xdr:row>82</xdr:row>
      <xdr:rowOff>39370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3947457"/>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39370</xdr:rowOff>
    </xdr:from>
    <xdr:to>
      <xdr:col>77</xdr:col>
      <xdr:colOff>44450</xdr:colOff>
      <xdr:row>82</xdr:row>
      <xdr:rowOff>57468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982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57468</xdr:rowOff>
    </xdr:from>
    <xdr:to>
      <xdr:col>72</xdr:col>
      <xdr:colOff>203200</xdr:colOff>
      <xdr:row>83</xdr:row>
      <xdr:rowOff>12700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163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83</xdr:row>
      <xdr:rowOff>12700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8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9207</xdr:rowOff>
    </xdr:from>
    <xdr:to>
      <xdr:col>81</xdr:col>
      <xdr:colOff>95250</xdr:colOff>
      <xdr:row>81</xdr:row>
      <xdr:rowOff>110807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101934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1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160020</xdr:rowOff>
    </xdr:from>
    <xdr:to>
      <xdr:col>77</xdr:col>
      <xdr:colOff>95250</xdr:colOff>
      <xdr:row>82</xdr:row>
      <xdr:rowOff>90170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100347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6668</xdr:rowOff>
    </xdr:from>
    <xdr:to>
      <xdr:col>73</xdr:col>
      <xdr:colOff>44450</xdr:colOff>
      <xdr:row>82</xdr:row>
      <xdr:rowOff>108268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118445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空港業務や宿泊施設、コミュニティー施設等の出先機関に職員を配置していることが要因の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つであるため、指定管理や事務の見直しを行い、適正な職員管理に努める。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148437</xdr:rowOff>
    </xdr:from>
    <xdr:to>
      <xdr:col>81</xdr:col>
      <xdr:colOff>44450</xdr:colOff>
      <xdr:row>65</xdr:row>
      <xdr:rowOff>23558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121237"/>
          <a:ext cx="8382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168948</xdr:rowOff>
    </xdr:from>
    <xdr:to>
      <xdr:col>77</xdr:col>
      <xdr:colOff>44450</xdr:colOff>
      <xdr:row>65</xdr:row>
      <xdr:rowOff>23558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4174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130340</xdr:rowOff>
    </xdr:from>
    <xdr:to>
      <xdr:col>72</xdr:col>
      <xdr:colOff>203200</xdr:colOff>
      <xdr:row>64</xdr:row>
      <xdr:rowOff>168948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1031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98730</xdr:rowOff>
    </xdr:from>
    <xdr:to>
      <xdr:col>68</xdr:col>
      <xdr:colOff>152400</xdr:colOff>
      <xdr:row>64</xdr:row>
      <xdr:rowOff>130340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71530"/>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97637</xdr:rowOff>
    </xdr:from>
    <xdr:to>
      <xdr:col>81</xdr:col>
      <xdr:colOff>95250</xdr:colOff>
      <xdr:row>65</xdr:row>
      <xdr:rowOff>27787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69714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144208</xdr:rowOff>
    </xdr:from>
    <xdr:to>
      <xdr:col>77</xdr:col>
      <xdr:colOff>95250</xdr:colOff>
      <xdr:row>65</xdr:row>
      <xdr:rowOff>74358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59135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0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118148</xdr:rowOff>
    </xdr:from>
    <xdr:to>
      <xdr:col>73</xdr:col>
      <xdr:colOff>44450</xdr:colOff>
      <xdr:row>65</xdr:row>
      <xdr:rowOff>48298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33075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7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79540</xdr:rowOff>
    </xdr:from>
    <xdr:to>
      <xdr:col>68</xdr:col>
      <xdr:colOff>203200</xdr:colOff>
      <xdr:row>65</xdr:row>
      <xdr:rowOff>9690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165917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3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47930</xdr:rowOff>
    </xdr:from>
    <xdr:to>
      <xdr:col>64</xdr:col>
      <xdr:colOff>152400</xdr:colOff>
      <xdr:row>64</xdr:row>
      <xdr:rowOff>149530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134307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0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は増加したものの</a:t>
          </a:r>
          <a:r>
            <a:rPr kumimoji="1" lang="ja-JP" altLang="ja-JP" sz="1100">
              <a:solidFill>
                <a:schemeClr val="dk1"/>
              </a:solidFill>
              <a:effectLst/>
              <a:latin typeface="+mn-lt"/>
              <a:ea typeface="+mn-ea"/>
              <a:cs typeface="+mn-cs"/>
            </a:rPr>
            <a:t>実質公債費比率が減少し、類似団体平均との差が小さくなっている。令和元年度から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含みつ糖製糖施設整備事業</a:t>
          </a:r>
          <a:r>
            <a:rPr kumimoji="1" lang="ja-JP" altLang="en-US" sz="1100">
              <a:solidFill>
                <a:schemeClr val="dk1"/>
              </a:solidFill>
              <a:effectLst/>
              <a:latin typeface="+mn-lt"/>
              <a:ea typeface="+mn-ea"/>
              <a:cs typeface="+mn-cs"/>
            </a:rPr>
            <a:t>にかかる地方債の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開始が影響していると考えられ</a:t>
          </a:r>
          <a:r>
            <a:rPr kumimoji="1" lang="ja-JP" altLang="ja-JP" sz="1100">
              <a:solidFill>
                <a:schemeClr val="dk1"/>
              </a:solidFill>
              <a:effectLst/>
              <a:latin typeface="+mn-lt"/>
              <a:ea typeface="+mn-ea"/>
              <a:cs typeface="+mn-cs"/>
            </a:rPr>
            <a:t>る。起債の抑制及び償還計画に基づいた計画的な償還を行っていく必要がある。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9313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860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584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63077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基金の積み立て等によって将来負担比率は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となっている。今後も公債費等の義務的経費を抑制し財政健全化に努める。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空港業務や宿泊施設、コミュニティー施設等の出先機関に職員を配置しているため、類似団体よりも多くなっている。指定管理や事務の見直しを行い、人件費の節減に努める。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136144</xdr:rowOff>
    </xdr:from>
    <xdr:to>
      <xdr:col>24</xdr:col>
      <xdr:colOff>25400</xdr:colOff>
      <xdr:row>40</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941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136144</xdr:rowOff>
    </xdr:from>
    <xdr:to>
      <xdr:col>19</xdr:col>
      <xdr:colOff>187325</xdr:colOff>
      <xdr:row>41</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94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26416</xdr:rowOff>
    </xdr:from>
    <xdr:to>
      <xdr:col>15</xdr:col>
      <xdr:colOff>98425</xdr:colOff>
      <xdr:row>41</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844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170434</xdr:rowOff>
    </xdr:from>
    <xdr:to>
      <xdr:col>11</xdr:col>
      <xdr:colOff>9525</xdr:colOff>
      <xdr:row>40</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56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103632</xdr:rowOff>
    </xdr:from>
    <xdr:to>
      <xdr:col>24</xdr:col>
      <xdr:colOff>76200</xdr:colOff>
      <xdr:row>41</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12209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85344</xdr:rowOff>
    </xdr:from>
    <xdr:to>
      <xdr:col>20</xdr:col>
      <xdr:colOff>38100</xdr:colOff>
      <xdr:row>41</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2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153924</xdr:rowOff>
    </xdr:from>
    <xdr:to>
      <xdr:col>15</xdr:col>
      <xdr:colOff>149225</xdr:colOff>
      <xdr:row>41</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147066</xdr:rowOff>
    </xdr:from>
    <xdr:to>
      <xdr:col>11</xdr:col>
      <xdr:colOff>60325</xdr:colOff>
      <xdr:row>40</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119634</xdr:rowOff>
    </xdr:from>
    <xdr:to>
      <xdr:col>6</xdr:col>
      <xdr:colOff>171450</xdr:colOff>
      <xdr:row>40</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物件費自体は増加しているものの</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8.8%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必要経費を精査し、経費の節減に努める。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18</xdr:row>
      <xdr:rowOff>81280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5044"/>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3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19</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93644"/>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19</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69342</xdr:rowOff>
    </xdr:from>
    <xdr:to>
      <xdr:col>69</xdr:col>
      <xdr:colOff>142875</xdr:colOff>
      <xdr:row>19</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類似団体の平均を下回っているが、今後は高齢者人口の増加に伴い、扶助費の増加が見込まれる。引き続き、所得の審査や給付について精査する。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しているが、特別会計への繰出金が前年度に比べ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が主な要因である。今後も特別会計の経常経費の削減に努め、繰出金の抑制を図る。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55</xdr:row>
      <xdr:rowOff>20320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73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115570</xdr:rowOff>
    </xdr:from>
    <xdr:to>
      <xdr:col>78</xdr:col>
      <xdr:colOff>69850</xdr:colOff>
      <xdr:row>54</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73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39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62230</xdr:rowOff>
    </xdr:from>
    <xdr:to>
      <xdr:col>69</xdr:col>
      <xdr:colOff>92075</xdr:colOff>
      <xdr:row>54</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2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64770</xdr:rowOff>
    </xdr:from>
    <xdr:to>
      <xdr:col>78</xdr:col>
      <xdr:colOff>120650</xdr:colOff>
      <xdr:row>54</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118110</xdr:rowOff>
    </xdr:from>
    <xdr:to>
      <xdr:col>74</xdr:col>
      <xdr:colOff>31750</xdr:colOff>
      <xdr:row>55</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58437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xdr:rowOff>
    </xdr:from>
    <xdr:to>
      <xdr:col>65</xdr:col>
      <xdr:colOff>53975</xdr:colOff>
      <xdr:row>54</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類似団体平均を下回っている。今後も支出の決定については、より効果的なものを優先しながら、補助費等の節減に努める。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149860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922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9791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94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含みつ製糖施設整備事業に係る起債が要因で公債費が増加して</a:t>
          </a:r>
          <a:r>
            <a:rPr kumimoji="1" lang="ja-JP" altLang="en-US" sz="1100">
              <a:solidFill>
                <a:schemeClr val="dk1"/>
              </a:solidFill>
              <a:effectLst/>
              <a:latin typeface="+mn-lt"/>
              <a:ea typeface="+mn-ea"/>
              <a:cs typeface="+mn-cs"/>
            </a:rPr>
            <a:t>おり、今後も高い水準が見込まれている</a:t>
          </a:r>
          <a:r>
            <a:rPr kumimoji="1" lang="ja-JP" altLang="ja-JP" sz="1100">
              <a:solidFill>
                <a:schemeClr val="dk1"/>
              </a:solidFill>
              <a:effectLst/>
              <a:latin typeface="+mn-lt"/>
              <a:ea typeface="+mn-ea"/>
              <a:cs typeface="+mn-cs"/>
            </a:rPr>
            <a:t>。さらに、今後も借入が必要な事業が控えていることから、事業計画の優先順位等を検討し、地方債の発行を抑制し公債費の健全化に努める。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372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95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156211</xdr:rowOff>
    </xdr:from>
    <xdr:to>
      <xdr:col>20</xdr:col>
      <xdr:colOff>38100</xdr:colOff>
      <xdr:row>77</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71138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前年度よりも減少しており、初めて類似団体平均を下回った</a:t>
          </a:r>
          <a:r>
            <a:rPr kumimoji="1" lang="ja-JP" altLang="ja-JP" sz="1100">
              <a:solidFill>
                <a:schemeClr val="dk1"/>
              </a:solidFill>
              <a:effectLst/>
              <a:latin typeface="+mn-lt"/>
              <a:ea typeface="+mn-ea"/>
              <a:cs typeface="+mn-cs"/>
            </a:rPr>
            <a:t>。今後も人件費や物件費の抑制に努める。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4535</xdr:rowOff>
    </xdr:from>
    <xdr:to>
      <xdr:col>82</xdr:col>
      <xdr:colOff>107950</xdr:colOff>
      <xdr:row>76</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632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94343</xdr:rowOff>
    </xdr:from>
    <xdr:to>
      <xdr:col>78</xdr:col>
      <xdr:colOff>69850</xdr:colOff>
      <xdr:row>77</xdr:row>
      <xdr:rowOff>154758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24543"/>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77</xdr:row>
      <xdr:rowOff>154758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368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89444</xdr:rowOff>
    </xdr:from>
    <xdr:to>
      <xdr:col>69</xdr:col>
      <xdr:colOff>92075</xdr:colOff>
      <xdr:row>77</xdr:row>
      <xdr:rowOff>135164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8194"/>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125185</xdr:rowOff>
    </xdr:from>
    <xdr:to>
      <xdr:col>82</xdr:col>
      <xdr:colOff>158750</xdr:colOff>
      <xdr:row>75</xdr:row>
      <xdr:rowOff>55335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141712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43543</xdr:rowOff>
    </xdr:from>
    <xdr:to>
      <xdr:col>78</xdr:col>
      <xdr:colOff>120650</xdr:colOff>
      <xdr:row>76</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129920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38644</xdr:rowOff>
    </xdr:from>
    <xdr:to>
      <xdr:col>65</xdr:col>
      <xdr:colOff>53975</xdr:colOff>
      <xdr:row>75</xdr:row>
      <xdr:rowOff>140244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125021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170217</xdr:rowOff>
    </xdr:from>
    <xdr:to>
      <xdr:col>29</xdr:col>
      <xdr:colOff>127000</xdr:colOff>
      <xdr:row>16</xdr:row>
      <xdr:rowOff>308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89592"/>
          <a:ext cx="647700" cy="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308</xdr:rowOff>
    </xdr:from>
    <xdr:to>
      <xdr:col>26</xdr:col>
      <xdr:colOff>50800</xdr:colOff>
      <xdr:row>16</xdr:row>
      <xdr:rowOff>8707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91133"/>
          <a:ext cx="698500" cy="8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8707</xdr:rowOff>
    </xdr:from>
    <xdr:to>
      <xdr:col>22</xdr:col>
      <xdr:colOff>114300</xdr:colOff>
      <xdr:row>16</xdr:row>
      <xdr:rowOff>54867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99532"/>
          <a:ext cx="6985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54867</xdr:rowOff>
    </xdr:from>
    <xdr:to>
      <xdr:col>18</xdr:col>
      <xdr:colOff>177800</xdr:colOff>
      <xdr:row>16</xdr:row>
      <xdr:rowOff>73418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45692"/>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119417</xdr:rowOff>
    </xdr:from>
    <xdr:to>
      <xdr:col>29</xdr:col>
      <xdr:colOff>177800</xdr:colOff>
      <xdr:row>16</xdr:row>
      <xdr:rowOff>49567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3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135944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8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120958</xdr:rowOff>
    </xdr:from>
    <xdr:to>
      <xdr:col>26</xdr:col>
      <xdr:colOff>101600</xdr:colOff>
      <xdr:row>16</xdr:row>
      <xdr:rowOff>51108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4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61285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0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129357</xdr:rowOff>
    </xdr:from>
    <xdr:to>
      <xdr:col>22</xdr:col>
      <xdr:colOff>165100</xdr:colOff>
      <xdr:row>16</xdr:row>
      <xdr:rowOff>59507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1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4067</xdr:rowOff>
    </xdr:from>
    <xdr:to>
      <xdr:col>19</xdr:col>
      <xdr:colOff>38100</xdr:colOff>
      <xdr:row>16</xdr:row>
      <xdr:rowOff>105667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115844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22618</xdr:rowOff>
    </xdr:from>
    <xdr:to>
      <xdr:col>15</xdr:col>
      <xdr:colOff>101600</xdr:colOff>
      <xdr:row>16</xdr:row>
      <xdr:rowOff>124218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134395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5545</xdr:rowOff>
    </xdr:from>
    <xdr:to>
      <xdr:col>29</xdr:col>
      <xdr:colOff>127000</xdr:colOff>
      <xdr:row>35</xdr:row>
      <xdr:rowOff>97846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15895"/>
          <a:ext cx="647700" cy="9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97846</xdr:rowOff>
    </xdr:from>
    <xdr:to>
      <xdr:col>26</xdr:col>
      <xdr:colOff>50800</xdr:colOff>
      <xdr:row>35</xdr:row>
      <xdr:rowOff>130772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08196"/>
          <a:ext cx="698500" cy="3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308661</xdr:rowOff>
    </xdr:from>
    <xdr:to>
      <xdr:col>22</xdr:col>
      <xdr:colOff>114300</xdr:colOff>
      <xdr:row>35</xdr:row>
      <xdr:rowOff>130772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76111"/>
          <a:ext cx="698500" cy="16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308661</xdr:rowOff>
    </xdr:from>
    <xdr:to>
      <xdr:col>18</xdr:col>
      <xdr:colOff>177800</xdr:colOff>
      <xdr:row>34</xdr:row>
      <xdr:rowOff>311731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576111"/>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297645</xdr:rowOff>
    </xdr:from>
    <xdr:to>
      <xdr:col>29</xdr:col>
      <xdr:colOff>177800</xdr:colOff>
      <xdr:row>35</xdr:row>
      <xdr:rowOff>56345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142722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1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47046</xdr:rowOff>
    </xdr:from>
    <xdr:to>
      <xdr:col>26</xdr:col>
      <xdr:colOff>101600</xdr:colOff>
      <xdr:row>35</xdr:row>
      <xdr:rowOff>148646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5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158823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2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79972</xdr:rowOff>
    </xdr:from>
    <xdr:to>
      <xdr:col>22</xdr:col>
      <xdr:colOff>165100</xdr:colOff>
      <xdr:row>35</xdr:row>
      <xdr:rowOff>181572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9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191749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5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257861</xdr:rowOff>
    </xdr:from>
    <xdr:to>
      <xdr:col>19</xdr:col>
      <xdr:colOff>38100</xdr:colOff>
      <xdr:row>35</xdr:row>
      <xdr:rowOff>16561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260931</xdr:rowOff>
    </xdr:from>
    <xdr:to>
      <xdr:col>15</xdr:col>
      <xdr:colOff>101600</xdr:colOff>
      <xdr:row>35</xdr:row>
      <xdr:rowOff>19631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2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90943</xdr:rowOff>
    </xdr:from>
    <xdr:to>
      <xdr:col>24</xdr:col>
      <xdr:colOff>63500</xdr:colOff>
      <xdr:row>34</xdr:row>
      <xdr:rowOff>105092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20243"/>
          <a:ext cx="838200" cy="1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90943</xdr:rowOff>
    </xdr:from>
    <xdr:to>
      <xdr:col>19</xdr:col>
      <xdr:colOff>177800</xdr:colOff>
      <xdr:row>34</xdr:row>
      <xdr:rowOff>127440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20243"/>
          <a:ext cx="8890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127440</xdr:rowOff>
    </xdr:from>
    <xdr:to>
      <xdr:col>15</xdr:col>
      <xdr:colOff>50800</xdr:colOff>
      <xdr:row>34</xdr:row>
      <xdr:rowOff>167965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56740"/>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167965</xdr:rowOff>
    </xdr:from>
    <xdr:to>
      <xdr:col>10</xdr:col>
      <xdr:colOff>114300</xdr:colOff>
      <xdr:row>35</xdr:row>
      <xdr:rowOff>12135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599726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54292</xdr:rowOff>
    </xdr:from>
    <xdr:to>
      <xdr:col>24</xdr:col>
      <xdr:colOff>114300</xdr:colOff>
      <xdr:row>34</xdr:row>
      <xdr:rowOff>155892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77169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40143</xdr:rowOff>
    </xdr:from>
    <xdr:to>
      <xdr:col>20</xdr:col>
      <xdr:colOff>38100</xdr:colOff>
      <xdr:row>34</xdr:row>
      <xdr:rowOff>141743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158270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4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76640</xdr:rowOff>
    </xdr:from>
    <xdr:to>
      <xdr:col>15</xdr:col>
      <xdr:colOff>101600</xdr:colOff>
      <xdr:row>35</xdr:row>
      <xdr:rowOff>6790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23317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117165</xdr:rowOff>
    </xdr:from>
    <xdr:to>
      <xdr:col>10</xdr:col>
      <xdr:colOff>165100</xdr:colOff>
      <xdr:row>35</xdr:row>
      <xdr:rowOff>47315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63842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132785</xdr:rowOff>
    </xdr:from>
    <xdr:to>
      <xdr:col>6</xdr:col>
      <xdr:colOff>38100</xdr:colOff>
      <xdr:row>35</xdr:row>
      <xdr:rowOff>62935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79462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18771</xdr:rowOff>
    </xdr:from>
    <xdr:to>
      <xdr:col>24</xdr:col>
      <xdr:colOff>63500</xdr:colOff>
      <xdr:row>54</xdr:row>
      <xdr:rowOff>126620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77071"/>
          <a:ext cx="838200" cy="10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61117</xdr:rowOff>
    </xdr:from>
    <xdr:to>
      <xdr:col>19</xdr:col>
      <xdr:colOff>177800</xdr:colOff>
      <xdr:row>54</xdr:row>
      <xdr:rowOff>126620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147967"/>
          <a:ext cx="889000" cy="2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61117</xdr:rowOff>
    </xdr:from>
    <xdr:to>
      <xdr:col>15</xdr:col>
      <xdr:colOff>50800</xdr:colOff>
      <xdr:row>54</xdr:row>
      <xdr:rowOff>40987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147967"/>
          <a:ext cx="889000" cy="1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40987</xdr:rowOff>
    </xdr:from>
    <xdr:to>
      <xdr:col>10</xdr:col>
      <xdr:colOff>114300</xdr:colOff>
      <xdr:row>54</xdr:row>
      <xdr:rowOff>108527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299287"/>
          <a:ext cx="889000" cy="6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139421</xdr:rowOff>
    </xdr:from>
    <xdr:to>
      <xdr:col>24</xdr:col>
      <xdr:colOff>114300</xdr:colOff>
      <xdr:row>54</xdr:row>
      <xdr:rowOff>69571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162298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7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75820</xdr:rowOff>
    </xdr:from>
    <xdr:to>
      <xdr:col>20</xdr:col>
      <xdr:colOff>38100</xdr:colOff>
      <xdr:row>55</xdr:row>
      <xdr:rowOff>5970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22497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0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10317</xdr:rowOff>
    </xdr:from>
    <xdr:to>
      <xdr:col>15</xdr:col>
      <xdr:colOff>101600</xdr:colOff>
      <xdr:row>53</xdr:row>
      <xdr:rowOff>111917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0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128444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87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161637</xdr:rowOff>
    </xdr:from>
    <xdr:to>
      <xdr:col>10</xdr:col>
      <xdr:colOff>165100</xdr:colOff>
      <xdr:row>54</xdr:row>
      <xdr:rowOff>91787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108314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02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57727</xdr:rowOff>
    </xdr:from>
    <xdr:to>
      <xdr:col>6</xdr:col>
      <xdr:colOff>38100</xdr:colOff>
      <xdr:row>54</xdr:row>
      <xdr:rowOff>159327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1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4404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09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82440</xdr:rowOff>
    </xdr:from>
    <xdr:to>
      <xdr:col>24</xdr:col>
      <xdr:colOff>63500</xdr:colOff>
      <xdr:row>79</xdr:row>
      <xdr:rowOff>41844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5540"/>
          <a:ext cx="8382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20096</xdr:rowOff>
    </xdr:from>
    <xdr:to>
      <xdr:col>19</xdr:col>
      <xdr:colOff>177800</xdr:colOff>
      <xdr:row>79</xdr:row>
      <xdr:rowOff>41844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64646"/>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20096</xdr:rowOff>
    </xdr:from>
    <xdr:to>
      <xdr:col>15</xdr:col>
      <xdr:colOff>50800</xdr:colOff>
      <xdr:row>79</xdr:row>
      <xdr:rowOff>38715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64646"/>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9897</xdr:rowOff>
    </xdr:from>
    <xdr:to>
      <xdr:col>10</xdr:col>
      <xdr:colOff>114300</xdr:colOff>
      <xdr:row>79</xdr:row>
      <xdr:rowOff>38715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4447"/>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31640</xdr:rowOff>
    </xdr:from>
    <xdr:to>
      <xdr:col>24</xdr:col>
      <xdr:colOff>114300</xdr:colOff>
      <xdr:row>78</xdr:row>
      <xdr:rowOff>133240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54517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162494</xdr:rowOff>
    </xdr:from>
    <xdr:to>
      <xdr:col>20</xdr:col>
      <xdr:colOff>38100</xdr:colOff>
      <xdr:row>79</xdr:row>
      <xdr:rowOff>92644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83771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8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140746</xdr:rowOff>
    </xdr:from>
    <xdr:to>
      <xdr:col>15</xdr:col>
      <xdr:colOff>101600</xdr:colOff>
      <xdr:row>79</xdr:row>
      <xdr:rowOff>70896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62023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159365</xdr:rowOff>
    </xdr:from>
    <xdr:to>
      <xdr:col>10</xdr:col>
      <xdr:colOff>165100</xdr:colOff>
      <xdr:row>79</xdr:row>
      <xdr:rowOff>89515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80642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130547</xdr:rowOff>
    </xdr:from>
    <xdr:to>
      <xdr:col>6</xdr:col>
      <xdr:colOff>38100</xdr:colOff>
      <xdr:row>79</xdr:row>
      <xdr:rowOff>60697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51824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106770</xdr:rowOff>
    </xdr:from>
    <xdr:to>
      <xdr:col>24</xdr:col>
      <xdr:colOff>63500</xdr:colOff>
      <xdr:row>97</xdr:row>
      <xdr:rowOff>116230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37420"/>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78980</xdr:rowOff>
    </xdr:from>
    <xdr:to>
      <xdr:col>19</xdr:col>
      <xdr:colOff>177800</xdr:colOff>
      <xdr:row>97</xdr:row>
      <xdr:rowOff>106770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09630"/>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145219</xdr:rowOff>
    </xdr:from>
    <xdr:to>
      <xdr:col>15</xdr:col>
      <xdr:colOff>50800</xdr:colOff>
      <xdr:row>97</xdr:row>
      <xdr:rowOff>78980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04419"/>
          <a:ext cx="889000" cy="10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145219</xdr:rowOff>
    </xdr:from>
    <xdr:to>
      <xdr:col>10</xdr:col>
      <xdr:colOff>114300</xdr:colOff>
      <xdr:row>96</xdr:row>
      <xdr:rowOff>152327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4419"/>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65430</xdr:rowOff>
    </xdr:from>
    <xdr:to>
      <xdr:col>24</xdr:col>
      <xdr:colOff>114300</xdr:colOff>
      <xdr:row>97</xdr:row>
      <xdr:rowOff>167030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151807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55970</xdr:rowOff>
    </xdr:from>
    <xdr:to>
      <xdr:col>20</xdr:col>
      <xdr:colOff>38100</xdr:colOff>
      <xdr:row>97</xdr:row>
      <xdr:rowOff>157570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148697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28180</xdr:rowOff>
    </xdr:from>
    <xdr:to>
      <xdr:col>15</xdr:col>
      <xdr:colOff>101600</xdr:colOff>
      <xdr:row>97</xdr:row>
      <xdr:rowOff>129780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94419</xdr:rowOff>
    </xdr:from>
    <xdr:to>
      <xdr:col>10</xdr:col>
      <xdr:colOff>165100</xdr:colOff>
      <xdr:row>97</xdr:row>
      <xdr:rowOff>24569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101527</xdr:rowOff>
    </xdr:from>
    <xdr:to>
      <xdr:col>6</xdr:col>
      <xdr:colOff>38100</xdr:colOff>
      <xdr:row>97</xdr:row>
      <xdr:rowOff>31677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22804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97960</xdr:rowOff>
    </xdr:from>
    <xdr:to>
      <xdr:col>55</xdr:col>
      <xdr:colOff>0</xdr:colOff>
      <xdr:row>36</xdr:row>
      <xdr:rowOff>149800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8710"/>
          <a:ext cx="838200" cy="2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149800</xdr:rowOff>
    </xdr:from>
    <xdr:to>
      <xdr:col>50</xdr:col>
      <xdr:colOff>114300</xdr:colOff>
      <xdr:row>37</xdr:row>
      <xdr:rowOff>64702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22000"/>
          <a:ext cx="889000" cy="8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45614</xdr:rowOff>
    </xdr:from>
    <xdr:to>
      <xdr:col>45</xdr:col>
      <xdr:colOff>177800</xdr:colOff>
      <xdr:row>37</xdr:row>
      <xdr:rowOff>64702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89264"/>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45614</xdr:rowOff>
    </xdr:from>
    <xdr:to>
      <xdr:col>41</xdr:col>
      <xdr:colOff>50800</xdr:colOff>
      <xdr:row>37</xdr:row>
      <xdr:rowOff>106825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9264"/>
          <a:ext cx="8890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47160</xdr:rowOff>
    </xdr:from>
    <xdr:to>
      <xdr:col>55</xdr:col>
      <xdr:colOff>50800</xdr:colOff>
      <xdr:row>35</xdr:row>
      <xdr:rowOff>148760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25587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99000</xdr:rowOff>
    </xdr:from>
    <xdr:to>
      <xdr:col>50</xdr:col>
      <xdr:colOff>165100</xdr:colOff>
      <xdr:row>37</xdr:row>
      <xdr:rowOff>29150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45677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4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13902</xdr:rowOff>
    </xdr:from>
    <xdr:to>
      <xdr:col>46</xdr:col>
      <xdr:colOff>38100</xdr:colOff>
      <xdr:row>37</xdr:row>
      <xdr:rowOff>115502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106629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166264</xdr:rowOff>
    </xdr:from>
    <xdr:to>
      <xdr:col>41</xdr:col>
      <xdr:colOff>101600</xdr:colOff>
      <xdr:row>37</xdr:row>
      <xdr:rowOff>96414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87541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56025</xdr:rowOff>
    </xdr:from>
    <xdr:to>
      <xdr:col>36</xdr:col>
      <xdr:colOff>165100</xdr:colOff>
      <xdr:row>37</xdr:row>
      <xdr:rowOff>157625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148752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137216</xdr:rowOff>
    </xdr:from>
    <xdr:to>
      <xdr:col>55</xdr:col>
      <xdr:colOff>0</xdr:colOff>
      <xdr:row>57</xdr:row>
      <xdr:rowOff>125344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66966"/>
          <a:ext cx="838200" cy="3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63867</xdr:rowOff>
    </xdr:from>
    <xdr:to>
      <xdr:col>50</xdr:col>
      <xdr:colOff>114300</xdr:colOff>
      <xdr:row>57</xdr:row>
      <xdr:rowOff>125344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65067"/>
          <a:ext cx="889000" cy="2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7458</xdr:rowOff>
    </xdr:from>
    <xdr:to>
      <xdr:col>45</xdr:col>
      <xdr:colOff>177800</xdr:colOff>
      <xdr:row>56</xdr:row>
      <xdr:rowOff>63867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265758"/>
          <a:ext cx="889000" cy="3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78943</xdr:rowOff>
    </xdr:from>
    <xdr:to>
      <xdr:col>41</xdr:col>
      <xdr:colOff>50800</xdr:colOff>
      <xdr:row>54</xdr:row>
      <xdr:rowOff>7458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822893"/>
          <a:ext cx="889000" cy="4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86416</xdr:rowOff>
    </xdr:from>
    <xdr:to>
      <xdr:col>55</xdr:col>
      <xdr:colOff>50800</xdr:colOff>
      <xdr:row>56</xdr:row>
      <xdr:rowOff>16566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109293</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67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74544</xdr:rowOff>
    </xdr:from>
    <xdr:to>
      <xdr:col>50</xdr:col>
      <xdr:colOff>165100</xdr:colOff>
      <xdr:row>58</xdr:row>
      <xdr:rowOff>4694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21221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13067</xdr:rowOff>
    </xdr:from>
    <xdr:to>
      <xdr:col>46</xdr:col>
      <xdr:colOff>38100</xdr:colOff>
      <xdr:row>56</xdr:row>
      <xdr:rowOff>114667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131194</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389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128108</xdr:rowOff>
    </xdr:from>
    <xdr:to>
      <xdr:col>41</xdr:col>
      <xdr:colOff>101600</xdr:colOff>
      <xdr:row>54</xdr:row>
      <xdr:rowOff>58258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74785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899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28143</xdr:rowOff>
    </xdr:from>
    <xdr:to>
      <xdr:col>36</xdr:col>
      <xdr:colOff>165100</xdr:colOff>
      <xdr:row>51</xdr:row>
      <xdr:rowOff>129743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146270</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547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11023</xdr:rowOff>
    </xdr:from>
    <xdr:to>
      <xdr:col>55</xdr:col>
      <xdr:colOff>0</xdr:colOff>
      <xdr:row>77</xdr:row>
      <xdr:rowOff>69932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869773"/>
          <a:ext cx="838200" cy="4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32226</xdr:rowOff>
    </xdr:from>
    <xdr:to>
      <xdr:col>50</xdr:col>
      <xdr:colOff>114300</xdr:colOff>
      <xdr:row>77</xdr:row>
      <xdr:rowOff>69932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3876"/>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32226</xdr:rowOff>
    </xdr:from>
    <xdr:to>
      <xdr:col>45</xdr:col>
      <xdr:colOff>177800</xdr:colOff>
      <xdr:row>78</xdr:row>
      <xdr:rowOff>117103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3876"/>
          <a:ext cx="889000" cy="2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117103</xdr:rowOff>
    </xdr:from>
    <xdr:to>
      <xdr:col>41</xdr:col>
      <xdr:colOff>50800</xdr:colOff>
      <xdr:row>78</xdr:row>
      <xdr:rowOff>151958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0203"/>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131673</xdr:rowOff>
    </xdr:from>
    <xdr:to>
      <xdr:col>55</xdr:col>
      <xdr:colOff>50800</xdr:colOff>
      <xdr:row>75</xdr:row>
      <xdr:rowOff>61823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8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154550</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6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19132</xdr:rowOff>
    </xdr:from>
    <xdr:to>
      <xdr:col>50</xdr:col>
      <xdr:colOff>165100</xdr:colOff>
      <xdr:row>77</xdr:row>
      <xdr:rowOff>120732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137259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9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152876</xdr:rowOff>
    </xdr:from>
    <xdr:to>
      <xdr:col>46</xdr:col>
      <xdr:colOff>38100</xdr:colOff>
      <xdr:row>77</xdr:row>
      <xdr:rowOff>83026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99552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66303</xdr:rowOff>
    </xdr:from>
    <xdr:to>
      <xdr:col>41</xdr:col>
      <xdr:colOff>101600</xdr:colOff>
      <xdr:row>78</xdr:row>
      <xdr:rowOff>167903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12980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1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101158</xdr:rowOff>
    </xdr:from>
    <xdr:to>
      <xdr:col>36</xdr:col>
      <xdr:colOff>165100</xdr:colOff>
      <xdr:row>79</xdr:row>
      <xdr:rowOff>31308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22435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53778</xdr:rowOff>
    </xdr:from>
    <xdr:to>
      <xdr:col>54</xdr:col>
      <xdr:colOff>189865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178"/>
          <a:ext cx="1270" cy="119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455</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4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53778</xdr:rowOff>
    </xdr:from>
    <xdr:to>
      <xdr:col>55</xdr:col>
      <xdr:colOff>88900</xdr:colOff>
      <xdr:row>92</xdr:row>
      <xdr:rowOff>53778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156119</xdr:rowOff>
    </xdr:from>
    <xdr:to>
      <xdr:col>55</xdr:col>
      <xdr:colOff>0</xdr:colOff>
      <xdr:row>98</xdr:row>
      <xdr:rowOff>113824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86769"/>
          <a:ext cx="838200" cy="1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74982</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8770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96555</xdr:rowOff>
    </xdr:from>
    <xdr:to>
      <xdr:col>55</xdr:col>
      <xdr:colOff>50800</xdr:colOff>
      <xdr:row>99</xdr:row>
      <xdr:rowOff>26705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69979</xdr:rowOff>
    </xdr:from>
    <xdr:to>
      <xdr:col>50</xdr:col>
      <xdr:colOff>114300</xdr:colOff>
      <xdr:row>98</xdr:row>
      <xdr:rowOff>113824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00629"/>
          <a:ext cx="889000" cy="2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110854</xdr:rowOff>
    </xdr:from>
    <xdr:to>
      <xdr:col>50</xdr:col>
      <xdr:colOff>165100</xdr:colOff>
      <xdr:row>99</xdr:row>
      <xdr:rowOff>41004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32131</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700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56857</xdr:rowOff>
    </xdr:from>
    <xdr:to>
      <xdr:col>45</xdr:col>
      <xdr:colOff>177800</xdr:colOff>
      <xdr:row>97</xdr:row>
      <xdr:rowOff>69979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173157"/>
          <a:ext cx="889000" cy="5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112061</xdr:rowOff>
    </xdr:from>
    <xdr:to>
      <xdr:col>46</xdr:col>
      <xdr:colOff>38100</xdr:colOff>
      <xdr:row>99</xdr:row>
      <xdr:rowOff>42211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33338</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700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110914</xdr:rowOff>
    </xdr:from>
    <xdr:to>
      <xdr:col>41</xdr:col>
      <xdr:colOff>50800</xdr:colOff>
      <xdr:row>94</xdr:row>
      <xdr:rowOff>56857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5712864"/>
          <a:ext cx="889000" cy="4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105400</xdr:rowOff>
    </xdr:from>
    <xdr:to>
      <xdr:col>41</xdr:col>
      <xdr:colOff>101600</xdr:colOff>
      <xdr:row>99</xdr:row>
      <xdr:rowOff>35550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26677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70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109263</xdr:rowOff>
    </xdr:from>
    <xdr:to>
      <xdr:col>36</xdr:col>
      <xdr:colOff>165100</xdr:colOff>
      <xdr:row>99</xdr:row>
      <xdr:rowOff>39413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30540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700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105319</xdr:rowOff>
    </xdr:from>
    <xdr:to>
      <xdr:col>55</xdr:col>
      <xdr:colOff>50800</xdr:colOff>
      <xdr:row>98</xdr:row>
      <xdr:rowOff>35469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128196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63024</xdr:rowOff>
    </xdr:from>
    <xdr:to>
      <xdr:col>50</xdr:col>
      <xdr:colOff>165100</xdr:colOff>
      <xdr:row>98</xdr:row>
      <xdr:rowOff>164624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9701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6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19179</xdr:rowOff>
    </xdr:from>
    <xdr:to>
      <xdr:col>46</xdr:col>
      <xdr:colOff>38100</xdr:colOff>
      <xdr:row>97</xdr:row>
      <xdr:rowOff>120779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137306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2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6057</xdr:rowOff>
    </xdr:from>
    <xdr:to>
      <xdr:col>41</xdr:col>
      <xdr:colOff>101600</xdr:colOff>
      <xdr:row>94</xdr:row>
      <xdr:rowOff>107657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124184</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16205" y="1589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60114</xdr:rowOff>
    </xdr:from>
    <xdr:to>
      <xdr:col>36</xdr:col>
      <xdr:colOff>165100</xdr:colOff>
      <xdr:row>91</xdr:row>
      <xdr:rowOff>161714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6791</xdr:rowOff>
    </xdr:from>
    <xdr:ext cx="69018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27205" y="1543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59139</xdr:rowOff>
    </xdr:from>
    <xdr:to>
      <xdr:col>85</xdr:col>
      <xdr:colOff>127000</xdr:colOff>
      <xdr:row>77</xdr:row>
      <xdr:rowOff>138650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60789"/>
          <a:ext cx="8382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138650</xdr:rowOff>
    </xdr:from>
    <xdr:to>
      <xdr:col>81</xdr:col>
      <xdr:colOff>50800</xdr:colOff>
      <xdr:row>78</xdr:row>
      <xdr:rowOff>18334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340300"/>
          <a:ext cx="889000" cy="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144487</xdr:rowOff>
    </xdr:from>
    <xdr:to>
      <xdr:col>76</xdr:col>
      <xdr:colOff>114300</xdr:colOff>
      <xdr:row>78</xdr:row>
      <xdr:rowOff>18334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34613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135727</xdr:rowOff>
    </xdr:from>
    <xdr:to>
      <xdr:col>71</xdr:col>
      <xdr:colOff>177800</xdr:colOff>
      <xdr:row>77</xdr:row>
      <xdr:rowOff>144487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37377"/>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8339</xdr:rowOff>
    </xdr:from>
    <xdr:to>
      <xdr:col>85</xdr:col>
      <xdr:colOff>177800</xdr:colOff>
      <xdr:row>77</xdr:row>
      <xdr:rowOff>109939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31216</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6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87850</xdr:rowOff>
    </xdr:from>
    <xdr:to>
      <xdr:col>81</xdr:col>
      <xdr:colOff>101600</xdr:colOff>
      <xdr:row>78</xdr:row>
      <xdr:rowOff>18000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34527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30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138984</xdr:rowOff>
    </xdr:from>
    <xdr:to>
      <xdr:col>76</xdr:col>
      <xdr:colOff>165100</xdr:colOff>
      <xdr:row>78</xdr:row>
      <xdr:rowOff>69134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85661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311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93687</xdr:rowOff>
    </xdr:from>
    <xdr:to>
      <xdr:col>72</xdr:col>
      <xdr:colOff>38100</xdr:colOff>
      <xdr:row>78</xdr:row>
      <xdr:rowOff>23837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40364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307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84927</xdr:rowOff>
    </xdr:from>
    <xdr:to>
      <xdr:col>67</xdr:col>
      <xdr:colOff>101600</xdr:colOff>
      <xdr:row>78</xdr:row>
      <xdr:rowOff>15077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31604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30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82452</xdr:rowOff>
    </xdr:from>
    <xdr:to>
      <xdr:col>85</xdr:col>
      <xdr:colOff>127000</xdr:colOff>
      <xdr:row>98</xdr:row>
      <xdr:rowOff>23330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13102"/>
          <a:ext cx="838200" cy="1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156125</xdr:rowOff>
    </xdr:from>
    <xdr:to>
      <xdr:col>81</xdr:col>
      <xdr:colOff>50800</xdr:colOff>
      <xdr:row>98</xdr:row>
      <xdr:rowOff>23330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86775"/>
          <a:ext cx="8890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127992</xdr:rowOff>
    </xdr:from>
    <xdr:to>
      <xdr:col>76</xdr:col>
      <xdr:colOff>114300</xdr:colOff>
      <xdr:row>97</xdr:row>
      <xdr:rowOff>156125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58642"/>
          <a:ext cx="8890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127992</xdr:rowOff>
    </xdr:from>
    <xdr:to>
      <xdr:col>71</xdr:col>
      <xdr:colOff>177800</xdr:colOff>
      <xdr:row>97</xdr:row>
      <xdr:rowOff>154781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58642"/>
          <a:ext cx="8890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31652</xdr:rowOff>
    </xdr:from>
    <xdr:to>
      <xdr:col>85</xdr:col>
      <xdr:colOff>177800</xdr:colOff>
      <xdr:row>97</xdr:row>
      <xdr:rowOff>133252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54529</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1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143980</xdr:rowOff>
    </xdr:from>
    <xdr:to>
      <xdr:col>81</xdr:col>
      <xdr:colOff>101600</xdr:colOff>
      <xdr:row>98</xdr:row>
      <xdr:rowOff>74130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90657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4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105325</xdr:rowOff>
    </xdr:from>
    <xdr:to>
      <xdr:col>76</xdr:col>
      <xdr:colOff>165100</xdr:colOff>
      <xdr:row>98</xdr:row>
      <xdr:rowOff>35475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52002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1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77192</xdr:rowOff>
    </xdr:from>
    <xdr:to>
      <xdr:col>72</xdr:col>
      <xdr:colOff>38100</xdr:colOff>
      <xdr:row>98</xdr:row>
      <xdr:rowOff>7342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23869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103981</xdr:rowOff>
    </xdr:from>
    <xdr:to>
      <xdr:col>67</xdr:col>
      <xdr:colOff>101600</xdr:colOff>
      <xdr:row>98</xdr:row>
      <xdr:rowOff>34131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50658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0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130249</xdr:rowOff>
    </xdr:from>
    <xdr:to>
      <xdr:col>116</xdr:col>
      <xdr:colOff>63500</xdr:colOff>
      <xdr:row>58</xdr:row>
      <xdr:rowOff>132366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74349"/>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129399</xdr:rowOff>
    </xdr:from>
    <xdr:to>
      <xdr:col>111</xdr:col>
      <xdr:colOff>177800</xdr:colOff>
      <xdr:row>58</xdr:row>
      <xdr:rowOff>132366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73499"/>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129377</xdr:rowOff>
    </xdr:from>
    <xdr:to>
      <xdr:col>107</xdr:col>
      <xdr:colOff>50800</xdr:colOff>
      <xdr:row>58</xdr:row>
      <xdr:rowOff>129399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7347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129377</xdr:rowOff>
    </xdr:from>
    <xdr:to>
      <xdr:col>102</xdr:col>
      <xdr:colOff>114300</xdr:colOff>
      <xdr:row>58</xdr:row>
      <xdr:rowOff>132737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73477"/>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79449</xdr:rowOff>
    </xdr:from>
    <xdr:to>
      <xdr:col>116</xdr:col>
      <xdr:colOff>114300</xdr:colOff>
      <xdr:row>59</xdr:row>
      <xdr:rowOff>9599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81566</xdr:rowOff>
    </xdr:from>
    <xdr:to>
      <xdr:col>112</xdr:col>
      <xdr:colOff>38100</xdr:colOff>
      <xdr:row>59</xdr:row>
      <xdr:rowOff>11716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2843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78599</xdr:rowOff>
    </xdr:from>
    <xdr:to>
      <xdr:col>107</xdr:col>
      <xdr:colOff>101600</xdr:colOff>
      <xdr:row>59</xdr:row>
      <xdr:rowOff>8749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171326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78577</xdr:rowOff>
    </xdr:from>
    <xdr:to>
      <xdr:col>102</xdr:col>
      <xdr:colOff>165100</xdr:colOff>
      <xdr:row>59</xdr:row>
      <xdr:rowOff>8727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171304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81937</xdr:rowOff>
    </xdr:from>
    <xdr:to>
      <xdr:col>98</xdr:col>
      <xdr:colOff>38100</xdr:colOff>
      <xdr:row>59</xdr:row>
      <xdr:rowOff>12087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3214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1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58429</xdr:rowOff>
    </xdr:from>
    <xdr:to>
      <xdr:col>116</xdr:col>
      <xdr:colOff>63500</xdr:colOff>
      <xdr:row>77</xdr:row>
      <xdr:rowOff>78138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60079"/>
          <a:ext cx="8382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64940</xdr:rowOff>
    </xdr:from>
    <xdr:to>
      <xdr:col>111</xdr:col>
      <xdr:colOff>177800</xdr:colOff>
      <xdr:row>77</xdr:row>
      <xdr:rowOff>78138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66590"/>
          <a:ext cx="8890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9001</xdr:rowOff>
    </xdr:from>
    <xdr:to>
      <xdr:col>107</xdr:col>
      <xdr:colOff>50800</xdr:colOff>
      <xdr:row>77</xdr:row>
      <xdr:rowOff>64940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210651"/>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143250</xdr:rowOff>
    </xdr:from>
    <xdr:to>
      <xdr:col>102</xdr:col>
      <xdr:colOff>114300</xdr:colOff>
      <xdr:row>77</xdr:row>
      <xdr:rowOff>9001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173450"/>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7629</xdr:rowOff>
    </xdr:from>
    <xdr:to>
      <xdr:col>116</xdr:col>
      <xdr:colOff>114300</xdr:colOff>
      <xdr:row>77</xdr:row>
      <xdr:rowOff>109229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157506</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27338</xdr:rowOff>
    </xdr:from>
    <xdr:to>
      <xdr:col>112</xdr:col>
      <xdr:colOff>38100</xdr:colOff>
      <xdr:row>77</xdr:row>
      <xdr:rowOff>128938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120065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14140</xdr:rowOff>
    </xdr:from>
    <xdr:to>
      <xdr:col>107</xdr:col>
      <xdr:colOff>101600</xdr:colOff>
      <xdr:row>77</xdr:row>
      <xdr:rowOff>115740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106867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129651</xdr:rowOff>
    </xdr:from>
    <xdr:to>
      <xdr:col>102</xdr:col>
      <xdr:colOff>165100</xdr:colOff>
      <xdr:row>77</xdr:row>
      <xdr:rowOff>59801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50928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92450</xdr:rowOff>
    </xdr:from>
    <xdr:to>
      <xdr:col>98</xdr:col>
      <xdr:colOff>38100</xdr:colOff>
      <xdr:row>77</xdr:row>
      <xdr:rowOff>22600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39128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8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人口千人あたりの職員数が類似団体平均よりも多いこともあり、住民一人当たり人件費も高くなっている。指定管理者制度の導入や適正な職員数管理に努める。</a:t>
          </a:r>
          <a:endParaRPr lang="ja-JP" altLang="ja-JP" sz="1400">
            <a:effectLst/>
          </a:endParaRPr>
        </a:p>
        <a:p>
          <a:r>
            <a:rPr kumimoji="1" lang="ja-JP" altLang="ja-JP" sz="1100">
              <a:solidFill>
                <a:schemeClr val="dk1"/>
              </a:solidFill>
              <a:effectLst/>
              <a:latin typeface="+mn-lt"/>
              <a:ea typeface="+mn-ea"/>
              <a:cs typeface="+mn-cs"/>
            </a:rPr>
            <a:t>普通建設事業費は主に</a:t>
          </a:r>
          <a:r>
            <a:rPr kumimoji="1" lang="ja-JP" altLang="en-US" sz="1100">
              <a:solidFill>
                <a:schemeClr val="dk1"/>
              </a:solidFill>
              <a:effectLst/>
              <a:latin typeface="+mn-lt"/>
              <a:ea typeface="+mn-ea"/>
              <a:cs typeface="+mn-cs"/>
            </a:rPr>
            <a:t>村営南原団地</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多良間中学校グラウンド</a:t>
          </a:r>
          <a:r>
            <a:rPr kumimoji="1" lang="ja-JP" altLang="ja-JP" sz="1100">
              <a:solidFill>
                <a:schemeClr val="dk1"/>
              </a:solidFill>
              <a:effectLst/>
              <a:latin typeface="+mn-lt"/>
              <a:ea typeface="+mn-ea"/>
              <a:cs typeface="+mn-cs"/>
            </a:rPr>
            <a:t>の整備にかかった費用である。</a:t>
          </a:r>
          <a:r>
            <a:rPr kumimoji="1" lang="ja-JP" altLang="en-US" sz="1100">
              <a:solidFill>
                <a:schemeClr val="dk1"/>
              </a:solidFill>
              <a:effectLst/>
              <a:latin typeface="+mn-lt"/>
              <a:ea typeface="+mn-ea"/>
              <a:cs typeface="+mn-cs"/>
            </a:rPr>
            <a:t>令和元年度と比べて大幅に増加していることから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事業の見直し等を図り、健全な行政運営に努める。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
1,091
22.00
4,232,271
3,924,334
221,054
1,156,672
1,929,971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157931</xdr:rowOff>
    </xdr:from>
    <xdr:to>
      <xdr:col>24</xdr:col>
      <xdr:colOff>63500</xdr:colOff>
      <xdr:row>35</xdr:row>
      <xdr:rowOff>26753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87231"/>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117411</xdr:rowOff>
    </xdr:from>
    <xdr:to>
      <xdr:col>19</xdr:col>
      <xdr:colOff>177800</xdr:colOff>
      <xdr:row>34</xdr:row>
      <xdr:rowOff>157931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775261"/>
          <a:ext cx="889000" cy="2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117411</xdr:rowOff>
    </xdr:from>
    <xdr:to>
      <xdr:col>15</xdr:col>
      <xdr:colOff>50800</xdr:colOff>
      <xdr:row>35</xdr:row>
      <xdr:rowOff>47955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775261"/>
          <a:ext cx="889000" cy="2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42507</xdr:rowOff>
    </xdr:from>
    <xdr:to>
      <xdr:col>10</xdr:col>
      <xdr:colOff>114300</xdr:colOff>
      <xdr:row>35</xdr:row>
      <xdr:rowOff>47955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43257"/>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147403</xdr:rowOff>
    </xdr:from>
    <xdr:to>
      <xdr:col>24</xdr:col>
      <xdr:colOff>114300</xdr:colOff>
      <xdr:row>35</xdr:row>
      <xdr:rowOff>77553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170280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107131</xdr:rowOff>
    </xdr:from>
    <xdr:to>
      <xdr:col>20</xdr:col>
      <xdr:colOff>38100</xdr:colOff>
      <xdr:row>35</xdr:row>
      <xdr:rowOff>37281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53808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1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66611</xdr:rowOff>
    </xdr:from>
    <xdr:to>
      <xdr:col>15</xdr:col>
      <xdr:colOff>101600</xdr:colOff>
      <xdr:row>33</xdr:row>
      <xdr:rowOff>168211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168605</xdr:rowOff>
    </xdr:from>
    <xdr:to>
      <xdr:col>10</xdr:col>
      <xdr:colOff>165100</xdr:colOff>
      <xdr:row>35</xdr:row>
      <xdr:rowOff>98755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163157</xdr:rowOff>
    </xdr:from>
    <xdr:to>
      <xdr:col>6</xdr:col>
      <xdr:colOff>38100</xdr:colOff>
      <xdr:row>35</xdr:row>
      <xdr:rowOff>93307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109834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89027</xdr:rowOff>
    </xdr:from>
    <xdr:to>
      <xdr:col>24</xdr:col>
      <xdr:colOff>63500</xdr:colOff>
      <xdr:row>56</xdr:row>
      <xdr:rowOff>144063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175877"/>
          <a:ext cx="838200" cy="56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23161</xdr:rowOff>
    </xdr:from>
    <xdr:to>
      <xdr:col>19</xdr:col>
      <xdr:colOff>177800</xdr:colOff>
      <xdr:row>56</xdr:row>
      <xdr:rowOff>144063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452911"/>
          <a:ext cx="889000" cy="29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23161</xdr:rowOff>
    </xdr:from>
    <xdr:to>
      <xdr:col>15</xdr:col>
      <xdr:colOff>50800</xdr:colOff>
      <xdr:row>56</xdr:row>
      <xdr:rowOff>136410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452911"/>
          <a:ext cx="889000" cy="28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111864</xdr:rowOff>
    </xdr:from>
    <xdr:to>
      <xdr:col>10</xdr:col>
      <xdr:colOff>114300</xdr:colOff>
      <xdr:row>56</xdr:row>
      <xdr:rowOff>136410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13064"/>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38227</xdr:rowOff>
    </xdr:from>
    <xdr:to>
      <xdr:col>24</xdr:col>
      <xdr:colOff>114300</xdr:colOff>
      <xdr:row>53</xdr:row>
      <xdr:rowOff>139827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61104</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76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93263</xdr:rowOff>
    </xdr:from>
    <xdr:to>
      <xdr:col>20</xdr:col>
      <xdr:colOff>38100</xdr:colOff>
      <xdr:row>57</xdr:row>
      <xdr:rowOff>23413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6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143811</xdr:rowOff>
    </xdr:from>
    <xdr:to>
      <xdr:col>15</xdr:col>
      <xdr:colOff>101600</xdr:colOff>
      <xdr:row>55</xdr:row>
      <xdr:rowOff>73961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4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90488</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177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85610</xdr:rowOff>
    </xdr:from>
    <xdr:to>
      <xdr:col>10</xdr:col>
      <xdr:colOff>165100</xdr:colOff>
      <xdr:row>57</xdr:row>
      <xdr:rowOff>15760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32287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61064</xdr:rowOff>
    </xdr:from>
    <xdr:to>
      <xdr:col>6</xdr:col>
      <xdr:colOff>38100</xdr:colOff>
      <xdr:row>56</xdr:row>
      <xdr:rowOff>162664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3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74904</xdr:rowOff>
    </xdr:from>
    <xdr:to>
      <xdr:col>24</xdr:col>
      <xdr:colOff>63500</xdr:colOff>
      <xdr:row>77</xdr:row>
      <xdr:rowOff>75961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6554"/>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33786</xdr:rowOff>
    </xdr:from>
    <xdr:to>
      <xdr:col>19</xdr:col>
      <xdr:colOff>177800</xdr:colOff>
      <xdr:row>77</xdr:row>
      <xdr:rowOff>75961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35436"/>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3197</xdr:rowOff>
    </xdr:from>
    <xdr:to>
      <xdr:col>15</xdr:col>
      <xdr:colOff>50800</xdr:colOff>
      <xdr:row>77</xdr:row>
      <xdr:rowOff>33786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04847"/>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3197</xdr:rowOff>
    </xdr:from>
    <xdr:to>
      <xdr:col>10</xdr:col>
      <xdr:colOff>114300</xdr:colOff>
      <xdr:row>77</xdr:row>
      <xdr:rowOff>25631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04847"/>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24104</xdr:rowOff>
    </xdr:from>
    <xdr:to>
      <xdr:col>24</xdr:col>
      <xdr:colOff>114300</xdr:colOff>
      <xdr:row>77</xdr:row>
      <xdr:rowOff>125704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110481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25161</xdr:rowOff>
    </xdr:from>
    <xdr:to>
      <xdr:col>20</xdr:col>
      <xdr:colOff>38100</xdr:colOff>
      <xdr:row>77</xdr:row>
      <xdr:rowOff>126761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117888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154436</xdr:rowOff>
    </xdr:from>
    <xdr:to>
      <xdr:col>15</xdr:col>
      <xdr:colOff>101600</xdr:colOff>
      <xdr:row>77</xdr:row>
      <xdr:rowOff>84586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75713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123847</xdr:rowOff>
    </xdr:from>
    <xdr:to>
      <xdr:col>10</xdr:col>
      <xdr:colOff>165100</xdr:colOff>
      <xdr:row>77</xdr:row>
      <xdr:rowOff>53997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45124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146281</xdr:rowOff>
    </xdr:from>
    <xdr:to>
      <xdr:col>6</xdr:col>
      <xdr:colOff>38100</xdr:colOff>
      <xdr:row>77</xdr:row>
      <xdr:rowOff>76431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67558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6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62069</xdr:rowOff>
    </xdr:from>
    <xdr:to>
      <xdr:col>24</xdr:col>
      <xdr:colOff>63500</xdr:colOff>
      <xdr:row>97</xdr:row>
      <xdr:rowOff>71803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92719"/>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71803</xdr:rowOff>
    </xdr:from>
    <xdr:to>
      <xdr:col>19</xdr:col>
      <xdr:colOff>177800</xdr:colOff>
      <xdr:row>97</xdr:row>
      <xdr:rowOff>91289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02453"/>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91289</xdr:rowOff>
    </xdr:from>
    <xdr:to>
      <xdr:col>15</xdr:col>
      <xdr:colOff>50800</xdr:colOff>
      <xdr:row>97</xdr:row>
      <xdr:rowOff>100163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21939"/>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44717</xdr:rowOff>
    </xdr:from>
    <xdr:to>
      <xdr:col>10</xdr:col>
      <xdr:colOff>114300</xdr:colOff>
      <xdr:row>97</xdr:row>
      <xdr:rowOff>100163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03917"/>
          <a:ext cx="889000" cy="2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11269</xdr:rowOff>
    </xdr:from>
    <xdr:to>
      <xdr:col>24</xdr:col>
      <xdr:colOff>114300</xdr:colOff>
      <xdr:row>97</xdr:row>
      <xdr:rowOff>112869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161146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2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21003</xdr:rowOff>
    </xdr:from>
    <xdr:to>
      <xdr:col>20</xdr:col>
      <xdr:colOff>38100</xdr:colOff>
      <xdr:row>97</xdr:row>
      <xdr:rowOff>122603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113730</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40489</xdr:rowOff>
    </xdr:from>
    <xdr:to>
      <xdr:col>15</xdr:col>
      <xdr:colOff>101600</xdr:colOff>
      <xdr:row>97</xdr:row>
      <xdr:rowOff>142089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49363</xdr:rowOff>
    </xdr:from>
    <xdr:to>
      <xdr:col>10</xdr:col>
      <xdr:colOff>165100</xdr:colOff>
      <xdr:row>97</xdr:row>
      <xdr:rowOff>150963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165367</xdr:rowOff>
    </xdr:from>
    <xdr:to>
      <xdr:col>6</xdr:col>
      <xdr:colOff>38100</xdr:colOff>
      <xdr:row>96</xdr:row>
      <xdr:rowOff>95517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112044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2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81800</xdr:rowOff>
    </xdr:from>
    <xdr:to>
      <xdr:col>54</xdr:col>
      <xdr:colOff>189865</xdr:colOff>
      <xdr:row>59</xdr:row>
      <xdr:rowOff>36955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9168650"/>
          <a:ext cx="1270" cy="98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40782</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36955</xdr:rowOff>
    </xdr:from>
    <xdr:to>
      <xdr:col>55</xdr:col>
      <xdr:colOff>88900</xdr:colOff>
      <xdr:row>59</xdr:row>
      <xdr:rowOff>36955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28477</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943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81800</xdr:rowOff>
    </xdr:from>
    <xdr:to>
      <xdr:col>55</xdr:col>
      <xdr:colOff>88900</xdr:colOff>
      <xdr:row>53</xdr:row>
      <xdr:rowOff>81800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1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131763</xdr:rowOff>
    </xdr:from>
    <xdr:to>
      <xdr:col>55</xdr:col>
      <xdr:colOff>0</xdr:colOff>
      <xdr:row>58</xdr:row>
      <xdr:rowOff>10346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04413"/>
          <a:ext cx="83820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82571</xdr:rowOff>
    </xdr:from>
    <xdr:ext cx="599010"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266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104144</xdr:rowOff>
    </xdr:from>
    <xdr:to>
      <xdr:col>55</xdr:col>
      <xdr:colOff>50800</xdr:colOff>
      <xdr:row>59</xdr:row>
      <xdr:rowOff>34294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77434</xdr:rowOff>
    </xdr:from>
    <xdr:to>
      <xdr:col>50</xdr:col>
      <xdr:colOff>114300</xdr:colOff>
      <xdr:row>57</xdr:row>
      <xdr:rowOff>131763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50084"/>
          <a:ext cx="889000" cy="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105139</xdr:rowOff>
    </xdr:from>
    <xdr:to>
      <xdr:col>50</xdr:col>
      <xdr:colOff>165100</xdr:colOff>
      <xdr:row>59</xdr:row>
      <xdr:rowOff>35289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26416</xdr:rowOff>
    </xdr:from>
    <xdr:ext cx="599010"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39795" y="1014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151805</xdr:rowOff>
    </xdr:from>
    <xdr:to>
      <xdr:col>45</xdr:col>
      <xdr:colOff>177800</xdr:colOff>
      <xdr:row>57</xdr:row>
      <xdr:rowOff>77434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238655"/>
          <a:ext cx="889000" cy="6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103205</xdr:rowOff>
    </xdr:from>
    <xdr:to>
      <xdr:col>46</xdr:col>
      <xdr:colOff>38100</xdr:colOff>
      <xdr:row>59</xdr:row>
      <xdr:rowOff>33355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24482</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50795" y="1014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135252</xdr:rowOff>
    </xdr:from>
    <xdr:to>
      <xdr:col>41</xdr:col>
      <xdr:colOff>50800</xdr:colOff>
      <xdr:row>53</xdr:row>
      <xdr:rowOff>151805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8879202"/>
          <a:ext cx="889000" cy="3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99771</xdr:rowOff>
    </xdr:from>
    <xdr:to>
      <xdr:col>41</xdr:col>
      <xdr:colOff>101600</xdr:colOff>
      <xdr:row>59</xdr:row>
      <xdr:rowOff>29921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21048</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61795" y="10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100191</xdr:rowOff>
    </xdr:from>
    <xdr:to>
      <xdr:col>36</xdr:col>
      <xdr:colOff>165100</xdr:colOff>
      <xdr:row>59</xdr:row>
      <xdr:rowOff>30341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21468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672795" y="101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130996</xdr:rowOff>
    </xdr:from>
    <xdr:to>
      <xdr:col>55</xdr:col>
      <xdr:colOff>50800</xdr:colOff>
      <xdr:row>58</xdr:row>
      <xdr:rowOff>61146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153873</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80963</xdr:rowOff>
    </xdr:from>
    <xdr:to>
      <xdr:col>50</xdr:col>
      <xdr:colOff>165100</xdr:colOff>
      <xdr:row>58</xdr:row>
      <xdr:rowOff>11113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27640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62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26634</xdr:rowOff>
    </xdr:from>
    <xdr:to>
      <xdr:col>46</xdr:col>
      <xdr:colOff>38100</xdr:colOff>
      <xdr:row>57</xdr:row>
      <xdr:rowOff>128234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144761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57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101005</xdr:rowOff>
    </xdr:from>
    <xdr:to>
      <xdr:col>41</xdr:col>
      <xdr:colOff>101600</xdr:colOff>
      <xdr:row>54</xdr:row>
      <xdr:rowOff>31155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1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47682</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16205" y="896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84452</xdr:rowOff>
    </xdr:from>
    <xdr:to>
      <xdr:col>36</xdr:col>
      <xdr:colOff>165100</xdr:colOff>
      <xdr:row>52</xdr:row>
      <xdr:rowOff>14602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31129</xdr:rowOff>
    </xdr:from>
    <xdr:ext cx="69018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27205" y="860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56935</xdr:rowOff>
    </xdr:from>
    <xdr:to>
      <xdr:col>55</xdr:col>
      <xdr:colOff>0</xdr:colOff>
      <xdr:row>78</xdr:row>
      <xdr:rowOff>65754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30035"/>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65754</xdr:rowOff>
    </xdr:from>
    <xdr:to>
      <xdr:col>50</xdr:col>
      <xdr:colOff>114300</xdr:colOff>
      <xdr:row>78</xdr:row>
      <xdr:rowOff>122379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38854"/>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122379</xdr:rowOff>
    </xdr:from>
    <xdr:to>
      <xdr:col>45</xdr:col>
      <xdr:colOff>177800</xdr:colOff>
      <xdr:row>78</xdr:row>
      <xdr:rowOff>124044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547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124044</xdr:rowOff>
    </xdr:from>
    <xdr:to>
      <xdr:col>41</xdr:col>
      <xdr:colOff>50800</xdr:colOff>
      <xdr:row>78</xdr:row>
      <xdr:rowOff>135582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97144"/>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6135</xdr:rowOff>
    </xdr:from>
    <xdr:to>
      <xdr:col>55</xdr:col>
      <xdr:colOff>50800</xdr:colOff>
      <xdr:row>78</xdr:row>
      <xdr:rowOff>107735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156012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14954</xdr:rowOff>
    </xdr:from>
    <xdr:to>
      <xdr:col>50</xdr:col>
      <xdr:colOff>165100</xdr:colOff>
      <xdr:row>78</xdr:row>
      <xdr:rowOff>116554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133081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71579</xdr:rowOff>
    </xdr:from>
    <xdr:to>
      <xdr:col>46</xdr:col>
      <xdr:colOff>38100</xdr:colOff>
      <xdr:row>79</xdr:row>
      <xdr:rowOff>1729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164306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73244</xdr:rowOff>
    </xdr:from>
    <xdr:to>
      <xdr:col>41</xdr:col>
      <xdr:colOff>101600</xdr:colOff>
      <xdr:row>79</xdr:row>
      <xdr:rowOff>3394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165971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84782</xdr:rowOff>
    </xdr:from>
    <xdr:to>
      <xdr:col>36</xdr:col>
      <xdr:colOff>165100</xdr:colOff>
      <xdr:row>79</xdr:row>
      <xdr:rowOff>14932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5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23847</xdr:rowOff>
    </xdr:from>
    <xdr:to>
      <xdr:col>55</xdr:col>
      <xdr:colOff>0</xdr:colOff>
      <xdr:row>98</xdr:row>
      <xdr:rowOff>107793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25947"/>
          <a:ext cx="8382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107793</xdr:rowOff>
    </xdr:from>
    <xdr:to>
      <xdr:col>50</xdr:col>
      <xdr:colOff>114300</xdr:colOff>
      <xdr:row>98</xdr:row>
      <xdr:rowOff>165636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09893"/>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116943</xdr:rowOff>
    </xdr:from>
    <xdr:to>
      <xdr:col>45</xdr:col>
      <xdr:colOff>177800</xdr:colOff>
      <xdr:row>98</xdr:row>
      <xdr:rowOff>165636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19043"/>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116943</xdr:rowOff>
    </xdr:from>
    <xdr:to>
      <xdr:col>41</xdr:col>
      <xdr:colOff>50800</xdr:colOff>
      <xdr:row>98</xdr:row>
      <xdr:rowOff>128020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19043"/>
          <a:ext cx="889000" cy="1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144497</xdr:rowOff>
    </xdr:from>
    <xdr:to>
      <xdr:col>55</xdr:col>
      <xdr:colOff>50800</xdr:colOff>
      <xdr:row>98</xdr:row>
      <xdr:rowOff>74647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167374</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56993</xdr:rowOff>
    </xdr:from>
    <xdr:to>
      <xdr:col>50</xdr:col>
      <xdr:colOff>165100</xdr:colOff>
      <xdr:row>98</xdr:row>
      <xdr:rowOff>158593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3670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6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114836</xdr:rowOff>
    </xdr:from>
    <xdr:to>
      <xdr:col>46</xdr:col>
      <xdr:colOff>38100</xdr:colOff>
      <xdr:row>99</xdr:row>
      <xdr:rowOff>44986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9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36113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70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66143</xdr:rowOff>
    </xdr:from>
    <xdr:to>
      <xdr:col>41</xdr:col>
      <xdr:colOff>101600</xdr:colOff>
      <xdr:row>98</xdr:row>
      <xdr:rowOff>167743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158870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96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77220</xdr:rowOff>
    </xdr:from>
    <xdr:to>
      <xdr:col>36</xdr:col>
      <xdr:colOff>165100</xdr:colOff>
      <xdr:row>99</xdr:row>
      <xdr:rowOff>7370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169947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97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5607</xdr:rowOff>
    </xdr:from>
    <xdr:to>
      <xdr:col>85</xdr:col>
      <xdr:colOff>127000</xdr:colOff>
      <xdr:row>39</xdr:row>
      <xdr:rowOff>13036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9215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170717</xdr:rowOff>
    </xdr:from>
    <xdr:to>
      <xdr:col>81</xdr:col>
      <xdr:colOff>50800</xdr:colOff>
      <xdr:row>39</xdr:row>
      <xdr:rowOff>5607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85817"/>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170717</xdr:rowOff>
    </xdr:from>
    <xdr:to>
      <xdr:col>76</xdr:col>
      <xdr:colOff>114300</xdr:colOff>
      <xdr:row>39</xdr:row>
      <xdr:rowOff>11733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85817"/>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11733</xdr:rowOff>
    </xdr:from>
    <xdr:to>
      <xdr:col>71</xdr:col>
      <xdr:colOff>177800</xdr:colOff>
      <xdr:row>39</xdr:row>
      <xdr:rowOff>12724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9828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133686</xdr:rowOff>
    </xdr:from>
    <xdr:to>
      <xdr:col>85</xdr:col>
      <xdr:colOff>177800</xdr:colOff>
      <xdr:row>39</xdr:row>
      <xdr:rowOff>63836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48613</xdr:rowOff>
    </xdr:from>
    <xdr:ext cx="469744"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6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126257</xdr:rowOff>
    </xdr:from>
    <xdr:to>
      <xdr:col>81</xdr:col>
      <xdr:colOff>101600</xdr:colOff>
      <xdr:row>39</xdr:row>
      <xdr:rowOff>56407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47534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119917</xdr:rowOff>
    </xdr:from>
    <xdr:to>
      <xdr:col>76</xdr:col>
      <xdr:colOff>165100</xdr:colOff>
      <xdr:row>39</xdr:row>
      <xdr:rowOff>50067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41194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132383</xdr:rowOff>
    </xdr:from>
    <xdr:to>
      <xdr:col>72</xdr:col>
      <xdr:colOff>38100</xdr:colOff>
      <xdr:row>39</xdr:row>
      <xdr:rowOff>62533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53660</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68428" y="674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133374</xdr:rowOff>
    </xdr:from>
    <xdr:to>
      <xdr:col>67</xdr:col>
      <xdr:colOff>101600</xdr:colOff>
      <xdr:row>39</xdr:row>
      <xdr:rowOff>63524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54651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74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28690</xdr:rowOff>
    </xdr:from>
    <xdr:to>
      <xdr:col>85</xdr:col>
      <xdr:colOff>127000</xdr:colOff>
      <xdr:row>57</xdr:row>
      <xdr:rowOff>80388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01340"/>
          <a:ext cx="838200" cy="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80388</xdr:rowOff>
    </xdr:from>
    <xdr:to>
      <xdr:col>81</xdr:col>
      <xdr:colOff>50800</xdr:colOff>
      <xdr:row>57</xdr:row>
      <xdr:rowOff>87263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53038"/>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87263</xdr:rowOff>
    </xdr:from>
    <xdr:to>
      <xdr:col>76</xdr:col>
      <xdr:colOff>114300</xdr:colOff>
      <xdr:row>57</xdr:row>
      <xdr:rowOff>100821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59913"/>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100821</xdr:rowOff>
    </xdr:from>
    <xdr:to>
      <xdr:col>71</xdr:col>
      <xdr:colOff>177800</xdr:colOff>
      <xdr:row>57</xdr:row>
      <xdr:rowOff>107590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73471"/>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149340</xdr:rowOff>
    </xdr:from>
    <xdr:to>
      <xdr:col>85</xdr:col>
      <xdr:colOff>177800</xdr:colOff>
      <xdr:row>57</xdr:row>
      <xdr:rowOff>79490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0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29588</xdr:rowOff>
    </xdr:from>
    <xdr:to>
      <xdr:col>81</xdr:col>
      <xdr:colOff>101600</xdr:colOff>
      <xdr:row>57</xdr:row>
      <xdr:rowOff>131188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147715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5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36463</xdr:rowOff>
    </xdr:from>
    <xdr:to>
      <xdr:col>76</xdr:col>
      <xdr:colOff>165100</xdr:colOff>
      <xdr:row>57</xdr:row>
      <xdr:rowOff>138063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154590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58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50021</xdr:rowOff>
    </xdr:from>
    <xdr:to>
      <xdr:col>72</xdr:col>
      <xdr:colOff>38100</xdr:colOff>
      <xdr:row>57</xdr:row>
      <xdr:rowOff>151621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168148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59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56790</xdr:rowOff>
    </xdr:from>
    <xdr:to>
      <xdr:col>67</xdr:col>
      <xdr:colOff>101600</xdr:colOff>
      <xdr:row>57</xdr:row>
      <xdr:rowOff>158390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3467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60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59139</xdr:rowOff>
    </xdr:from>
    <xdr:to>
      <xdr:col>85</xdr:col>
      <xdr:colOff>127000</xdr:colOff>
      <xdr:row>97</xdr:row>
      <xdr:rowOff>138650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89789"/>
          <a:ext cx="8382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138650</xdr:rowOff>
    </xdr:from>
    <xdr:to>
      <xdr:col>81</xdr:col>
      <xdr:colOff>50800</xdr:colOff>
      <xdr:row>98</xdr:row>
      <xdr:rowOff>18334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9300"/>
          <a:ext cx="889000" cy="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144487</xdr:rowOff>
    </xdr:from>
    <xdr:to>
      <xdr:col>76</xdr:col>
      <xdr:colOff>114300</xdr:colOff>
      <xdr:row>98</xdr:row>
      <xdr:rowOff>18334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7513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135727</xdr:rowOff>
    </xdr:from>
    <xdr:to>
      <xdr:col>71</xdr:col>
      <xdr:colOff>177800</xdr:colOff>
      <xdr:row>97</xdr:row>
      <xdr:rowOff>144487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66377"/>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8339</xdr:rowOff>
    </xdr:from>
    <xdr:to>
      <xdr:col>85</xdr:col>
      <xdr:colOff>177800</xdr:colOff>
      <xdr:row>97</xdr:row>
      <xdr:rowOff>109939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31216</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9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87850</xdr:rowOff>
    </xdr:from>
    <xdr:to>
      <xdr:col>81</xdr:col>
      <xdr:colOff>101600</xdr:colOff>
      <xdr:row>98</xdr:row>
      <xdr:rowOff>18000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34527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49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138984</xdr:rowOff>
    </xdr:from>
    <xdr:to>
      <xdr:col>76</xdr:col>
      <xdr:colOff>165100</xdr:colOff>
      <xdr:row>98</xdr:row>
      <xdr:rowOff>69134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85661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54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93687</xdr:rowOff>
    </xdr:from>
    <xdr:to>
      <xdr:col>72</xdr:col>
      <xdr:colOff>38100</xdr:colOff>
      <xdr:row>98</xdr:row>
      <xdr:rowOff>23837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40364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4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84927</xdr:rowOff>
    </xdr:from>
    <xdr:to>
      <xdr:col>67</xdr:col>
      <xdr:colOff>101600</xdr:colOff>
      <xdr:row>98</xdr:row>
      <xdr:rowOff>15077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31604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4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とりわけ総務費</a:t>
          </a:r>
          <a:r>
            <a:rPr kumimoji="1" lang="ja-JP" altLang="ja-JP" sz="1100">
              <a:solidFill>
                <a:schemeClr val="dk1"/>
              </a:solidFill>
              <a:effectLst/>
              <a:latin typeface="+mn-lt"/>
              <a:ea typeface="+mn-ea"/>
              <a:cs typeface="+mn-cs"/>
            </a:rPr>
            <a:t>は、前年度から増加し、類似団体平均よりも高い値となった。主な要因として、</a:t>
          </a:r>
          <a:r>
            <a:rPr kumimoji="1" lang="ja-JP" altLang="en-US" sz="1100">
              <a:solidFill>
                <a:schemeClr val="dk1"/>
              </a:solidFill>
              <a:effectLst/>
              <a:latin typeface="+mn-lt"/>
              <a:ea typeface="+mn-ea"/>
              <a:cs typeface="+mn-cs"/>
            </a:rPr>
            <a:t>フェリー建造</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取崩したが、住宅の建設やフェリー新船の建造等各種事業の財源に充当したものである</a:t>
          </a:r>
          <a:r>
            <a:rPr kumimoji="1" lang="ja-JP" altLang="ja-JP" sz="1100">
              <a:solidFill>
                <a:schemeClr val="dk1"/>
              </a:solidFill>
              <a:effectLst/>
              <a:latin typeface="+mn-lt"/>
              <a:ea typeface="+mn-ea"/>
              <a:cs typeface="+mn-cs"/>
            </a:rPr>
            <a:t>。今後予定している建設工事等による公債費の増加に対応出来るよう、計画的な基金積立の実施や基金運営に努める。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一般会計、特別会計ともに赤字額は発生していない。今後も各会計とも収入の確保に努め経費節減に取り組み、財政の健全化に努める。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zoomScale="60" zoomScaleNormal="6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4232271</v>
      </c>
      <c r="BO4" s="395"/>
      <c r="BP4" s="395"/>
      <c r="BQ4" s="395"/>
      <c r="BR4" s="395"/>
      <c r="BS4" s="395"/>
      <c r="BT4" s="395"/>
      <c r="BU4" s="396"/>
      <c r="BV4" s="394">
        <v>2797909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19.100000000000001</v>
      </c>
      <c r="CU4" s="401"/>
      <c r="CV4" s="401"/>
      <c r="CW4" s="401"/>
      <c r="CX4" s="401"/>
      <c r="CY4" s="401"/>
      <c r="CZ4" s="401"/>
      <c r="DA4" s="402"/>
      <c r="DB4" s="400">
        <v>19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3924334</v>
      </c>
      <c r="BO5" s="432"/>
      <c r="BP5" s="432"/>
      <c r="BQ5" s="432"/>
      <c r="BR5" s="432"/>
      <c r="BS5" s="432"/>
      <c r="BT5" s="432"/>
      <c r="BU5" s="433"/>
      <c r="BV5" s="431">
        <v>2566485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84.9</v>
      </c>
      <c r="CU5" s="429"/>
      <c r="CV5" s="429"/>
      <c r="CW5" s="429"/>
      <c r="CX5" s="429"/>
      <c r="CY5" s="429"/>
      <c r="CZ5" s="429"/>
      <c r="DA5" s="430"/>
      <c r="DB5" s="428">
        <v>89.6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307937</v>
      </c>
      <c r="BO6" s="432"/>
      <c r="BP6" s="432"/>
      <c r="BQ6" s="432"/>
      <c r="BR6" s="432"/>
      <c r="BS6" s="432"/>
      <c r="BT6" s="432"/>
      <c r="BU6" s="433"/>
      <c r="BV6" s="431">
        <v>231424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87.1</v>
      </c>
      <c r="CU6" s="469"/>
      <c r="CV6" s="469"/>
      <c r="CW6" s="469"/>
      <c r="CX6" s="469"/>
      <c r="CY6" s="469"/>
      <c r="CZ6" s="469"/>
      <c r="DA6" s="470"/>
      <c r="DB6" s="468">
        <v>92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86883</v>
      </c>
      <c r="BO7" s="432"/>
      <c r="BP7" s="432"/>
      <c r="BQ7" s="432"/>
      <c r="BR7" s="432"/>
      <c r="BS7" s="432"/>
      <c r="BT7" s="432"/>
      <c r="BU7" s="433"/>
      <c r="BV7" s="431">
        <v>26236</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1156672</v>
      </c>
      <c r="CU7" s="432"/>
      <c r="CV7" s="432"/>
      <c r="CW7" s="432"/>
      <c r="CX7" s="432"/>
      <c r="CY7" s="432"/>
      <c r="CZ7" s="432"/>
      <c r="DA7" s="433"/>
      <c r="DB7" s="431">
        <v>1081990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221054</v>
      </c>
      <c r="BO8" s="432"/>
      <c r="BP8" s="432"/>
      <c r="BQ8" s="432"/>
      <c r="BR8" s="432"/>
      <c r="BS8" s="432"/>
      <c r="BT8" s="432"/>
      <c r="BU8" s="433"/>
      <c r="BV8" s="431">
        <v>205188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0.12</v>
      </c>
      <c r="CU8" s="472"/>
      <c r="CV8" s="472"/>
      <c r="CW8" s="472"/>
      <c r="CX8" s="472"/>
      <c r="CY8" s="472"/>
      <c r="CZ8" s="472"/>
      <c r="DA8" s="473"/>
      <c r="DB8" s="471">
        <v>0.12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1058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15866</v>
      </c>
      <c r="BO9" s="432"/>
      <c r="BP9" s="432"/>
      <c r="BQ9" s="432"/>
      <c r="BR9" s="432"/>
      <c r="BS9" s="432"/>
      <c r="BT9" s="432"/>
      <c r="BU9" s="433"/>
      <c r="BV9" s="431">
        <v>-51989</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v>
      </c>
      <c r="CU9" s="429"/>
      <c r="CV9" s="429"/>
      <c r="CW9" s="429"/>
      <c r="CX9" s="429"/>
      <c r="CY9" s="429"/>
      <c r="CZ9" s="429"/>
      <c r="DA9" s="430"/>
      <c r="DB9" s="428">
        <v>10.8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1194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419282</v>
      </c>
      <c r="BO10" s="432"/>
      <c r="BP10" s="432"/>
      <c r="BQ10" s="432"/>
      <c r="BR10" s="432"/>
      <c r="BS10" s="432"/>
      <c r="BT10" s="432"/>
      <c r="BU10" s="433"/>
      <c r="BV10" s="431">
        <v>283549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108</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1103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709103</v>
      </c>
      <c r="BO12" s="432"/>
      <c r="BP12" s="432"/>
      <c r="BQ12" s="432"/>
      <c r="BR12" s="432"/>
      <c r="BS12" s="432"/>
      <c r="BT12" s="432"/>
      <c r="BU12" s="433"/>
      <c r="BV12" s="431">
        <v>334638</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1091</v>
      </c>
      <c r="S13" s="516"/>
      <c r="T13" s="516"/>
      <c r="U13" s="516"/>
      <c r="V13" s="517"/>
      <c r="W13" s="447" t="s">
        <v>138</v>
      </c>
      <c r="X13" s="448"/>
      <c r="Y13" s="448"/>
      <c r="Z13" s="448"/>
      <c r="AA13" s="448"/>
      <c r="AB13" s="438"/>
      <c r="AC13" s="482">
        <v>258</v>
      </c>
      <c r="AD13" s="483"/>
      <c r="AE13" s="483"/>
      <c r="AF13" s="483"/>
      <c r="AG13" s="525"/>
      <c r="AH13" s="482">
        <v>291</v>
      </c>
      <c r="AI13" s="483"/>
      <c r="AJ13" s="483"/>
      <c r="AK13" s="483"/>
      <c r="AL13" s="484"/>
      <c r="AM13" s="460" t="s">
        <v>139</v>
      </c>
      <c r="AN13" s="461"/>
      <c r="AO13" s="461"/>
      <c r="AP13" s="461"/>
      <c r="AQ13" s="461"/>
      <c r="AR13" s="461"/>
      <c r="AS13" s="461"/>
      <c r="AT13" s="462"/>
      <c r="AU13" s="463" t="s">
        <v>134</v>
      </c>
      <c r="AV13" s="464"/>
      <c r="AW13" s="464"/>
      <c r="AX13" s="464"/>
      <c r="AY13" s="465" t="s">
        <v>140</v>
      </c>
      <c r="AZ13" s="466"/>
      <c r="BA13" s="466"/>
      <c r="BB13" s="466"/>
      <c r="BC13" s="466"/>
      <c r="BD13" s="466"/>
      <c r="BE13" s="466"/>
      <c r="BF13" s="466"/>
      <c r="BG13" s="466"/>
      <c r="BH13" s="466"/>
      <c r="BI13" s="466"/>
      <c r="BJ13" s="466"/>
      <c r="BK13" s="466"/>
      <c r="BL13" s="466"/>
      <c r="BM13" s="467"/>
      <c r="BN13" s="431">
        <v>-273955</v>
      </c>
      <c r="BO13" s="432"/>
      <c r="BP13" s="432"/>
      <c r="BQ13" s="432"/>
      <c r="BR13" s="432"/>
      <c r="BS13" s="432"/>
      <c r="BT13" s="432"/>
      <c r="BU13" s="433"/>
      <c r="BV13" s="431">
        <v>-103078</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1122</v>
      </c>
      <c r="S14" s="516"/>
      <c r="T14" s="516"/>
      <c r="U14" s="516"/>
      <c r="V14" s="517"/>
      <c r="W14" s="421"/>
      <c r="X14" s="422"/>
      <c r="Y14" s="422"/>
      <c r="Z14" s="422"/>
      <c r="AA14" s="422"/>
      <c r="AB14" s="411"/>
      <c r="AC14" s="518">
        <v>41.6</v>
      </c>
      <c r="AD14" s="519"/>
      <c r="AE14" s="519"/>
      <c r="AF14" s="519"/>
      <c r="AG14" s="520"/>
      <c r="AH14" s="518">
        <v>45.5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1109</v>
      </c>
      <c r="S15" s="516"/>
      <c r="T15" s="516"/>
      <c r="U15" s="516"/>
      <c r="V15" s="517"/>
      <c r="W15" s="447" t="s">
        <v>146</v>
      </c>
      <c r="X15" s="448"/>
      <c r="Y15" s="448"/>
      <c r="Z15" s="448"/>
      <c r="AA15" s="448"/>
      <c r="AB15" s="438"/>
      <c r="AC15" s="482">
        <v>83</v>
      </c>
      <c r="AD15" s="483"/>
      <c r="AE15" s="483"/>
      <c r="AF15" s="483"/>
      <c r="AG15" s="525"/>
      <c r="AH15" s="482">
        <v>79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130105</v>
      </c>
      <c r="BO15" s="395"/>
      <c r="BP15" s="395"/>
      <c r="BQ15" s="395"/>
      <c r="BR15" s="395"/>
      <c r="BS15" s="395"/>
      <c r="BT15" s="395"/>
      <c r="BU15" s="396"/>
      <c r="BV15" s="394">
        <v>126138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13.4</v>
      </c>
      <c r="AD16" s="519"/>
      <c r="AE16" s="519"/>
      <c r="AF16" s="519"/>
      <c r="AG16" s="520"/>
      <c r="AH16" s="518">
        <v>12.3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1103446</v>
      </c>
      <c r="BO16" s="432"/>
      <c r="BP16" s="432"/>
      <c r="BQ16" s="432"/>
      <c r="BR16" s="432"/>
      <c r="BS16" s="432"/>
      <c r="BT16" s="432"/>
      <c r="BU16" s="433"/>
      <c r="BV16" s="431">
        <v>1027164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279</v>
      </c>
      <c r="AD17" s="483"/>
      <c r="AE17" s="483"/>
      <c r="AF17" s="483"/>
      <c r="AG17" s="525"/>
      <c r="AH17" s="482">
        <v>270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155642</v>
      </c>
      <c r="BO17" s="432"/>
      <c r="BP17" s="432"/>
      <c r="BQ17" s="432"/>
      <c r="BR17" s="432"/>
      <c r="BS17" s="432"/>
      <c r="BT17" s="432"/>
      <c r="BU17" s="433"/>
      <c r="BV17" s="431">
        <v>152337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22</v>
      </c>
      <c r="M18" s="547"/>
      <c r="N18" s="547"/>
      <c r="O18" s="547"/>
      <c r="P18" s="547"/>
      <c r="Q18" s="547"/>
      <c r="R18" s="548"/>
      <c r="S18" s="548"/>
      <c r="T18" s="548"/>
      <c r="U18" s="548"/>
      <c r="V18" s="549"/>
      <c r="W18" s="449"/>
      <c r="X18" s="450"/>
      <c r="Y18" s="450"/>
      <c r="Z18" s="450"/>
      <c r="AA18" s="450"/>
      <c r="AB18" s="441"/>
      <c r="AC18" s="550">
        <v>45</v>
      </c>
      <c r="AD18" s="551"/>
      <c r="AE18" s="551"/>
      <c r="AF18" s="551"/>
      <c r="AG18" s="552"/>
      <c r="AH18" s="550">
        <v>42.2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979870</v>
      </c>
      <c r="BO18" s="432"/>
      <c r="BP18" s="432"/>
      <c r="BQ18" s="432"/>
      <c r="BR18" s="432"/>
      <c r="BS18" s="432"/>
      <c r="BT18" s="432"/>
      <c r="BU18" s="433"/>
      <c r="BV18" s="431">
        <v>974846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48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2353862</v>
      </c>
      <c r="BO19" s="432"/>
      <c r="BP19" s="432"/>
      <c r="BQ19" s="432"/>
      <c r="BR19" s="432"/>
      <c r="BS19" s="432"/>
      <c r="BT19" s="432"/>
      <c r="BU19" s="433"/>
      <c r="BV19" s="431">
        <v>1921654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466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1929971</v>
      </c>
      <c r="BO23" s="432"/>
      <c r="BP23" s="432"/>
      <c r="BQ23" s="432"/>
      <c r="BR23" s="432"/>
      <c r="BS23" s="432"/>
      <c r="BT23" s="432"/>
      <c r="BU23" s="433"/>
      <c r="BV23" s="431">
        <v>1942794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6800</v>
      </c>
      <c r="R24" s="483"/>
      <c r="S24" s="483"/>
      <c r="T24" s="483"/>
      <c r="U24" s="483"/>
      <c r="V24" s="525"/>
      <c r="W24" s="584"/>
      <c r="X24" s="572"/>
      <c r="Y24" s="573"/>
      <c r="Z24" s="481" t="s">
        <v>170</v>
      </c>
      <c r="AA24" s="461"/>
      <c r="AB24" s="461"/>
      <c r="AC24" s="461"/>
      <c r="AD24" s="461"/>
      <c r="AE24" s="461"/>
      <c r="AF24" s="461"/>
      <c r="AG24" s="462"/>
      <c r="AH24" s="482">
        <v>41</v>
      </c>
      <c r="AI24" s="483"/>
      <c r="AJ24" s="483"/>
      <c r="AK24" s="483"/>
      <c r="AL24" s="525"/>
      <c r="AM24" s="482">
        <v>104099</v>
      </c>
      <c r="AN24" s="483"/>
      <c r="AO24" s="483"/>
      <c r="AP24" s="483"/>
      <c r="AQ24" s="483"/>
      <c r="AR24" s="525"/>
      <c r="AS24" s="482">
        <v>2539</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1792100</v>
      </c>
      <c r="BO24" s="432"/>
      <c r="BP24" s="432"/>
      <c r="BQ24" s="432"/>
      <c r="BR24" s="432"/>
      <c r="BS24" s="432"/>
      <c r="BT24" s="432"/>
      <c r="BU24" s="433"/>
      <c r="BV24" s="431">
        <v>1787370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5500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144</v>
      </c>
      <c r="AN25" s="483"/>
      <c r="AO25" s="483"/>
      <c r="AP25" s="483"/>
      <c r="AQ25" s="483"/>
      <c r="AR25" s="525"/>
      <c r="AS25" s="482" t="s">
        <v>127</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991800</v>
      </c>
      <c r="BO25" s="395"/>
      <c r="BP25" s="395"/>
      <c r="BQ25" s="395"/>
      <c r="BR25" s="395"/>
      <c r="BS25" s="395"/>
      <c r="BT25" s="395"/>
      <c r="BU25" s="396"/>
      <c r="BV25" s="394" t="s">
        <v>174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4160</v>
      </c>
      <c r="R26" s="483"/>
      <c r="S26" s="483"/>
      <c r="T26" s="483"/>
      <c r="U26" s="483"/>
      <c r="V26" s="525"/>
      <c r="W26" s="584"/>
      <c r="X26" s="572"/>
      <c r="Y26" s="573"/>
      <c r="Z26" s="481" t="s">
        <v>177</v>
      </c>
      <c r="AA26" s="594"/>
      <c r="AB26" s="594"/>
      <c r="AC26" s="594"/>
      <c r="AD26" s="594"/>
      <c r="AE26" s="594"/>
      <c r="AF26" s="594"/>
      <c r="AG26" s="595"/>
      <c r="AH26" s="482" t="s">
        <v>127</v>
      </c>
      <c r="AI26" s="483"/>
      <c r="AJ26" s="483"/>
      <c r="AK26" s="483"/>
      <c r="AL26" s="525"/>
      <c r="AM26" s="482" t="s">
        <v>174</v>
      </c>
      <c r="AN26" s="483"/>
      <c r="AO26" s="483"/>
      <c r="AP26" s="483"/>
      <c r="AQ26" s="483"/>
      <c r="AR26" s="525"/>
      <c r="AS26" s="482" t="s">
        <v>128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2410</v>
      </c>
      <c r="R27" s="483"/>
      <c r="S27" s="483"/>
      <c r="T27" s="483"/>
      <c r="U27" s="483"/>
      <c r="V27" s="525"/>
      <c r="W27" s="584"/>
      <c r="X27" s="572"/>
      <c r="Y27" s="573"/>
      <c r="Z27" s="481" t="s">
        <v>180</v>
      </c>
      <c r="AA27" s="461"/>
      <c r="AB27" s="461"/>
      <c r="AC27" s="461"/>
      <c r="AD27" s="461"/>
      <c r="AE27" s="461"/>
      <c r="AF27" s="461"/>
      <c r="AG27" s="462"/>
      <c r="AH27" s="482">
        <v>7</v>
      </c>
      <c r="AI27" s="483"/>
      <c r="AJ27" s="483"/>
      <c r="AK27" s="483"/>
      <c r="AL27" s="525"/>
      <c r="AM27" s="482">
        <v>17301</v>
      </c>
      <c r="AN27" s="483"/>
      <c r="AO27" s="483"/>
      <c r="AP27" s="483"/>
      <c r="AQ27" s="483"/>
      <c r="AR27" s="525"/>
      <c r="AS27" s="482">
        <v>2472</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20167</v>
      </c>
      <c r="BO27" s="608"/>
      <c r="BP27" s="608"/>
      <c r="BQ27" s="608"/>
      <c r="BR27" s="608"/>
      <c r="BS27" s="608"/>
      <c r="BT27" s="608"/>
      <c r="BU27" s="609"/>
      <c r="BV27" s="607">
        <v>20167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2010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174</v>
      </c>
      <c r="AN28" s="483"/>
      <c r="AO28" s="483"/>
      <c r="AP28" s="483"/>
      <c r="AQ28" s="483"/>
      <c r="AR28" s="525"/>
      <c r="AS28" s="482" t="s">
        <v>174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1801229</v>
      </c>
      <c r="BO28" s="395"/>
      <c r="BP28" s="395"/>
      <c r="BQ28" s="395"/>
      <c r="BR28" s="395"/>
      <c r="BS28" s="395"/>
      <c r="BT28" s="395"/>
      <c r="BU28" s="396"/>
      <c r="BV28" s="394">
        <v>2091050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5</v>
      </c>
      <c r="M29" s="483"/>
      <c r="N29" s="483"/>
      <c r="O29" s="483"/>
      <c r="P29" s="525"/>
      <c r="Q29" s="482">
        <v>1880</v>
      </c>
      <c r="R29" s="483"/>
      <c r="S29" s="483"/>
      <c r="T29" s="483"/>
      <c r="U29" s="483"/>
      <c r="V29" s="525"/>
      <c r="W29" s="585"/>
      <c r="X29" s="586"/>
      <c r="Y29" s="587"/>
      <c r="Z29" s="481" t="s">
        <v>186</v>
      </c>
      <c r="AA29" s="461"/>
      <c r="AB29" s="461"/>
      <c r="AC29" s="461"/>
      <c r="AD29" s="461"/>
      <c r="AE29" s="461"/>
      <c r="AF29" s="461"/>
      <c r="AG29" s="462"/>
      <c r="AH29" s="482">
        <v>48</v>
      </c>
      <c r="AI29" s="483"/>
      <c r="AJ29" s="483"/>
      <c r="AK29" s="483"/>
      <c r="AL29" s="525"/>
      <c r="AM29" s="482">
        <v>121400</v>
      </c>
      <c r="AN29" s="483"/>
      <c r="AO29" s="483"/>
      <c r="AP29" s="483"/>
      <c r="AQ29" s="483"/>
      <c r="AR29" s="525"/>
      <c r="AS29" s="482">
        <v>2529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105472</v>
      </c>
      <c r="BO29" s="432"/>
      <c r="BP29" s="432"/>
      <c r="BQ29" s="432"/>
      <c r="BR29" s="432"/>
      <c r="BS29" s="432"/>
      <c r="BT29" s="432"/>
      <c r="BU29" s="433"/>
      <c r="BV29" s="431">
        <v>105472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79.099999999999994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843314</v>
      </c>
      <c r="BO30" s="608"/>
      <c r="BP30" s="608"/>
      <c r="BQ30" s="608"/>
      <c r="BR30" s="608"/>
      <c r="BS30" s="608"/>
      <c r="BT30" s="608"/>
      <c r="BU30" s="609"/>
      <c r="BV30" s="607">
        <v>847416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沖縄県市町村自治会館管理組合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沖縄県市町村総合事務組合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沖縄県町村交通災害共済組合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沖縄県後期高齢者医療広域連合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Ss5yobtPpUssZnX3qx0f/hMHNJkXXCdv/klf4ucj8WCO2T7UH3ydS6XdsIhFGW/FY2DjEhgB91RQJRhd3et4mw==" saltValue="pRzDudQmSFoSrBRCVmTF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topLeftCell="A9" zoomScale="60" zoomScaleNormal="60" workbookViewId="0"/>
  </sheetViews>
  <sheetFormatPr defaultColWidth="0" defaultRowHeight="12.95" customHeight="1" zeroHeight="1" x14ac:dyDescent="0.15"/>
  <cols>
    <col min="1" max="1" width="6.375" style="23" customWidth="1"/>
    <col min="2" max="2" width="11" style="23" customWidth="1"/>
    <col min="3" max="3" width="17" style="23" customWidth="1"/>
    <col min="4" max="5" width="16.37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567</v>
      </c>
      <c r="D34" s="1212"/>
      <c r="E34" s="1213"/>
      <c r="F34" s="32">
        <v>17.420000000000002</v>
      </c>
      <c r="G34" s="33">
        <v>16.3</v>
      </c>
      <c r="H34" s="33">
        <v>23.84</v>
      </c>
      <c r="I34" s="33">
        <v>18.96</v>
      </c>
      <c r="J34" s="34">
        <v>19.11</v>
      </c>
      <c r="K34" s="22"/>
      <c r="L34" s="22"/>
      <c r="M34" s="22"/>
      <c r="N34" s="22"/>
      <c r="O34" s="22"/>
      <c r="P34" s="22"/>
    </row>
    <row r="35" spans="1:16" ht="39" customHeight="1" x14ac:dyDescent="0.15">
      <c r="A35" s="22"/>
      <c r="B35" s="35"/>
      <c r="C35" s="1206" t="s">
        <v>568</v>
      </c>
      <c r="D35" s="1207"/>
      <c r="E35" s="1208"/>
      <c r="F35" s="36">
        <v>2.56</v>
      </c>
      <c r="G35" s="37">
        <v>5.39</v>
      </c>
      <c r="H35" s="37">
        <v>4.09</v>
      </c>
      <c r="I35" s="37">
        <v>1.17</v>
      </c>
      <c r="J35" s="38">
        <v>1.9</v>
      </c>
      <c r="K35" s="22"/>
      <c r="L35" s="22"/>
      <c r="M35" s="22"/>
      <c r="N35" s="22"/>
      <c r="O35" s="22"/>
      <c r="P35" s="22"/>
    </row>
    <row r="36" spans="1:16" ht="39" customHeight="1" x14ac:dyDescent="0.15">
      <c r="A36" s="22"/>
      <c r="B36" s="35"/>
      <c r="C36" s="1206" t="s">
        <v>569</v>
      </c>
      <c r="D36" s="1207"/>
      <c r="E36" s="1208"/>
      <c r="F36" s="36">
        <v>1.93</v>
      </c>
      <c r="G36" s="37">
        <v>1.56</v>
      </c>
      <c r="H36" s="37">
        <v>1.43</v>
      </c>
      <c r="I36" s="37">
        <v>1.4</v>
      </c>
      <c r="J36" s="38">
        <v>1.83</v>
      </c>
      <c r="K36" s="22"/>
      <c r="L36" s="22"/>
      <c r="M36" s="22"/>
      <c r="N36" s="22"/>
      <c r="O36" s="22"/>
      <c r="P36" s="22"/>
    </row>
    <row r="37" spans="1:16" ht="39" customHeight="1" x14ac:dyDescent="0.15">
      <c r="A37" s="22"/>
      <c r="B37" s="35"/>
      <c r="C37" s="1206" t="s">
        <v>570</v>
      </c>
      <c r="D37" s="1207"/>
      <c r="E37" s="1208"/>
      <c r="F37" s="36">
        <v>0.36</v>
      </c>
      <c r="G37" s="37">
        <v>0.82</v>
      </c>
      <c r="H37" s="37">
        <v>1.02</v>
      </c>
      <c r="I37" s="37">
        <v>0.99</v>
      </c>
      <c r="J37" s="38">
        <v>0.25</v>
      </c>
      <c r="K37" s="22"/>
      <c r="L37" s="22"/>
      <c r="M37" s="22"/>
      <c r="N37" s="22"/>
      <c r="O37" s="22"/>
      <c r="P37" s="22"/>
    </row>
    <row r="38" spans="1:16" ht="39" customHeight="1" x14ac:dyDescent="0.15">
      <c r="A38" s="22"/>
      <c r="B38" s="35"/>
      <c r="C38" s="1206" t="s">
        <v>571</v>
      </c>
      <c r="D38" s="1207"/>
      <c r="E38" s="1208"/>
      <c r="F38" s="36">
        <v>0.04</v>
      </c>
      <c r="G38" s="37">
        <v>0.02</v>
      </c>
      <c r="H38" s="37">
        <v>0.04</v>
      </c>
      <c r="I38" s="37">
        <v>0.02</v>
      </c>
      <c r="J38" s="38">
        <v>0.04</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573</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ps84liHGQLBPFX5h5p4OltY5kvAGX/3Yqzs4uknOYFVHqcBsfkeu6+/p1aGMDJxEqfZU92sfC+/zKydcqQ2WQ==" saltValue="OM5zd6eEX/syWXyXRN9G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60" zoomScaleNormal="60" workbookViewId="0"/>
  </sheetViews>
  <sheetFormatPr defaultColWidth="0" defaultRowHeight="12.6" customHeight="1" zeroHeight="1" x14ac:dyDescent="0.15"/>
  <cols>
    <col min="1" max="1" width="6.37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222</v>
      </c>
      <c r="L45" s="60">
        <v>213</v>
      </c>
      <c r="M45" s="60">
        <v>181</v>
      </c>
      <c r="N45" s="60">
        <v>208</v>
      </c>
      <c r="O45" s="61">
        <v>258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10</v>
      </c>
      <c r="L48" s="64">
        <v>11</v>
      </c>
      <c r="M48" s="64">
        <v>9</v>
      </c>
      <c r="N48" s="64">
        <v>10</v>
      </c>
      <c r="O48" s="65">
        <v>9</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518</v>
      </c>
      <c r="L49" s="64" t="s">
        <v>518</v>
      </c>
      <c r="M49" s="64" t="s">
        <v>518</v>
      </c>
      <c r="N49" s="64" t="s">
        <v>518</v>
      </c>
      <c r="O49" s="65" t="s">
        <v>518</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139</v>
      </c>
      <c r="L52" s="64">
        <v>132</v>
      </c>
      <c r="M52" s="64">
        <v>122</v>
      </c>
      <c r="N52" s="64">
        <v>149</v>
      </c>
      <c r="O52" s="65">
        <v>187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93</v>
      </c>
      <c r="L53" s="69">
        <v>92</v>
      </c>
      <c r="M53" s="69">
        <v>68</v>
      </c>
      <c r="N53" s="69">
        <v>69</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tZuKKDE1iV5kiIEmQsHqawnM+b0Bgzvlh4DaIdSHPMa6XOpXXCjh9YsBJOxJFga/1upsadkHZ/eWQRy3q/XA==" saltValue="eIFPXLaMSKK8sWEw1rmQ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zoomScale="60" zoomScaleNormal="60" workbookViewId="0"/>
  </sheetViews>
  <sheetFormatPr defaultColWidth="0" defaultRowHeight="13.5" customHeight="1" zeroHeight="1" x14ac:dyDescent="0.15"/>
  <cols>
    <col min="1" max="1" width="6.375" style="93" customWidth="1"/>
    <col min="2" max="3" width="12.375" style="93" customWidth="1"/>
    <col min="4" max="4" width="11.375" style="93" customWidth="1"/>
    <col min="5" max="8" width="10.375" style="93" customWidth="1"/>
    <col min="9" max="13" width="16.375" style="93" customWidth="1"/>
    <col min="14" max="19" width="12.37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1914</v>
      </c>
      <c r="J41" s="104">
        <v>1997</v>
      </c>
      <c r="K41" s="104">
        <v>2077</v>
      </c>
      <c r="L41" s="104">
        <v>1943</v>
      </c>
      <c r="M41" s="105">
        <v>1930</v>
      </c>
    </row>
    <row r="42" spans="2:13" ht="27.75" customHeight="1" x14ac:dyDescent="0.15">
      <c r="B42" s="1242"/>
      <c r="C42" s="1243"/>
      <c r="D42" s="106"/>
      <c r="E42" s="1248" t="s">
        <v>32</v>
      </c>
      <c r="F42" s="1248"/>
      <c r="G42" s="1248"/>
      <c r="H42" s="1249"/>
      <c r="I42" s="107" t="s">
        <v>518</v>
      </c>
      <c r="J42" s="108" t="s">
        <v>518</v>
      </c>
      <c r="K42" s="108" t="s">
        <v>518</v>
      </c>
      <c r="L42" s="108" t="s">
        <v>518</v>
      </c>
      <c r="M42" s="109" t="s">
        <v>518</v>
      </c>
    </row>
    <row r="43" spans="2:13" ht="27.75" customHeight="1" x14ac:dyDescent="0.15">
      <c r="B43" s="1242"/>
      <c r="C43" s="1243"/>
      <c r="D43" s="106"/>
      <c r="E43" s="1248" t="s">
        <v>33</v>
      </c>
      <c r="F43" s="1248"/>
      <c r="G43" s="1248"/>
      <c r="H43" s="1249"/>
      <c r="I43" s="107">
        <v>80</v>
      </c>
      <c r="J43" s="108">
        <v>76</v>
      </c>
      <c r="K43" s="108">
        <v>70</v>
      </c>
      <c r="L43" s="108">
        <v>68</v>
      </c>
      <c r="M43" s="109">
        <v>56</v>
      </c>
    </row>
    <row r="44" spans="2:13" ht="27.75" customHeight="1" x14ac:dyDescent="0.15">
      <c r="B44" s="1242"/>
      <c r="C44" s="1243"/>
      <c r="D44" s="106"/>
      <c r="E44" s="1248" t="s">
        <v>34</v>
      </c>
      <c r="F44" s="1248"/>
      <c r="G44" s="1248"/>
      <c r="H44" s="1249"/>
      <c r="I44" s="107" t="s">
        <v>518</v>
      </c>
      <c r="J44" s="108" t="s">
        <v>518</v>
      </c>
      <c r="K44" s="108" t="s">
        <v>518</v>
      </c>
      <c r="L44" s="108" t="s">
        <v>518</v>
      </c>
      <c r="M44" s="109" t="s">
        <v>518</v>
      </c>
    </row>
    <row r="45" spans="2:13" ht="27.75" customHeight="1" x14ac:dyDescent="0.15">
      <c r="B45" s="1242"/>
      <c r="C45" s="1243"/>
      <c r="D45" s="106"/>
      <c r="E45" s="1248" t="s">
        <v>35</v>
      </c>
      <c r="F45" s="1248"/>
      <c r="G45" s="1248"/>
      <c r="H45" s="1249"/>
      <c r="I45" s="107">
        <v>119</v>
      </c>
      <c r="J45" s="108">
        <v>87</v>
      </c>
      <c r="K45" s="108">
        <v>91</v>
      </c>
      <c r="L45" s="108">
        <v>55</v>
      </c>
      <c r="M45" s="109">
        <v>9</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2689</v>
      </c>
      <c r="J50" s="108">
        <v>2910</v>
      </c>
      <c r="K50" s="108">
        <v>3104</v>
      </c>
      <c r="L50" s="108">
        <v>3044</v>
      </c>
      <c r="M50" s="109">
        <v>2750</v>
      </c>
    </row>
    <row r="51" spans="2:13" ht="27.75" customHeight="1" x14ac:dyDescent="0.15">
      <c r="B51" s="1242"/>
      <c r="C51" s="1243"/>
      <c r="D51" s="106"/>
      <c r="E51" s="1248" t="s">
        <v>42</v>
      </c>
      <c r="F51" s="1248"/>
      <c r="G51" s="1248"/>
      <c r="H51" s="1249"/>
      <c r="I51" s="107" t="s">
        <v>518</v>
      </c>
      <c r="J51" s="108" t="s">
        <v>518</v>
      </c>
      <c r="K51" s="108" t="s">
        <v>518</v>
      </c>
      <c r="L51" s="108" t="s">
        <v>518</v>
      </c>
      <c r="M51" s="109" t="s">
        <v>518</v>
      </c>
    </row>
    <row r="52" spans="2:13" ht="27.75" customHeight="1" x14ac:dyDescent="0.15">
      <c r="B52" s="1244"/>
      <c r="C52" s="1245"/>
      <c r="D52" s="106"/>
      <c r="E52" s="1248" t="s">
        <v>43</v>
      </c>
      <c r="F52" s="1248"/>
      <c r="G52" s="1248"/>
      <c r="H52" s="1249"/>
      <c r="I52" s="107">
        <v>1258</v>
      </c>
      <c r="J52" s="108">
        <v>1188</v>
      </c>
      <c r="K52" s="108">
        <v>1469</v>
      </c>
      <c r="L52" s="108">
        <v>1499</v>
      </c>
      <c r="M52" s="109">
        <v>1561</v>
      </c>
    </row>
    <row r="53" spans="2:13" ht="27.75" customHeight="1" thickBot="1" x14ac:dyDescent="0.2">
      <c r="B53" s="1255" t="s">
        <v>44</v>
      </c>
      <c r="C53" s="1256"/>
      <c r="D53" s="113"/>
      <c r="E53" s="1257" t="s">
        <v>45</v>
      </c>
      <c r="F53" s="1257"/>
      <c r="G53" s="1257"/>
      <c r="H53" s="1258"/>
      <c r="I53" s="114">
        <v>-1834</v>
      </c>
      <c r="J53" s="115">
        <v>-1937</v>
      </c>
      <c r="K53" s="115">
        <v>-2335</v>
      </c>
      <c r="L53" s="115">
        <v>-2478</v>
      </c>
      <c r="M53" s="116">
        <v>-2316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4DOGyP3o8UPQHD6s3817+V7c8symKJCiWCZgu8u34zivXQAk474Uag00Zazi4lihv5l/NrZJtQDpGxAiuHUQyw==" saltValue="G+okPdaIbYXCVvK9RP9O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topLeftCell="A55" zoomScale="60" zoomScaleNormal="6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2142</v>
      </c>
      <c r="G55" s="128">
        <v>2091</v>
      </c>
      <c r="H55" s="129">
        <v>1801</v>
      </c>
    </row>
    <row r="56" spans="2:8" ht="52.5" customHeight="1" x14ac:dyDescent="0.15">
      <c r="B56" s="130"/>
      <c r="C56" s="1269" t="s">
        <v>49</v>
      </c>
      <c r="D56" s="1269"/>
      <c r="E56" s="1270"/>
      <c r="F56" s="131">
        <v>105</v>
      </c>
      <c r="G56" s="131">
        <v>105</v>
      </c>
      <c r="H56" s="132">
        <v>105</v>
      </c>
    </row>
    <row r="57" spans="2:8" ht="53.25" customHeight="1" x14ac:dyDescent="0.15">
      <c r="B57" s="130"/>
      <c r="C57" s="1271" t="s">
        <v>50</v>
      </c>
      <c r="D57" s="1271"/>
      <c r="E57" s="1272"/>
      <c r="F57" s="133">
        <v>857</v>
      </c>
      <c r="G57" s="133">
        <v>847</v>
      </c>
      <c r="H57" s="134">
        <v>843</v>
      </c>
    </row>
    <row r="58" spans="2:8" ht="45.75" customHeight="1" x14ac:dyDescent="0.15">
      <c r="B58" s="135"/>
      <c r="C58" s="1259" t="s">
        <v>584</v>
      </c>
      <c r="D58" s="1260"/>
      <c r="E58" s="1261"/>
      <c r="F58" s="136">
        <v>523</v>
      </c>
      <c r="G58" s="136">
        <v>523</v>
      </c>
      <c r="H58" s="137">
        <v>523</v>
      </c>
    </row>
    <row r="59" spans="2:8" ht="45.75" customHeight="1" x14ac:dyDescent="0.15">
      <c r="B59" s="135"/>
      <c r="C59" s="1259" t="s">
        <v>585</v>
      </c>
      <c r="D59" s="1260"/>
      <c r="E59" s="1261"/>
      <c r="F59" s="136">
        <v>33</v>
      </c>
      <c r="G59" s="136">
        <v>91</v>
      </c>
      <c r="H59" s="137">
        <v>98</v>
      </c>
    </row>
    <row r="60" spans="2:8" ht="45.75" customHeight="1" x14ac:dyDescent="0.15">
      <c r="B60" s="135"/>
      <c r="C60" s="1259" t="s">
        <v>586</v>
      </c>
      <c r="D60" s="1260"/>
      <c r="E60" s="1261"/>
      <c r="F60" s="136">
        <v>117</v>
      </c>
      <c r="G60" s="136">
        <v>99</v>
      </c>
      <c r="H60" s="137">
        <v>89</v>
      </c>
    </row>
    <row r="61" spans="2:8" ht="45.75" customHeight="1" x14ac:dyDescent="0.15">
      <c r="B61" s="135"/>
      <c r="C61" s="1259" t="s">
        <v>587</v>
      </c>
      <c r="D61" s="1260"/>
      <c r="E61" s="1261"/>
      <c r="F61" s="136">
        <v>61</v>
      </c>
      <c r="G61" s="136">
        <v>61</v>
      </c>
      <c r="H61" s="137">
        <v>61</v>
      </c>
    </row>
    <row r="62" spans="2:8" ht="45.75" customHeight="1" thickBot="1" x14ac:dyDescent="0.2">
      <c r="B62" s="138"/>
      <c r="C62" s="1262" t="s">
        <v>588</v>
      </c>
      <c r="D62" s="1263"/>
      <c r="E62" s="1264"/>
      <c r="F62" s="139">
        <v>55</v>
      </c>
      <c r="G62" s="139">
        <v>55</v>
      </c>
      <c r="H62" s="140">
        <v>55</v>
      </c>
    </row>
    <row r="63" spans="2:8" ht="52.5" customHeight="1" thickBot="1" x14ac:dyDescent="0.2">
      <c r="B63" s="141"/>
      <c r="C63" s="1265" t="s">
        <v>51</v>
      </c>
      <c r="D63" s="1265"/>
      <c r="E63" s="1266"/>
      <c r="F63" s="142">
        <v>3104</v>
      </c>
      <c r="G63" s="142">
        <v>3044</v>
      </c>
      <c r="H63" s="143">
        <v>2750</v>
      </c>
    </row>
    <row r="64" spans="2:8" ht="15" customHeight="1" x14ac:dyDescent="0.15"/>
  </sheetData>
  <sheetProtection algorithmName="SHA-512" hashValue="Xwofj0FBBpszN8xwA82lpZf/i/f82wgWZd7xvLtTDHJHOW/HBUUrX9eCSber6IB/OvmLQ2YzpwyDiiCSmH/2Vw==" saltValue="7Kr3tpjy1l2L1AHuBfdZ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C16" sqref="BC16"/>
    </sheetView>
  </sheetViews>
  <sheetFormatPr defaultColWidth="0" defaultRowHeight="13.5" customHeight="1" zeroHeight="1" x14ac:dyDescent="0.15"/>
  <cols>
    <col min="1" max="1" width="6.375" style="1275" customWidth="1"/>
    <col min="2" max="107" width="2.37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v>43.9</v>
      </c>
      <c r="BQ53" s="1312"/>
      <c r="BR53" s="1312"/>
      <c r="BS53" s="1312"/>
      <c r="BT53" s="1312"/>
      <c r="BU53" s="1312"/>
      <c r="BV53" s="1312"/>
      <c r="BW53" s="1312"/>
      <c r="BX53" s="1312">
        <v>45.8</v>
      </c>
      <c r="BY53" s="1312"/>
      <c r="BZ53" s="1312"/>
      <c r="CA53" s="1312"/>
      <c r="CB53" s="1312"/>
      <c r="CC53" s="1312"/>
      <c r="CD53" s="1312"/>
      <c r="CE53" s="1312"/>
      <c r="CF53" s="1312">
        <v>38.6</v>
      </c>
      <c r="CG53" s="1312"/>
      <c r="CH53" s="1312"/>
      <c r="CI53" s="1312"/>
      <c r="CJ53" s="1312"/>
      <c r="CK53" s="1312"/>
      <c r="CL53" s="1312"/>
      <c r="CM53" s="1312"/>
      <c r="CN53" s="1312">
        <v>41.4</v>
      </c>
      <c r="CO53" s="1312"/>
      <c r="CP53" s="1312"/>
      <c r="CQ53" s="1312"/>
      <c r="CR53" s="1312"/>
      <c r="CS53" s="1312"/>
      <c r="CT53" s="1312"/>
      <c r="CU53" s="1312"/>
      <c r="CV53" s="1312">
        <v>44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601</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2">
        <v>10.6</v>
      </c>
      <c r="BQ75" s="1312"/>
      <c r="BR75" s="1312"/>
      <c r="BS75" s="1312"/>
      <c r="BT75" s="1312"/>
      <c r="BU75" s="1312"/>
      <c r="BV75" s="1312"/>
      <c r="BW75" s="1312"/>
      <c r="BX75" s="1312">
        <v>9.5</v>
      </c>
      <c r="BY75" s="1312"/>
      <c r="BZ75" s="1312"/>
      <c r="CA75" s="1312"/>
      <c r="CB75" s="1312"/>
      <c r="CC75" s="1312"/>
      <c r="CD75" s="1312"/>
      <c r="CE75" s="1312"/>
      <c r="CF75" s="1312">
        <v>8.4</v>
      </c>
      <c r="CG75" s="1312"/>
      <c r="CH75" s="1312"/>
      <c r="CI75" s="1312"/>
      <c r="CJ75" s="1312"/>
      <c r="CK75" s="1312"/>
      <c r="CL75" s="1312"/>
      <c r="CM75" s="1312"/>
      <c r="CN75" s="1312">
        <v>7.8</v>
      </c>
      <c r="CO75" s="1312"/>
      <c r="CP75" s="1312"/>
      <c r="CQ75" s="1312"/>
      <c r="CR75" s="1312"/>
      <c r="CS75" s="1312"/>
      <c r="CT75" s="1312"/>
      <c r="CU75" s="1312"/>
      <c r="CV75" s="1312">
        <v>7.5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EkdfnXzcz77UpfP4rT21n8V1iIDX87m3Mc+M4o0ycInHfSNZWR+nj/dQ2YfLVIlC5D6qK7wU5CkSLwGQExFU0w==" saltValue="04JB0LqR83Sl7nZbpAmX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47KQwRnwQQOwJqH+6X389+zVB3bTIV2+08mSr/eInuNJ0AMuI9c/HOrMzv5EyGaSfCT864pBaFmrasbLGuiNQw==" saltValue="6Xeof+ndCmEct4oTH6Gp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7wgcumV81VUNZyR4PKrN+KIIZDW0V/NViv6B6N3FHElep1GYrFLf35IKGUOmmAn9aBvXQRVCFkBQBUfQb9lHAA==" saltValue="7TmxJJdHI8iWd/L7kOBx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3509466</v>
      </c>
      <c r="E3" s="162"/>
      <c r="F3" s="163">
        <v>291945</v>
      </c>
      <c r="G3" s="164"/>
      <c r="H3" s="165"/>
    </row>
    <row r="4" spans="1:8" x14ac:dyDescent="0.15">
      <c r="A4" s="166"/>
      <c r="B4" s="167"/>
      <c r="C4" s="168"/>
      <c r="D4" s="169">
        <v>11420</v>
      </c>
      <c r="E4" s="170"/>
      <c r="F4" s="171">
        <v>127651</v>
      </c>
      <c r="G4" s="172"/>
      <c r="H4" s="173"/>
    </row>
    <row r="5" spans="1:8" x14ac:dyDescent="0.15">
      <c r="A5" s="154" t="s">
        <v>552</v>
      </c>
      <c r="B5" s="159"/>
      <c r="C5" s="160"/>
      <c r="D5" s="161">
        <v>2347091</v>
      </c>
      <c r="E5" s="162"/>
      <c r="F5" s="163">
        <v>291173</v>
      </c>
      <c r="G5" s="164"/>
      <c r="H5" s="165"/>
    </row>
    <row r="6" spans="1:8" x14ac:dyDescent="0.15">
      <c r="A6" s="166"/>
      <c r="B6" s="167"/>
      <c r="C6" s="168"/>
      <c r="D6" s="169">
        <v>13312</v>
      </c>
      <c r="E6" s="170"/>
      <c r="F6" s="171">
        <v>119071</v>
      </c>
      <c r="G6" s="172"/>
      <c r="H6" s="173"/>
    </row>
    <row r="7" spans="1:8" x14ac:dyDescent="0.15">
      <c r="A7" s="154" t="s">
        <v>553</v>
      </c>
      <c r="B7" s="159"/>
      <c r="C7" s="160"/>
      <c r="D7" s="161">
        <v>1299037</v>
      </c>
      <c r="E7" s="162"/>
      <c r="F7" s="163">
        <v>271581</v>
      </c>
      <c r="G7" s="164"/>
      <c r="H7" s="165"/>
    </row>
    <row r="8" spans="1:8" x14ac:dyDescent="0.15">
      <c r="A8" s="166"/>
      <c r="B8" s="167"/>
      <c r="C8" s="168"/>
      <c r="D8" s="169">
        <v>18795</v>
      </c>
      <c r="E8" s="170"/>
      <c r="F8" s="171">
        <v>117844</v>
      </c>
      <c r="G8" s="172"/>
      <c r="H8" s="173"/>
    </row>
    <row r="9" spans="1:8" x14ac:dyDescent="0.15">
      <c r="A9" s="154" t="s">
        <v>554</v>
      </c>
      <c r="B9" s="159"/>
      <c r="C9" s="160"/>
      <c r="D9" s="161">
        <v>687681</v>
      </c>
      <c r="E9" s="162"/>
      <c r="F9" s="163">
        <v>268375</v>
      </c>
      <c r="G9" s="164"/>
      <c r="H9" s="165"/>
    </row>
    <row r="10" spans="1:8" x14ac:dyDescent="0.15">
      <c r="A10" s="166"/>
      <c r="B10" s="167"/>
      <c r="C10" s="168"/>
      <c r="D10" s="169">
        <v>96416</v>
      </c>
      <c r="E10" s="170"/>
      <c r="F10" s="171">
        <v>119602</v>
      </c>
      <c r="G10" s="172"/>
      <c r="H10" s="173"/>
    </row>
    <row r="11" spans="1:8" x14ac:dyDescent="0.15">
      <c r="A11" s="154" t="s">
        <v>555</v>
      </c>
      <c r="B11" s="159"/>
      <c r="C11" s="160"/>
      <c r="D11" s="161">
        <v>1556518</v>
      </c>
      <c r="E11" s="162"/>
      <c r="F11" s="163">
        <v>301035</v>
      </c>
      <c r="G11" s="164"/>
      <c r="H11" s="165"/>
    </row>
    <row r="12" spans="1:8" x14ac:dyDescent="0.15">
      <c r="A12" s="166"/>
      <c r="B12" s="167"/>
      <c r="C12" s="174"/>
      <c r="D12" s="169">
        <v>49769</v>
      </c>
      <c r="E12" s="170"/>
      <c r="F12" s="171">
        <v>154376</v>
      </c>
      <c r="G12" s="172"/>
      <c r="H12" s="173"/>
    </row>
    <row r="13" spans="1:8" x14ac:dyDescent="0.15">
      <c r="A13" s="154"/>
      <c r="B13" s="159"/>
      <c r="C13" s="175"/>
      <c r="D13" s="176">
        <v>1879959</v>
      </c>
      <c r="E13" s="177"/>
      <c r="F13" s="178">
        <v>284822</v>
      </c>
      <c r="G13" s="179"/>
      <c r="H13" s="165"/>
    </row>
    <row r="14" spans="1:8" x14ac:dyDescent="0.15">
      <c r="A14" s="166"/>
      <c r="B14" s="167"/>
      <c r="C14" s="168"/>
      <c r="D14" s="169">
        <v>37942</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17.420000000000002</v>
      </c>
      <c r="C19" s="180">
        <f>ROUND(VALUE(SUBSTITUTE(実質収支比率等に係る経年分析!G$48,"▲","-")),2)</f>
        <v>16.309999999999999</v>
      </c>
      <c r="D19" s="180">
        <f>ROUND(VALUE(SUBSTITUTE(実質収支比率等に係る経年分析!H$48,"▲","-")),2)</f>
        <v>23.84</v>
      </c>
      <c r="E19" s="180">
        <f>ROUND(VALUE(SUBSTITUTE(実質収支比率等に係る経年分析!I$48,"▲","-")),2)</f>
        <v>18.96</v>
      </c>
      <c r="F19" s="180">
        <f>ROUND(VALUE(SUBSTITUTE(実質収支比率等に係る経年分析!J$48,"▲","-")),2)</f>
        <v>19.11</v>
      </c>
    </row>
    <row r="20" spans="1:11" x14ac:dyDescent="0.15">
      <c r="A20" s="180" t="s">
        <v>55</v>
      </c>
      <c r="B20" s="180">
        <f>ROUND(VALUE(SUBSTITUTE(実質収支比率等に係る経年分析!F$47,"▲","-")),2)</f>
        <v>155.34</v>
      </c>
      <c r="C20" s="180">
        <f>ROUND(VALUE(SUBSTITUTE(実質収支比率等に係る経年分析!G$47,"▲","-")),2)</f>
        <v>178.68</v>
      </c>
      <c r="D20" s="180">
        <f>ROUND(VALUE(SUBSTITUTE(実質収支比率等に係る経年分析!H$47,"▲","-")),2)</f>
        <v>198.6</v>
      </c>
      <c r="E20" s="180">
        <f>ROUND(VALUE(SUBSTITUTE(実質収支比率等に係る経年分析!I$47,"▲","-")),2)</f>
        <v>193.26</v>
      </c>
      <c r="F20" s="180">
        <f>ROUND(VALUE(SUBSTITUTE(実質収支比率等に係る経年分析!J$47,"▲","-")),2)</f>
        <v>155.72999999999999</v>
      </c>
    </row>
    <row r="21" spans="1:11" x14ac:dyDescent="0.15">
      <c r="A21" s="180" t="s">
        <v>56</v>
      </c>
      <c r="B21" s="180">
        <f>IF(ISNUMBER(VALUE(SUBSTITUTE(実質収支比率等に係る経年分析!F$49,"▲","-"))),ROUND(VALUE(SUBSTITUTE(実質収支比率等に係る経年分析!F$49,"▲","-")),2),NA())</f>
        <v>18.03</v>
      </c>
      <c r="C21" s="180">
        <f>IF(ISNUMBER(VALUE(SUBSTITUTE(実質収支比率等に係る経年分析!G$49,"▲","-"))),ROUND(VALUE(SUBSTITUTE(実質収支比率等に係る経年分析!G$49,"▲","-")),2),NA())</f>
        <v>15.72</v>
      </c>
      <c r="D21" s="180">
        <f>IF(ISNUMBER(VALUE(SUBSTITUTE(実質収支比率等に係る経年分析!H$49,"▲","-"))),ROUND(VALUE(SUBSTITUTE(実質収支比率等に係る経年分析!H$49,"▲","-")),2),NA())</f>
        <v>20.36</v>
      </c>
      <c r="E21" s="180">
        <f>IF(ISNUMBER(VALUE(SUBSTITUTE(実質収支比率等に係る経年分析!I$49,"▲","-"))),ROUND(VALUE(SUBSTITUTE(実質収支比率等に係る経年分析!I$49,"▲","-")),2),NA())</f>
        <v>-9.5299999999999994</v>
      </c>
      <c r="F21" s="180">
        <f>IF(ISNUMBER(VALUE(SUBSTITUTE(実質収支比率等に係る経年分析!J$49,"▲","-"))),ROUND(VALUE(SUBSTITUTE(実質収支比率等に係る経年分析!J$49,"▲","-")),2),NA())</f>
        <v>-23.68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17.420000000000002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139</v>
      </c>
      <c r="E42" s="182"/>
      <c r="F42" s="182"/>
      <c r="G42" s="182">
        <f>'実質公債費比率（分子）の構造'!L$52</f>
        <v>132</v>
      </c>
      <c r="H42" s="182"/>
      <c r="I42" s="182"/>
      <c r="J42" s="182">
        <f>'実質公債費比率（分子）の構造'!M$52</f>
        <v>122</v>
      </c>
      <c r="K42" s="182"/>
      <c r="L42" s="182"/>
      <c r="M42" s="182">
        <f>'実質公債費比率（分子）の構造'!N$52</f>
        <v>149</v>
      </c>
      <c r="N42" s="182"/>
      <c r="O42" s="182"/>
      <c r="P42" s="182">
        <f>'実質公債費比率（分子）の構造'!O$52</f>
        <v>187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10</v>
      </c>
      <c r="C46" s="182"/>
      <c r="D46" s="182"/>
      <c r="E46" s="182">
        <f>'実質公債費比率（分子）の構造'!L$48</f>
        <v>11</v>
      </c>
      <c r="F46" s="182"/>
      <c r="G46" s="182"/>
      <c r="H46" s="182">
        <f>'実質公債費比率（分子）の構造'!M$48</f>
        <v>9</v>
      </c>
      <c r="I46" s="182"/>
      <c r="J46" s="182"/>
      <c r="K46" s="182">
        <f>'実質公債費比率（分子）の構造'!N$48</f>
        <v>10</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222</v>
      </c>
      <c r="C49" s="182"/>
      <c r="D49" s="182"/>
      <c r="E49" s="182">
        <f>'実質公債費比率（分子）の構造'!L$45</f>
        <v>213</v>
      </c>
      <c r="F49" s="182"/>
      <c r="G49" s="182"/>
      <c r="H49" s="182">
        <f>'実質公債費比率（分子）の構造'!M$45</f>
        <v>181</v>
      </c>
      <c r="I49" s="182"/>
      <c r="J49" s="182"/>
      <c r="K49" s="182">
        <f>'実質公債費比率（分子）の構造'!N$45</f>
        <v>208</v>
      </c>
      <c r="L49" s="182"/>
      <c r="M49" s="182"/>
      <c r="N49" s="182">
        <f>'実質公債費比率（分子）の構造'!O$45</f>
        <v>258</v>
      </c>
      <c r="O49" s="182"/>
      <c r="P49" s="182"/>
    </row>
    <row r="50" spans="1:16" x14ac:dyDescent="0.15">
      <c r="A50" s="182" t="s">
        <v>71</v>
      </c>
      <c r="B50" s="182" t="e">
        <f>NA()</f>
        <v>#N/A</v>
      </c>
      <c r="C50" s="182">
        <f>IF(ISNUMBER('実質公債費比率（分子）の構造'!K$53),'実質公債費比率（分子）の構造'!K$53,NA())</f>
        <v>93</v>
      </c>
      <c r="D50" s="182" t="e">
        <f>NA()</f>
        <v>#N/A</v>
      </c>
      <c r="E50" s="182" t="e">
        <f>NA()</f>
        <v>#N/A</v>
      </c>
      <c r="F50" s="182">
        <f>IF(ISNUMBER('実質公債費比率（分子）の構造'!L$53),'実質公債費比率（分子）の構造'!L$53,NA())</f>
        <v>92</v>
      </c>
      <c r="G50" s="182" t="e">
        <f>NA()</f>
        <v>#N/A</v>
      </c>
      <c r="H50" s="182" t="e">
        <f>NA()</f>
        <v>#N/A</v>
      </c>
      <c r="I50" s="182">
        <f>IF(ISNUMBER('実質公債費比率（分子）の構造'!M$53),'実質公債費比率（分子）の構造'!M$53,NA())</f>
        <v>68</v>
      </c>
      <c r="J50" s="182" t="e">
        <f>NA()</f>
        <v>#N/A</v>
      </c>
      <c r="K50" s="182" t="e">
        <f>NA()</f>
        <v>#N/A</v>
      </c>
      <c r="L50" s="182">
        <f>IF(ISNUMBER('実質公債費比率（分子）の構造'!N$53),'実質公債費比率（分子）の構造'!N$53,NA())</f>
        <v>69</v>
      </c>
      <c r="M50" s="182" t="e">
        <f>NA()</f>
        <v>#N/A</v>
      </c>
      <c r="N50" s="182" t="e">
        <f>NA()</f>
        <v>#N/A</v>
      </c>
      <c r="O50" s="182">
        <f>IF(ISNUMBER('実質公債費比率（分子）の構造'!O$53),'実質公債費比率（分子）の構造'!O$53,NA())</f>
        <v>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1258</v>
      </c>
      <c r="E56" s="181"/>
      <c r="F56" s="181"/>
      <c r="G56" s="181">
        <f>'将来負担比率（分子）の構造'!J$52</f>
        <v>1188</v>
      </c>
      <c r="H56" s="181"/>
      <c r="I56" s="181"/>
      <c r="J56" s="181">
        <f>'将来負担比率（分子）の構造'!K$52</f>
        <v>1469</v>
      </c>
      <c r="K56" s="181"/>
      <c r="L56" s="181"/>
      <c r="M56" s="181">
        <f>'将来負担比率（分子）の構造'!L$52</f>
        <v>1499</v>
      </c>
      <c r="N56" s="181"/>
      <c r="O56" s="181"/>
      <c r="P56" s="181">
        <f>'将来負担比率（分子）の構造'!M$52</f>
        <v>1561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2689</v>
      </c>
      <c r="E58" s="181"/>
      <c r="F58" s="181"/>
      <c r="G58" s="181">
        <f>'将来負担比率（分子）の構造'!J$50</f>
        <v>2910</v>
      </c>
      <c r="H58" s="181"/>
      <c r="I58" s="181"/>
      <c r="J58" s="181">
        <f>'将来負担比率（分子）の構造'!K$50</f>
        <v>3104</v>
      </c>
      <c r="K58" s="181"/>
      <c r="L58" s="181"/>
      <c r="M58" s="181">
        <f>'将来負担比率（分子）の構造'!L$50</f>
        <v>3044</v>
      </c>
      <c r="N58" s="181"/>
      <c r="O58" s="181"/>
      <c r="P58" s="181">
        <f>'将来負担比率（分子）の構造'!M$50</f>
        <v>2750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v>
      </c>
      <c r="C62" s="181"/>
      <c r="D62" s="181"/>
      <c r="E62" s="181">
        <f>'将来負担比率（分子）の構造'!J$45</f>
        <v>87</v>
      </c>
      <c r="F62" s="181"/>
      <c r="G62" s="181"/>
      <c r="H62" s="181">
        <f>'将来負担比率（分子）の構造'!K$45</f>
        <v>91</v>
      </c>
      <c r="I62" s="181"/>
      <c r="J62" s="181"/>
      <c r="K62" s="181">
        <f>'将来負担比率（分子）の構造'!L$45</f>
        <v>55</v>
      </c>
      <c r="L62" s="181"/>
      <c r="M62" s="181"/>
      <c r="N62" s="181">
        <f>'将来負担比率（分子）の構造'!M$45</f>
        <v>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80</v>
      </c>
      <c r="C64" s="181"/>
      <c r="D64" s="181"/>
      <c r="E64" s="181">
        <f>'将来負担比率（分子）の構造'!J$43</f>
        <v>76</v>
      </c>
      <c r="F64" s="181"/>
      <c r="G64" s="181"/>
      <c r="H64" s="181">
        <f>'将来負担比率（分子）の構造'!K$43</f>
        <v>70</v>
      </c>
      <c r="I64" s="181"/>
      <c r="J64" s="181"/>
      <c r="K64" s="181">
        <f>'将来負担比率（分子）の構造'!L$43</f>
        <v>68</v>
      </c>
      <c r="L64" s="181"/>
      <c r="M64" s="181"/>
      <c r="N64" s="181">
        <f>'将来負担比率（分子）の構造'!M$43</f>
        <v>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1914</v>
      </c>
      <c r="C66" s="181"/>
      <c r="D66" s="181"/>
      <c r="E66" s="181">
        <f>'将来負担比率（分子）の構造'!J$41</f>
        <v>1997</v>
      </c>
      <c r="F66" s="181"/>
      <c r="G66" s="181"/>
      <c r="H66" s="181">
        <f>'将来負担比率（分子）の構造'!K$41</f>
        <v>2077</v>
      </c>
      <c r="I66" s="181"/>
      <c r="J66" s="181"/>
      <c r="K66" s="181">
        <f>'将来負担比率（分子）の構造'!L$41</f>
        <v>1943</v>
      </c>
      <c r="L66" s="181"/>
      <c r="M66" s="181"/>
      <c r="N66" s="181">
        <f>'将来負担比率（分子）の構造'!M$41</f>
        <v>1930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2142</v>
      </c>
      <c r="C72" s="185">
        <f>基金残高に係る経年分析!G55</f>
        <v>2091</v>
      </c>
      <c r="D72" s="185">
        <f>基金残高に係る経年分析!H55</f>
        <v>1801</v>
      </c>
    </row>
    <row r="73" spans="1:16" x14ac:dyDescent="0.15">
      <c r="A73" s="184" t="s">
        <v>78</v>
      </c>
      <c r="B73" s="185">
        <f>基金残高に係る経年分析!F56</f>
        <v>105</v>
      </c>
      <c r="C73" s="185">
        <f>基金残高に係る経年分析!G56</f>
        <v>105</v>
      </c>
      <c r="D73" s="185">
        <f>基金残高に係る経年分析!H56</f>
        <v>105</v>
      </c>
    </row>
    <row r="74" spans="1:16" x14ac:dyDescent="0.15">
      <c r="A74" s="184" t="s">
        <v>79</v>
      </c>
      <c r="B74" s="185">
        <f>基金残高に係る経年分析!F57</f>
        <v>857</v>
      </c>
      <c r="C74" s="185">
        <f>基金残高に係る経年分析!G57</f>
        <v>847</v>
      </c>
      <c r="D74" s="185">
        <f>基金残高に係る経年分析!H57</f>
        <v>843</v>
      </c>
    </row>
  </sheetData>
  <sheetProtection algorithmName="SHA-512" hashValue="0xmiDUnm9qXb5q7duI3Nwi3zaNV97YMXjN7yjmbINwgFfG5O4STAJU/G9F81hvOOuwC5rlsdY3BVOq4qE7dibQ==" saltValue="9C7tAn2lVCJEE2P9dMfu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zoomScale="60" zoomScaleNormal="60" workbookViewId="0"/>
  </sheetViews>
  <sheetFormatPr defaultColWidth="0" defaultRowHeight="11.25" customHeight="1" zeroHeight="1" x14ac:dyDescent="0.15"/>
  <cols>
    <col min="1" max="95" width="1.375" style="226" customWidth="1"/>
    <col min="96" max="133" width="1.375" style="243" customWidth="1"/>
    <col min="134" max="143" width="1.37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93687</v>
      </c>
      <c r="S5" s="637"/>
      <c r="T5" s="637"/>
      <c r="U5" s="637"/>
      <c r="V5" s="637"/>
      <c r="W5" s="637"/>
      <c r="X5" s="637"/>
      <c r="Y5" s="638"/>
      <c r="Z5" s="639">
        <v>2.2000000000000002</v>
      </c>
      <c r="AA5" s="639"/>
      <c r="AB5" s="639"/>
      <c r="AC5" s="639"/>
      <c r="AD5" s="640">
        <v>93687</v>
      </c>
      <c r="AE5" s="640"/>
      <c r="AF5" s="640"/>
      <c r="AG5" s="640"/>
      <c r="AH5" s="640"/>
      <c r="AI5" s="640"/>
      <c r="AJ5" s="640"/>
      <c r="AK5" s="640"/>
      <c r="AL5" s="641">
        <v>8.3000000000000007</v>
      </c>
      <c r="AM5" s="642"/>
      <c r="AN5" s="642"/>
      <c r="AO5" s="643"/>
      <c r="AP5" s="633" t="s">
        <v>225</v>
      </c>
      <c r="AQ5" s="634"/>
      <c r="AR5" s="634"/>
      <c r="AS5" s="634"/>
      <c r="AT5" s="634"/>
      <c r="AU5" s="634"/>
      <c r="AV5" s="634"/>
      <c r="AW5" s="634"/>
      <c r="AX5" s="634"/>
      <c r="AY5" s="634"/>
      <c r="AZ5" s="634"/>
      <c r="BA5" s="634"/>
      <c r="BB5" s="634"/>
      <c r="BC5" s="634"/>
      <c r="BD5" s="634"/>
      <c r="BE5" s="634"/>
      <c r="BF5" s="635"/>
      <c r="BG5" s="647">
        <v>93687</v>
      </c>
      <c r="BH5" s="648"/>
      <c r="BI5" s="648"/>
      <c r="BJ5" s="648"/>
      <c r="BK5" s="648"/>
      <c r="BL5" s="648"/>
      <c r="BM5" s="648"/>
      <c r="BN5" s="649"/>
      <c r="BO5" s="650">
        <v>100</v>
      </c>
      <c r="BP5" s="650"/>
      <c r="BQ5" s="650"/>
      <c r="BR5" s="650"/>
      <c r="BS5" s="651" t="s">
        <v>128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31393</v>
      </c>
      <c r="S6" s="648"/>
      <c r="T6" s="648"/>
      <c r="U6" s="648"/>
      <c r="V6" s="648"/>
      <c r="W6" s="648"/>
      <c r="X6" s="648"/>
      <c r="Y6" s="649"/>
      <c r="Z6" s="650">
        <v>0.7</v>
      </c>
      <c r="AA6" s="650"/>
      <c r="AB6" s="650"/>
      <c r="AC6" s="650"/>
      <c r="AD6" s="651">
        <v>31393</v>
      </c>
      <c r="AE6" s="651"/>
      <c r="AF6" s="651"/>
      <c r="AG6" s="651"/>
      <c r="AH6" s="651"/>
      <c r="AI6" s="651"/>
      <c r="AJ6" s="651"/>
      <c r="AK6" s="651"/>
      <c r="AL6" s="652">
        <v>2.8</v>
      </c>
      <c r="AM6" s="653"/>
      <c r="AN6" s="653"/>
      <c r="AO6" s="654"/>
      <c r="AP6" s="644" t="s">
        <v>230</v>
      </c>
      <c r="AQ6" s="645"/>
      <c r="AR6" s="645"/>
      <c r="AS6" s="645"/>
      <c r="AT6" s="645"/>
      <c r="AU6" s="645"/>
      <c r="AV6" s="645"/>
      <c r="AW6" s="645"/>
      <c r="AX6" s="645"/>
      <c r="AY6" s="645"/>
      <c r="AZ6" s="645"/>
      <c r="BA6" s="645"/>
      <c r="BB6" s="645"/>
      <c r="BC6" s="645"/>
      <c r="BD6" s="645"/>
      <c r="BE6" s="645"/>
      <c r="BF6" s="646"/>
      <c r="BG6" s="647">
        <v>93687</v>
      </c>
      <c r="BH6" s="648"/>
      <c r="BI6" s="648"/>
      <c r="BJ6" s="648"/>
      <c r="BK6" s="648"/>
      <c r="BL6" s="648"/>
      <c r="BM6" s="648"/>
      <c r="BN6" s="649"/>
      <c r="BO6" s="650">
        <v>100</v>
      </c>
      <c r="BP6" s="650"/>
      <c r="BQ6" s="650"/>
      <c r="BR6" s="650"/>
      <c r="BS6" s="651" t="s">
        <v>174</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40733</v>
      </c>
      <c r="CS6" s="648"/>
      <c r="CT6" s="648"/>
      <c r="CU6" s="648"/>
      <c r="CV6" s="648"/>
      <c r="CW6" s="648"/>
      <c r="CX6" s="648"/>
      <c r="CY6" s="649"/>
      <c r="CZ6" s="641">
        <v>1</v>
      </c>
      <c r="DA6" s="642"/>
      <c r="DB6" s="642"/>
      <c r="DC6" s="661"/>
      <c r="DD6" s="656" t="s">
        <v>127</v>
      </c>
      <c r="DE6" s="648"/>
      <c r="DF6" s="648"/>
      <c r="DG6" s="648"/>
      <c r="DH6" s="648"/>
      <c r="DI6" s="648"/>
      <c r="DJ6" s="648"/>
      <c r="DK6" s="648"/>
      <c r="DL6" s="648"/>
      <c r="DM6" s="648"/>
      <c r="DN6" s="648"/>
      <c r="DO6" s="648"/>
      <c r="DP6" s="649"/>
      <c r="DQ6" s="656">
        <v>40733</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34</v>
      </c>
      <c r="S7" s="648"/>
      <c r="T7" s="648"/>
      <c r="U7" s="648"/>
      <c r="V7" s="648"/>
      <c r="W7" s="648"/>
      <c r="X7" s="648"/>
      <c r="Y7" s="649"/>
      <c r="Z7" s="650">
        <v>0</v>
      </c>
      <c r="AA7" s="650"/>
      <c r="AB7" s="650"/>
      <c r="AC7" s="650"/>
      <c r="AD7" s="651">
        <v>34</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32044</v>
      </c>
      <c r="BH7" s="648"/>
      <c r="BI7" s="648"/>
      <c r="BJ7" s="648"/>
      <c r="BK7" s="648"/>
      <c r="BL7" s="648"/>
      <c r="BM7" s="648"/>
      <c r="BN7" s="649"/>
      <c r="BO7" s="650">
        <v>34.200000000000003</v>
      </c>
      <c r="BP7" s="650"/>
      <c r="BQ7" s="650"/>
      <c r="BR7" s="650"/>
      <c r="BS7" s="651" t="s">
        <v>127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2190374</v>
      </c>
      <c r="CS7" s="648"/>
      <c r="CT7" s="648"/>
      <c r="CU7" s="648"/>
      <c r="CV7" s="648"/>
      <c r="CW7" s="648"/>
      <c r="CX7" s="648"/>
      <c r="CY7" s="649"/>
      <c r="CZ7" s="650">
        <v>55.8</v>
      </c>
      <c r="DA7" s="650"/>
      <c r="DB7" s="650"/>
      <c r="DC7" s="650"/>
      <c r="DD7" s="656">
        <v>1128756</v>
      </c>
      <c r="DE7" s="648"/>
      <c r="DF7" s="648"/>
      <c r="DG7" s="648"/>
      <c r="DH7" s="648"/>
      <c r="DI7" s="648"/>
      <c r="DJ7" s="648"/>
      <c r="DK7" s="648"/>
      <c r="DL7" s="648"/>
      <c r="DM7" s="648"/>
      <c r="DN7" s="648"/>
      <c r="DO7" s="648"/>
      <c r="DP7" s="649"/>
      <c r="DQ7" s="656">
        <v>1021597</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104</v>
      </c>
      <c r="S8" s="648"/>
      <c r="T8" s="648"/>
      <c r="U8" s="648"/>
      <c r="V8" s="648"/>
      <c r="W8" s="648"/>
      <c r="X8" s="648"/>
      <c r="Y8" s="649"/>
      <c r="Z8" s="650">
        <v>0</v>
      </c>
      <c r="AA8" s="650"/>
      <c r="AB8" s="650"/>
      <c r="AC8" s="650"/>
      <c r="AD8" s="651">
        <v>104</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1067</v>
      </c>
      <c r="BH8" s="648"/>
      <c r="BI8" s="648"/>
      <c r="BJ8" s="648"/>
      <c r="BK8" s="648"/>
      <c r="BL8" s="648"/>
      <c r="BM8" s="648"/>
      <c r="BN8" s="649"/>
      <c r="BO8" s="650">
        <v>1.1000000000000001</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180907</v>
      </c>
      <c r="CS8" s="648"/>
      <c r="CT8" s="648"/>
      <c r="CU8" s="648"/>
      <c r="CV8" s="648"/>
      <c r="CW8" s="648"/>
      <c r="CX8" s="648"/>
      <c r="CY8" s="649"/>
      <c r="CZ8" s="650">
        <v>4.5999999999999996</v>
      </c>
      <c r="DA8" s="650"/>
      <c r="DB8" s="650"/>
      <c r="DC8" s="650"/>
      <c r="DD8" s="656" t="s">
        <v>127</v>
      </c>
      <c r="DE8" s="648"/>
      <c r="DF8" s="648"/>
      <c r="DG8" s="648"/>
      <c r="DH8" s="648"/>
      <c r="DI8" s="648"/>
      <c r="DJ8" s="648"/>
      <c r="DK8" s="648"/>
      <c r="DL8" s="648"/>
      <c r="DM8" s="648"/>
      <c r="DN8" s="648"/>
      <c r="DO8" s="648"/>
      <c r="DP8" s="649"/>
      <c r="DQ8" s="656">
        <v>141641</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115</v>
      </c>
      <c r="S9" s="648"/>
      <c r="T9" s="648"/>
      <c r="U9" s="648"/>
      <c r="V9" s="648"/>
      <c r="W9" s="648"/>
      <c r="X9" s="648"/>
      <c r="Y9" s="649"/>
      <c r="Z9" s="650">
        <v>0</v>
      </c>
      <c r="AA9" s="650"/>
      <c r="AB9" s="650"/>
      <c r="AC9" s="650"/>
      <c r="AD9" s="651">
        <v>115</v>
      </c>
      <c r="AE9" s="651"/>
      <c r="AF9" s="651"/>
      <c r="AG9" s="651"/>
      <c r="AH9" s="651"/>
      <c r="AI9" s="651"/>
      <c r="AJ9" s="651"/>
      <c r="AK9" s="651"/>
      <c r="AL9" s="652">
        <v>0</v>
      </c>
      <c r="AM9" s="653"/>
      <c r="AN9" s="653"/>
      <c r="AO9" s="654"/>
      <c r="AP9" s="644" t="s">
        <v>239</v>
      </c>
      <c r="AQ9" s="645"/>
      <c r="AR9" s="645"/>
      <c r="AS9" s="645"/>
      <c r="AT9" s="645"/>
      <c r="AU9" s="645"/>
      <c r="AV9" s="645"/>
      <c r="AW9" s="645"/>
      <c r="AX9" s="645"/>
      <c r="AY9" s="645"/>
      <c r="AZ9" s="645"/>
      <c r="BA9" s="645"/>
      <c r="BB9" s="645"/>
      <c r="BC9" s="645"/>
      <c r="BD9" s="645"/>
      <c r="BE9" s="645"/>
      <c r="BF9" s="646"/>
      <c r="BG9" s="647">
        <v>26761</v>
      </c>
      <c r="BH9" s="648"/>
      <c r="BI9" s="648"/>
      <c r="BJ9" s="648"/>
      <c r="BK9" s="648"/>
      <c r="BL9" s="648"/>
      <c r="BM9" s="648"/>
      <c r="BN9" s="649"/>
      <c r="BO9" s="650">
        <v>28.6</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120182</v>
      </c>
      <c r="CS9" s="648"/>
      <c r="CT9" s="648"/>
      <c r="CU9" s="648"/>
      <c r="CV9" s="648"/>
      <c r="CW9" s="648"/>
      <c r="CX9" s="648"/>
      <c r="CY9" s="649"/>
      <c r="CZ9" s="650">
        <v>3.1</v>
      </c>
      <c r="DA9" s="650"/>
      <c r="DB9" s="650"/>
      <c r="DC9" s="650"/>
      <c r="DD9" s="656">
        <v>1700</v>
      </c>
      <c r="DE9" s="648"/>
      <c r="DF9" s="648"/>
      <c r="DG9" s="648"/>
      <c r="DH9" s="648"/>
      <c r="DI9" s="648"/>
      <c r="DJ9" s="648"/>
      <c r="DK9" s="648"/>
      <c r="DL9" s="648"/>
      <c r="DM9" s="648"/>
      <c r="DN9" s="648"/>
      <c r="DO9" s="648"/>
      <c r="DP9" s="649"/>
      <c r="DQ9" s="656">
        <v>107550</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174</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3546</v>
      </c>
      <c r="BH10" s="648"/>
      <c r="BI10" s="648"/>
      <c r="BJ10" s="648"/>
      <c r="BK10" s="648"/>
      <c r="BL10" s="648"/>
      <c r="BM10" s="648"/>
      <c r="BN10" s="649"/>
      <c r="BO10" s="650">
        <v>3.8</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22115</v>
      </c>
      <c r="S11" s="648"/>
      <c r="T11" s="648"/>
      <c r="U11" s="648"/>
      <c r="V11" s="648"/>
      <c r="W11" s="648"/>
      <c r="X11" s="648"/>
      <c r="Y11" s="649"/>
      <c r="Z11" s="652">
        <v>0.5</v>
      </c>
      <c r="AA11" s="653"/>
      <c r="AB11" s="653"/>
      <c r="AC11" s="665"/>
      <c r="AD11" s="656">
        <v>22115</v>
      </c>
      <c r="AE11" s="648"/>
      <c r="AF11" s="648"/>
      <c r="AG11" s="648"/>
      <c r="AH11" s="648"/>
      <c r="AI11" s="648"/>
      <c r="AJ11" s="648"/>
      <c r="AK11" s="649"/>
      <c r="AL11" s="652">
        <v>2</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670</v>
      </c>
      <c r="BH11" s="648"/>
      <c r="BI11" s="648"/>
      <c r="BJ11" s="648"/>
      <c r="BK11" s="648"/>
      <c r="BL11" s="648"/>
      <c r="BM11" s="648"/>
      <c r="BN11" s="649"/>
      <c r="BO11" s="650">
        <v>0.7</v>
      </c>
      <c r="BP11" s="650"/>
      <c r="BQ11" s="650"/>
      <c r="BR11" s="650"/>
      <c r="BS11" s="656" t="s">
        <v>128</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595082</v>
      </c>
      <c r="CS11" s="648"/>
      <c r="CT11" s="648"/>
      <c r="CU11" s="648"/>
      <c r="CV11" s="648"/>
      <c r="CW11" s="648"/>
      <c r="CX11" s="648"/>
      <c r="CY11" s="649"/>
      <c r="CZ11" s="650">
        <v>15.2</v>
      </c>
      <c r="DA11" s="650"/>
      <c r="DB11" s="650"/>
      <c r="DC11" s="650"/>
      <c r="DD11" s="656">
        <v>411352</v>
      </c>
      <c r="DE11" s="648"/>
      <c r="DF11" s="648"/>
      <c r="DG11" s="648"/>
      <c r="DH11" s="648"/>
      <c r="DI11" s="648"/>
      <c r="DJ11" s="648"/>
      <c r="DK11" s="648"/>
      <c r="DL11" s="648"/>
      <c r="DM11" s="648"/>
      <c r="DN11" s="648"/>
      <c r="DO11" s="648"/>
      <c r="DP11" s="649"/>
      <c r="DQ11" s="656">
        <v>183031</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174</v>
      </c>
      <c r="AA12" s="650"/>
      <c r="AB12" s="650"/>
      <c r="AC12" s="650"/>
      <c r="AD12" s="651" t="s">
        <v>127</v>
      </c>
      <c r="AE12" s="651"/>
      <c r="AF12" s="651"/>
      <c r="AG12" s="651"/>
      <c r="AH12" s="651"/>
      <c r="AI12" s="651"/>
      <c r="AJ12" s="651"/>
      <c r="AK12" s="651"/>
      <c r="AL12" s="652" t="s">
        <v>174</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51358</v>
      </c>
      <c r="BH12" s="648"/>
      <c r="BI12" s="648"/>
      <c r="BJ12" s="648"/>
      <c r="BK12" s="648"/>
      <c r="BL12" s="648"/>
      <c r="BM12" s="648"/>
      <c r="BN12" s="649"/>
      <c r="BO12" s="650">
        <v>54.8</v>
      </c>
      <c r="BP12" s="650"/>
      <c r="BQ12" s="650"/>
      <c r="BR12" s="650"/>
      <c r="BS12" s="656" t="s">
        <v>127</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72074</v>
      </c>
      <c r="CS12" s="648"/>
      <c r="CT12" s="648"/>
      <c r="CU12" s="648"/>
      <c r="CV12" s="648"/>
      <c r="CW12" s="648"/>
      <c r="CX12" s="648"/>
      <c r="CY12" s="649"/>
      <c r="CZ12" s="650">
        <v>1.8</v>
      </c>
      <c r="DA12" s="650"/>
      <c r="DB12" s="650"/>
      <c r="DC12" s="650"/>
      <c r="DD12" s="656">
        <v>378</v>
      </c>
      <c r="DE12" s="648"/>
      <c r="DF12" s="648"/>
      <c r="DG12" s="648"/>
      <c r="DH12" s="648"/>
      <c r="DI12" s="648"/>
      <c r="DJ12" s="648"/>
      <c r="DK12" s="648"/>
      <c r="DL12" s="648"/>
      <c r="DM12" s="648"/>
      <c r="DN12" s="648"/>
      <c r="DO12" s="648"/>
      <c r="DP12" s="649"/>
      <c r="DQ12" s="656">
        <v>57917</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174</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45010</v>
      </c>
      <c r="BH13" s="648"/>
      <c r="BI13" s="648"/>
      <c r="BJ13" s="648"/>
      <c r="BK13" s="648"/>
      <c r="BL13" s="648"/>
      <c r="BM13" s="648"/>
      <c r="BN13" s="649"/>
      <c r="BO13" s="650">
        <v>48</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249749</v>
      </c>
      <c r="CS13" s="648"/>
      <c r="CT13" s="648"/>
      <c r="CU13" s="648"/>
      <c r="CV13" s="648"/>
      <c r="CW13" s="648"/>
      <c r="CX13" s="648"/>
      <c r="CY13" s="649"/>
      <c r="CZ13" s="650">
        <v>6.4</v>
      </c>
      <c r="DA13" s="650"/>
      <c r="DB13" s="650"/>
      <c r="DC13" s="650"/>
      <c r="DD13" s="656">
        <v>146683</v>
      </c>
      <c r="DE13" s="648"/>
      <c r="DF13" s="648"/>
      <c r="DG13" s="648"/>
      <c r="DH13" s="648"/>
      <c r="DI13" s="648"/>
      <c r="DJ13" s="648"/>
      <c r="DK13" s="648"/>
      <c r="DL13" s="648"/>
      <c r="DM13" s="648"/>
      <c r="DN13" s="648"/>
      <c r="DO13" s="648"/>
      <c r="DP13" s="649"/>
      <c r="DQ13" s="656">
        <v>59325</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5587</v>
      </c>
      <c r="BH14" s="648"/>
      <c r="BI14" s="648"/>
      <c r="BJ14" s="648"/>
      <c r="BK14" s="648"/>
      <c r="BL14" s="648"/>
      <c r="BM14" s="648"/>
      <c r="BN14" s="649"/>
      <c r="BO14" s="650">
        <v>6</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9094</v>
      </c>
      <c r="CS14" s="648"/>
      <c r="CT14" s="648"/>
      <c r="CU14" s="648"/>
      <c r="CV14" s="648"/>
      <c r="CW14" s="648"/>
      <c r="CX14" s="648"/>
      <c r="CY14" s="649"/>
      <c r="CZ14" s="650">
        <v>0.2</v>
      </c>
      <c r="DA14" s="650"/>
      <c r="DB14" s="650"/>
      <c r="DC14" s="650"/>
      <c r="DD14" s="656" t="s">
        <v>127</v>
      </c>
      <c r="DE14" s="648"/>
      <c r="DF14" s="648"/>
      <c r="DG14" s="648"/>
      <c r="DH14" s="648"/>
      <c r="DI14" s="648"/>
      <c r="DJ14" s="648"/>
      <c r="DK14" s="648"/>
      <c r="DL14" s="648"/>
      <c r="DM14" s="648"/>
      <c r="DN14" s="648"/>
      <c r="DO14" s="648"/>
      <c r="DP14" s="649"/>
      <c r="DQ14" s="656">
        <v>9094</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4698</v>
      </c>
      <c r="BH15" s="648"/>
      <c r="BI15" s="648"/>
      <c r="BJ15" s="648"/>
      <c r="BK15" s="648"/>
      <c r="BL15" s="648"/>
      <c r="BM15" s="648"/>
      <c r="BN15" s="649"/>
      <c r="BO15" s="650">
        <v>5</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207665</v>
      </c>
      <c r="CS15" s="648"/>
      <c r="CT15" s="648"/>
      <c r="CU15" s="648"/>
      <c r="CV15" s="648"/>
      <c r="CW15" s="648"/>
      <c r="CX15" s="648"/>
      <c r="CY15" s="649"/>
      <c r="CZ15" s="650">
        <v>5.3</v>
      </c>
      <c r="DA15" s="650"/>
      <c r="DB15" s="650"/>
      <c r="DC15" s="650"/>
      <c r="DD15" s="656">
        <v>27970</v>
      </c>
      <c r="DE15" s="648"/>
      <c r="DF15" s="648"/>
      <c r="DG15" s="648"/>
      <c r="DH15" s="648"/>
      <c r="DI15" s="648"/>
      <c r="DJ15" s="648"/>
      <c r="DK15" s="648"/>
      <c r="DL15" s="648"/>
      <c r="DM15" s="648"/>
      <c r="DN15" s="648"/>
      <c r="DO15" s="648"/>
      <c r="DP15" s="649"/>
      <c r="DQ15" s="656">
        <v>166563</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2205</v>
      </c>
      <c r="S16" s="648"/>
      <c r="T16" s="648"/>
      <c r="U16" s="648"/>
      <c r="V16" s="648"/>
      <c r="W16" s="648"/>
      <c r="X16" s="648"/>
      <c r="Y16" s="649"/>
      <c r="Z16" s="650">
        <v>0.1</v>
      </c>
      <c r="AA16" s="650"/>
      <c r="AB16" s="650"/>
      <c r="AC16" s="650"/>
      <c r="AD16" s="651">
        <v>2205</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174</v>
      </c>
      <c r="BH16" s="648"/>
      <c r="BI16" s="648"/>
      <c r="BJ16" s="648"/>
      <c r="BK16" s="648"/>
      <c r="BL16" s="648"/>
      <c r="BM16" s="648"/>
      <c r="BN16" s="649"/>
      <c r="BO16" s="650" t="s">
        <v>174</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127</v>
      </c>
      <c r="CS16" s="648"/>
      <c r="CT16" s="648"/>
      <c r="CU16" s="648"/>
      <c r="CV16" s="648"/>
      <c r="CW16" s="648"/>
      <c r="CX16" s="648"/>
      <c r="CY16" s="649"/>
      <c r="CZ16" s="650" t="s">
        <v>127</v>
      </c>
      <c r="DA16" s="650"/>
      <c r="DB16" s="650"/>
      <c r="DC16" s="650"/>
      <c r="DD16" s="656" t="s">
        <v>127</v>
      </c>
      <c r="DE16" s="648"/>
      <c r="DF16" s="648"/>
      <c r="DG16" s="648"/>
      <c r="DH16" s="648"/>
      <c r="DI16" s="648"/>
      <c r="DJ16" s="648"/>
      <c r="DK16" s="648"/>
      <c r="DL16" s="648"/>
      <c r="DM16" s="648"/>
      <c r="DN16" s="648"/>
      <c r="DO16" s="648"/>
      <c r="DP16" s="649"/>
      <c r="DQ16" s="656" t="s">
        <v>127</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283</v>
      </c>
      <c r="S17" s="648"/>
      <c r="T17" s="648"/>
      <c r="U17" s="648"/>
      <c r="V17" s="648"/>
      <c r="W17" s="648"/>
      <c r="X17" s="648"/>
      <c r="Y17" s="649"/>
      <c r="Z17" s="650">
        <v>0</v>
      </c>
      <c r="AA17" s="650"/>
      <c r="AB17" s="650"/>
      <c r="AC17" s="650"/>
      <c r="AD17" s="651">
        <v>283</v>
      </c>
      <c r="AE17" s="651"/>
      <c r="AF17" s="651"/>
      <c r="AG17" s="651"/>
      <c r="AH17" s="651"/>
      <c r="AI17" s="651"/>
      <c r="AJ17" s="651"/>
      <c r="AK17" s="651"/>
      <c r="AL17" s="652">
        <v>0</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258474</v>
      </c>
      <c r="CS17" s="648"/>
      <c r="CT17" s="648"/>
      <c r="CU17" s="648"/>
      <c r="CV17" s="648"/>
      <c r="CW17" s="648"/>
      <c r="CX17" s="648"/>
      <c r="CY17" s="649"/>
      <c r="CZ17" s="650">
        <v>6.6</v>
      </c>
      <c r="DA17" s="650"/>
      <c r="DB17" s="650"/>
      <c r="DC17" s="650"/>
      <c r="DD17" s="656" t="s">
        <v>127</v>
      </c>
      <c r="DE17" s="648"/>
      <c r="DF17" s="648"/>
      <c r="DG17" s="648"/>
      <c r="DH17" s="648"/>
      <c r="DI17" s="648"/>
      <c r="DJ17" s="648"/>
      <c r="DK17" s="648"/>
      <c r="DL17" s="648"/>
      <c r="DM17" s="648"/>
      <c r="DN17" s="648"/>
      <c r="DO17" s="648"/>
      <c r="DP17" s="649"/>
      <c r="DQ17" s="656">
        <v>258474</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1131</v>
      </c>
      <c r="S18" s="648"/>
      <c r="T18" s="648"/>
      <c r="U18" s="648"/>
      <c r="V18" s="648"/>
      <c r="W18" s="648"/>
      <c r="X18" s="648"/>
      <c r="Y18" s="649"/>
      <c r="Z18" s="650">
        <v>0</v>
      </c>
      <c r="AA18" s="650"/>
      <c r="AB18" s="650"/>
      <c r="AC18" s="650"/>
      <c r="AD18" s="651">
        <v>1131</v>
      </c>
      <c r="AE18" s="651"/>
      <c r="AF18" s="651"/>
      <c r="AG18" s="651"/>
      <c r="AH18" s="651"/>
      <c r="AI18" s="651"/>
      <c r="AJ18" s="651"/>
      <c r="AK18" s="651"/>
      <c r="AL18" s="652">
        <v>0.1</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174</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174</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45</v>
      </c>
      <c r="S19" s="648"/>
      <c r="T19" s="648"/>
      <c r="U19" s="648"/>
      <c r="V19" s="648"/>
      <c r="W19" s="648"/>
      <c r="X19" s="648"/>
      <c r="Y19" s="649"/>
      <c r="Z19" s="650">
        <v>0</v>
      </c>
      <c r="AA19" s="650"/>
      <c r="AB19" s="650"/>
      <c r="AC19" s="650"/>
      <c r="AD19" s="651">
        <v>45</v>
      </c>
      <c r="AE19" s="651"/>
      <c r="AF19" s="651"/>
      <c r="AG19" s="651"/>
      <c r="AH19" s="651"/>
      <c r="AI19" s="651"/>
      <c r="AJ19" s="651"/>
      <c r="AK19" s="651"/>
      <c r="AL19" s="652">
        <v>0</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174</v>
      </c>
      <c r="BH19" s="648"/>
      <c r="BI19" s="648"/>
      <c r="BJ19" s="648"/>
      <c r="BK19" s="648"/>
      <c r="BL19" s="648"/>
      <c r="BM19" s="648"/>
      <c r="BN19" s="649"/>
      <c r="BO19" s="650" t="s">
        <v>127</v>
      </c>
      <c r="BP19" s="650"/>
      <c r="BQ19" s="650"/>
      <c r="BR19" s="650"/>
      <c r="BS19" s="656" t="s">
        <v>127</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1053</v>
      </c>
      <c r="S20" s="648"/>
      <c r="T20" s="648"/>
      <c r="U20" s="648"/>
      <c r="V20" s="648"/>
      <c r="W20" s="648"/>
      <c r="X20" s="648"/>
      <c r="Y20" s="649"/>
      <c r="Z20" s="650">
        <v>0</v>
      </c>
      <c r="AA20" s="650"/>
      <c r="AB20" s="650"/>
      <c r="AC20" s="650"/>
      <c r="AD20" s="651">
        <v>1053</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174</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3924334</v>
      </c>
      <c r="CS20" s="648"/>
      <c r="CT20" s="648"/>
      <c r="CU20" s="648"/>
      <c r="CV20" s="648"/>
      <c r="CW20" s="648"/>
      <c r="CX20" s="648"/>
      <c r="CY20" s="649"/>
      <c r="CZ20" s="650">
        <v>100</v>
      </c>
      <c r="DA20" s="650"/>
      <c r="DB20" s="650"/>
      <c r="DC20" s="650"/>
      <c r="DD20" s="656">
        <v>1716839</v>
      </c>
      <c r="DE20" s="648"/>
      <c r="DF20" s="648"/>
      <c r="DG20" s="648"/>
      <c r="DH20" s="648"/>
      <c r="DI20" s="648"/>
      <c r="DJ20" s="648"/>
      <c r="DK20" s="648"/>
      <c r="DL20" s="648"/>
      <c r="DM20" s="648"/>
      <c r="DN20" s="648"/>
      <c r="DO20" s="648"/>
      <c r="DP20" s="649"/>
      <c r="DQ20" s="656">
        <v>2045925</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33</v>
      </c>
      <c r="S21" s="648"/>
      <c r="T21" s="648"/>
      <c r="U21" s="648"/>
      <c r="V21" s="648"/>
      <c r="W21" s="648"/>
      <c r="X21" s="648"/>
      <c r="Y21" s="649"/>
      <c r="Z21" s="650">
        <v>0</v>
      </c>
      <c r="AA21" s="650"/>
      <c r="AB21" s="650"/>
      <c r="AC21" s="650"/>
      <c r="AD21" s="651">
        <v>33</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174</v>
      </c>
      <c r="BH21" s="648"/>
      <c r="BI21" s="648"/>
      <c r="BJ21" s="648"/>
      <c r="BK21" s="648"/>
      <c r="BL21" s="648"/>
      <c r="BM21" s="648"/>
      <c r="BN21" s="649"/>
      <c r="BO21" s="650" t="s">
        <v>127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1183317</v>
      </c>
      <c r="S22" s="648"/>
      <c r="T22" s="648"/>
      <c r="U22" s="648"/>
      <c r="V22" s="648"/>
      <c r="W22" s="648"/>
      <c r="X22" s="648"/>
      <c r="Y22" s="649"/>
      <c r="Z22" s="650">
        <v>28</v>
      </c>
      <c r="AA22" s="650"/>
      <c r="AB22" s="650"/>
      <c r="AC22" s="650"/>
      <c r="AD22" s="651">
        <v>972777</v>
      </c>
      <c r="AE22" s="651"/>
      <c r="AF22" s="651"/>
      <c r="AG22" s="651"/>
      <c r="AH22" s="651"/>
      <c r="AI22" s="651"/>
      <c r="AJ22" s="651"/>
      <c r="AK22" s="651"/>
      <c r="AL22" s="652">
        <v>86.5</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174</v>
      </c>
      <c r="BH22" s="648"/>
      <c r="BI22" s="648"/>
      <c r="BJ22" s="648"/>
      <c r="BK22" s="648"/>
      <c r="BL22" s="648"/>
      <c r="BM22" s="648"/>
      <c r="BN22" s="649"/>
      <c r="BO22" s="650" t="s">
        <v>174</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972777</v>
      </c>
      <c r="S23" s="648"/>
      <c r="T23" s="648"/>
      <c r="U23" s="648"/>
      <c r="V23" s="648"/>
      <c r="W23" s="648"/>
      <c r="X23" s="648"/>
      <c r="Y23" s="649"/>
      <c r="Z23" s="650">
        <v>23</v>
      </c>
      <c r="AA23" s="650"/>
      <c r="AB23" s="650"/>
      <c r="AC23" s="650"/>
      <c r="AD23" s="651">
        <v>972777</v>
      </c>
      <c r="AE23" s="651"/>
      <c r="AF23" s="651"/>
      <c r="AG23" s="651"/>
      <c r="AH23" s="651"/>
      <c r="AI23" s="651"/>
      <c r="AJ23" s="651"/>
      <c r="AK23" s="651"/>
      <c r="AL23" s="652">
        <v>86.5</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174</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210540</v>
      </c>
      <c r="S24" s="648"/>
      <c r="T24" s="648"/>
      <c r="U24" s="648"/>
      <c r="V24" s="648"/>
      <c r="W24" s="648"/>
      <c r="X24" s="648"/>
      <c r="Y24" s="649"/>
      <c r="Z24" s="650">
        <v>5</v>
      </c>
      <c r="AA24" s="650"/>
      <c r="AB24" s="650"/>
      <c r="AC24" s="650"/>
      <c r="AD24" s="651" t="s">
        <v>127</v>
      </c>
      <c r="AE24" s="651"/>
      <c r="AF24" s="651"/>
      <c r="AG24" s="651"/>
      <c r="AH24" s="651"/>
      <c r="AI24" s="651"/>
      <c r="AJ24" s="651"/>
      <c r="AK24" s="651"/>
      <c r="AL24" s="652" t="s">
        <v>174</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174</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752698</v>
      </c>
      <c r="CS24" s="637"/>
      <c r="CT24" s="637"/>
      <c r="CU24" s="637"/>
      <c r="CV24" s="637"/>
      <c r="CW24" s="637"/>
      <c r="CX24" s="637"/>
      <c r="CY24" s="638"/>
      <c r="CZ24" s="641">
        <v>19.2</v>
      </c>
      <c r="DA24" s="642"/>
      <c r="DB24" s="642"/>
      <c r="DC24" s="661"/>
      <c r="DD24" s="681">
        <v>709087</v>
      </c>
      <c r="DE24" s="637"/>
      <c r="DF24" s="637"/>
      <c r="DG24" s="637"/>
      <c r="DH24" s="637"/>
      <c r="DI24" s="637"/>
      <c r="DJ24" s="637"/>
      <c r="DK24" s="638"/>
      <c r="DL24" s="681">
        <v>709087</v>
      </c>
      <c r="DM24" s="637"/>
      <c r="DN24" s="637"/>
      <c r="DO24" s="637"/>
      <c r="DP24" s="637"/>
      <c r="DQ24" s="637"/>
      <c r="DR24" s="637"/>
      <c r="DS24" s="637"/>
      <c r="DT24" s="637"/>
      <c r="DU24" s="637"/>
      <c r="DV24" s="638"/>
      <c r="DW24" s="641">
        <v>61.4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174</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174</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461238</v>
      </c>
      <c r="CS25" s="684"/>
      <c r="CT25" s="684"/>
      <c r="CU25" s="684"/>
      <c r="CV25" s="684"/>
      <c r="CW25" s="684"/>
      <c r="CX25" s="684"/>
      <c r="CY25" s="685"/>
      <c r="CZ25" s="652">
        <v>11.8</v>
      </c>
      <c r="DA25" s="682"/>
      <c r="DB25" s="682"/>
      <c r="DC25" s="686"/>
      <c r="DD25" s="656">
        <v>439729</v>
      </c>
      <c r="DE25" s="684"/>
      <c r="DF25" s="684"/>
      <c r="DG25" s="684"/>
      <c r="DH25" s="684"/>
      <c r="DI25" s="684"/>
      <c r="DJ25" s="684"/>
      <c r="DK25" s="685"/>
      <c r="DL25" s="656">
        <v>439729</v>
      </c>
      <c r="DM25" s="684"/>
      <c r="DN25" s="684"/>
      <c r="DO25" s="684"/>
      <c r="DP25" s="684"/>
      <c r="DQ25" s="684"/>
      <c r="DR25" s="684"/>
      <c r="DS25" s="684"/>
      <c r="DT25" s="684"/>
      <c r="DU25" s="684"/>
      <c r="DV25" s="685"/>
      <c r="DW25" s="652">
        <v>38.1</v>
      </c>
      <c r="DX25" s="682"/>
      <c r="DY25" s="682"/>
      <c r="DZ25" s="682"/>
      <c r="EA25" s="682"/>
      <c r="EB25" s="682"/>
      <c r="EC25" s="683"/>
    </row>
    <row r="26" spans="2:133" ht="11.25" customHeight="1" x14ac:dyDescent="0.15">
      <c r="B26" s="644" t="s">
        <v>292</v>
      </c>
      <c r="C26" s="645"/>
      <c r="D26" s="645"/>
      <c r="E26" s="645"/>
      <c r="F26" s="645"/>
      <c r="G26" s="645"/>
      <c r="H26" s="645"/>
      <c r="I26" s="645"/>
      <c r="J26" s="645"/>
      <c r="K26" s="645"/>
      <c r="L26" s="645"/>
      <c r="M26" s="645"/>
      <c r="N26" s="645"/>
      <c r="O26" s="645"/>
      <c r="P26" s="645"/>
      <c r="Q26" s="646"/>
      <c r="R26" s="647">
        <v>1334384</v>
      </c>
      <c r="S26" s="648"/>
      <c r="T26" s="648"/>
      <c r="U26" s="648"/>
      <c r="V26" s="648"/>
      <c r="W26" s="648"/>
      <c r="X26" s="648"/>
      <c r="Y26" s="649"/>
      <c r="Z26" s="650">
        <v>31.5</v>
      </c>
      <c r="AA26" s="650"/>
      <c r="AB26" s="650"/>
      <c r="AC26" s="650"/>
      <c r="AD26" s="651">
        <v>1123844</v>
      </c>
      <c r="AE26" s="651"/>
      <c r="AF26" s="651"/>
      <c r="AG26" s="651"/>
      <c r="AH26" s="651"/>
      <c r="AI26" s="651"/>
      <c r="AJ26" s="651"/>
      <c r="AK26" s="651"/>
      <c r="AL26" s="652">
        <v>99.9</v>
      </c>
      <c r="AM26" s="653"/>
      <c r="AN26" s="653"/>
      <c r="AO26" s="654"/>
      <c r="AP26" s="666" t="s">
        <v>293</v>
      </c>
      <c r="AQ26" s="693"/>
      <c r="AR26" s="693"/>
      <c r="AS26" s="693"/>
      <c r="AT26" s="693"/>
      <c r="AU26" s="693"/>
      <c r="AV26" s="693"/>
      <c r="AW26" s="693"/>
      <c r="AX26" s="693"/>
      <c r="AY26" s="693"/>
      <c r="AZ26" s="693"/>
      <c r="BA26" s="693"/>
      <c r="BB26" s="693"/>
      <c r="BC26" s="693"/>
      <c r="BD26" s="693"/>
      <c r="BE26" s="693"/>
      <c r="BF26" s="668"/>
      <c r="BG26" s="647" t="s">
        <v>127</v>
      </c>
      <c r="BH26" s="648"/>
      <c r="BI26" s="648"/>
      <c r="BJ26" s="648"/>
      <c r="BK26" s="648"/>
      <c r="BL26" s="648"/>
      <c r="BM26" s="648"/>
      <c r="BN26" s="649"/>
      <c r="BO26" s="650" t="s">
        <v>174</v>
      </c>
      <c r="BP26" s="650"/>
      <c r="BQ26" s="650"/>
      <c r="BR26" s="650"/>
      <c r="BS26" s="656" t="s">
        <v>128</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231808</v>
      </c>
      <c r="CS26" s="648"/>
      <c r="CT26" s="648"/>
      <c r="CU26" s="648"/>
      <c r="CV26" s="648"/>
      <c r="CW26" s="648"/>
      <c r="CX26" s="648"/>
      <c r="CY26" s="649"/>
      <c r="CZ26" s="652">
        <v>5.9</v>
      </c>
      <c r="DA26" s="682"/>
      <c r="DB26" s="682"/>
      <c r="DC26" s="686"/>
      <c r="DD26" s="656">
        <v>231808</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2"/>
      <c r="DY26" s="682"/>
      <c r="DZ26" s="682"/>
      <c r="EA26" s="682"/>
      <c r="EB26" s="682"/>
      <c r="EC26" s="683"/>
    </row>
    <row r="27" spans="2:133" ht="11.25" customHeight="1" x14ac:dyDescent="0.15">
      <c r="B27" s="644" t="s">
        <v>295</v>
      </c>
      <c r="C27" s="645"/>
      <c r="D27" s="645"/>
      <c r="E27" s="645"/>
      <c r="F27" s="645"/>
      <c r="G27" s="645"/>
      <c r="H27" s="645"/>
      <c r="I27" s="645"/>
      <c r="J27" s="645"/>
      <c r="K27" s="645"/>
      <c r="L27" s="645"/>
      <c r="M27" s="645"/>
      <c r="N27" s="645"/>
      <c r="O27" s="645"/>
      <c r="P27" s="645"/>
      <c r="Q27" s="646"/>
      <c r="R27" s="647" t="s">
        <v>127</v>
      </c>
      <c r="S27" s="648"/>
      <c r="T27" s="648"/>
      <c r="U27" s="648"/>
      <c r="V27" s="648"/>
      <c r="W27" s="648"/>
      <c r="X27" s="648"/>
      <c r="Y27" s="649"/>
      <c r="Z27" s="650" t="s">
        <v>127</v>
      </c>
      <c r="AA27" s="650"/>
      <c r="AB27" s="650"/>
      <c r="AC27" s="650"/>
      <c r="AD27" s="651" t="s">
        <v>127</v>
      </c>
      <c r="AE27" s="651"/>
      <c r="AF27" s="651"/>
      <c r="AG27" s="651"/>
      <c r="AH27" s="651"/>
      <c r="AI27" s="651"/>
      <c r="AJ27" s="651"/>
      <c r="AK27" s="651"/>
      <c r="AL27" s="652" t="s">
        <v>174</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93687</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32986</v>
      </c>
      <c r="CS27" s="684"/>
      <c r="CT27" s="684"/>
      <c r="CU27" s="684"/>
      <c r="CV27" s="684"/>
      <c r="CW27" s="684"/>
      <c r="CX27" s="684"/>
      <c r="CY27" s="685"/>
      <c r="CZ27" s="652">
        <v>0.8</v>
      </c>
      <c r="DA27" s="682"/>
      <c r="DB27" s="682"/>
      <c r="DC27" s="686"/>
      <c r="DD27" s="656">
        <v>10884</v>
      </c>
      <c r="DE27" s="684"/>
      <c r="DF27" s="684"/>
      <c r="DG27" s="684"/>
      <c r="DH27" s="684"/>
      <c r="DI27" s="684"/>
      <c r="DJ27" s="684"/>
      <c r="DK27" s="685"/>
      <c r="DL27" s="656">
        <v>10884</v>
      </c>
      <c r="DM27" s="684"/>
      <c r="DN27" s="684"/>
      <c r="DO27" s="684"/>
      <c r="DP27" s="684"/>
      <c r="DQ27" s="684"/>
      <c r="DR27" s="684"/>
      <c r="DS27" s="684"/>
      <c r="DT27" s="684"/>
      <c r="DU27" s="684"/>
      <c r="DV27" s="685"/>
      <c r="DW27" s="652">
        <v>0.9</v>
      </c>
      <c r="DX27" s="682"/>
      <c r="DY27" s="682"/>
      <c r="DZ27" s="682"/>
      <c r="EA27" s="682"/>
      <c r="EB27" s="682"/>
      <c r="EC27" s="683"/>
    </row>
    <row r="28" spans="2:133" ht="11.25" customHeight="1" x14ac:dyDescent="0.15">
      <c r="B28" s="644" t="s">
        <v>298</v>
      </c>
      <c r="C28" s="645"/>
      <c r="D28" s="645"/>
      <c r="E28" s="645"/>
      <c r="F28" s="645"/>
      <c r="G28" s="645"/>
      <c r="H28" s="645"/>
      <c r="I28" s="645"/>
      <c r="J28" s="645"/>
      <c r="K28" s="645"/>
      <c r="L28" s="645"/>
      <c r="M28" s="645"/>
      <c r="N28" s="645"/>
      <c r="O28" s="645"/>
      <c r="P28" s="645"/>
      <c r="Q28" s="646"/>
      <c r="R28" s="647">
        <v>3560</v>
      </c>
      <c r="S28" s="648"/>
      <c r="T28" s="648"/>
      <c r="U28" s="648"/>
      <c r="V28" s="648"/>
      <c r="W28" s="648"/>
      <c r="X28" s="648"/>
      <c r="Y28" s="649"/>
      <c r="Z28" s="650">
        <v>0.1</v>
      </c>
      <c r="AA28" s="650"/>
      <c r="AB28" s="650"/>
      <c r="AC28" s="650"/>
      <c r="AD28" s="651" t="s">
        <v>174</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258474</v>
      </c>
      <c r="CS28" s="648"/>
      <c r="CT28" s="648"/>
      <c r="CU28" s="648"/>
      <c r="CV28" s="648"/>
      <c r="CW28" s="648"/>
      <c r="CX28" s="648"/>
      <c r="CY28" s="649"/>
      <c r="CZ28" s="652">
        <v>6.6</v>
      </c>
      <c r="DA28" s="682"/>
      <c r="DB28" s="682"/>
      <c r="DC28" s="686"/>
      <c r="DD28" s="656">
        <v>258474</v>
      </c>
      <c r="DE28" s="648"/>
      <c r="DF28" s="648"/>
      <c r="DG28" s="648"/>
      <c r="DH28" s="648"/>
      <c r="DI28" s="648"/>
      <c r="DJ28" s="648"/>
      <c r="DK28" s="649"/>
      <c r="DL28" s="656">
        <v>258474</v>
      </c>
      <c r="DM28" s="648"/>
      <c r="DN28" s="648"/>
      <c r="DO28" s="648"/>
      <c r="DP28" s="648"/>
      <c r="DQ28" s="648"/>
      <c r="DR28" s="648"/>
      <c r="DS28" s="648"/>
      <c r="DT28" s="648"/>
      <c r="DU28" s="648"/>
      <c r="DV28" s="649"/>
      <c r="DW28" s="652">
        <v>22.4</v>
      </c>
      <c r="DX28" s="682"/>
      <c r="DY28" s="682"/>
      <c r="DZ28" s="682"/>
      <c r="EA28" s="682"/>
      <c r="EB28" s="682"/>
      <c r="EC28" s="683"/>
    </row>
    <row r="29" spans="2:133" ht="11.25" customHeight="1" x14ac:dyDescent="0.15">
      <c r="B29" s="644" t="s">
        <v>300</v>
      </c>
      <c r="C29" s="645"/>
      <c r="D29" s="645"/>
      <c r="E29" s="645"/>
      <c r="F29" s="645"/>
      <c r="G29" s="645"/>
      <c r="H29" s="645"/>
      <c r="I29" s="645"/>
      <c r="J29" s="645"/>
      <c r="K29" s="645"/>
      <c r="L29" s="645"/>
      <c r="M29" s="645"/>
      <c r="N29" s="645"/>
      <c r="O29" s="645"/>
      <c r="P29" s="645"/>
      <c r="Q29" s="646"/>
      <c r="R29" s="647">
        <v>46725</v>
      </c>
      <c r="S29" s="648"/>
      <c r="T29" s="648"/>
      <c r="U29" s="648"/>
      <c r="V29" s="648"/>
      <c r="W29" s="648"/>
      <c r="X29" s="648"/>
      <c r="Y29" s="649"/>
      <c r="Z29" s="650">
        <v>1.1000000000000001</v>
      </c>
      <c r="AA29" s="650"/>
      <c r="AB29" s="650"/>
      <c r="AC29" s="650"/>
      <c r="AD29" s="651" t="s">
        <v>174</v>
      </c>
      <c r="AE29" s="651"/>
      <c r="AF29" s="651"/>
      <c r="AG29" s="651"/>
      <c r="AH29" s="651"/>
      <c r="AI29" s="651"/>
      <c r="AJ29" s="651"/>
      <c r="AK29" s="651"/>
      <c r="AL29" s="652" t="s">
        <v>128</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258474</v>
      </c>
      <c r="CS29" s="684"/>
      <c r="CT29" s="684"/>
      <c r="CU29" s="684"/>
      <c r="CV29" s="684"/>
      <c r="CW29" s="684"/>
      <c r="CX29" s="684"/>
      <c r="CY29" s="685"/>
      <c r="CZ29" s="652">
        <v>6.6</v>
      </c>
      <c r="DA29" s="682"/>
      <c r="DB29" s="682"/>
      <c r="DC29" s="686"/>
      <c r="DD29" s="656">
        <v>258474</v>
      </c>
      <c r="DE29" s="684"/>
      <c r="DF29" s="684"/>
      <c r="DG29" s="684"/>
      <c r="DH29" s="684"/>
      <c r="DI29" s="684"/>
      <c r="DJ29" s="684"/>
      <c r="DK29" s="685"/>
      <c r="DL29" s="656">
        <v>258474</v>
      </c>
      <c r="DM29" s="684"/>
      <c r="DN29" s="684"/>
      <c r="DO29" s="684"/>
      <c r="DP29" s="684"/>
      <c r="DQ29" s="684"/>
      <c r="DR29" s="684"/>
      <c r="DS29" s="684"/>
      <c r="DT29" s="684"/>
      <c r="DU29" s="684"/>
      <c r="DV29" s="685"/>
      <c r="DW29" s="652">
        <v>22.4</v>
      </c>
      <c r="DX29" s="682"/>
      <c r="DY29" s="682"/>
      <c r="DZ29" s="682"/>
      <c r="EA29" s="682"/>
      <c r="EB29" s="682"/>
      <c r="EC29" s="683"/>
    </row>
    <row r="30" spans="2:133" ht="11.25" customHeight="1" x14ac:dyDescent="0.15">
      <c r="B30" s="644" t="s">
        <v>302</v>
      </c>
      <c r="C30" s="645"/>
      <c r="D30" s="645"/>
      <c r="E30" s="645"/>
      <c r="F30" s="645"/>
      <c r="G30" s="645"/>
      <c r="H30" s="645"/>
      <c r="I30" s="645"/>
      <c r="J30" s="645"/>
      <c r="K30" s="645"/>
      <c r="L30" s="645"/>
      <c r="M30" s="645"/>
      <c r="N30" s="645"/>
      <c r="O30" s="645"/>
      <c r="P30" s="645"/>
      <c r="Q30" s="646"/>
      <c r="R30" s="647">
        <v>987</v>
      </c>
      <c r="S30" s="648"/>
      <c r="T30" s="648"/>
      <c r="U30" s="648"/>
      <c r="V30" s="648"/>
      <c r="W30" s="648"/>
      <c r="X30" s="648"/>
      <c r="Y30" s="649"/>
      <c r="Z30" s="650">
        <v>0</v>
      </c>
      <c r="AA30" s="650"/>
      <c r="AB30" s="650"/>
      <c r="AC30" s="650"/>
      <c r="AD30" s="651" t="s">
        <v>174</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303</v>
      </c>
      <c r="BH30" s="694"/>
      <c r="BI30" s="694"/>
      <c r="BJ30" s="694"/>
      <c r="BK30" s="694"/>
      <c r="BL30" s="694"/>
      <c r="BM30" s="694"/>
      <c r="BN30" s="694"/>
      <c r="BO30" s="694"/>
      <c r="BP30" s="694"/>
      <c r="BQ30" s="695"/>
      <c r="BR30" s="626" t="s">
        <v>304</v>
      </c>
      <c r="BS30" s="694"/>
      <c r="BT30" s="694"/>
      <c r="BU30" s="694"/>
      <c r="BV30" s="694"/>
      <c r="BW30" s="694"/>
      <c r="BX30" s="694"/>
      <c r="BY30" s="694"/>
      <c r="BZ30" s="694"/>
      <c r="CA30" s="694"/>
      <c r="CB30" s="695"/>
      <c r="CD30" s="689"/>
      <c r="CE30" s="690"/>
      <c r="CF30" s="662" t="s">
        <v>305</v>
      </c>
      <c r="CG30" s="663"/>
      <c r="CH30" s="663"/>
      <c r="CI30" s="663"/>
      <c r="CJ30" s="663"/>
      <c r="CK30" s="663"/>
      <c r="CL30" s="663"/>
      <c r="CM30" s="663"/>
      <c r="CN30" s="663"/>
      <c r="CO30" s="663"/>
      <c r="CP30" s="663"/>
      <c r="CQ30" s="664"/>
      <c r="CR30" s="647">
        <v>251033</v>
      </c>
      <c r="CS30" s="648"/>
      <c r="CT30" s="648"/>
      <c r="CU30" s="648"/>
      <c r="CV30" s="648"/>
      <c r="CW30" s="648"/>
      <c r="CX30" s="648"/>
      <c r="CY30" s="649"/>
      <c r="CZ30" s="652">
        <v>6.4</v>
      </c>
      <c r="DA30" s="682"/>
      <c r="DB30" s="682"/>
      <c r="DC30" s="686"/>
      <c r="DD30" s="656">
        <v>251033</v>
      </c>
      <c r="DE30" s="648"/>
      <c r="DF30" s="648"/>
      <c r="DG30" s="648"/>
      <c r="DH30" s="648"/>
      <c r="DI30" s="648"/>
      <c r="DJ30" s="648"/>
      <c r="DK30" s="649"/>
      <c r="DL30" s="656">
        <v>251033</v>
      </c>
      <c r="DM30" s="648"/>
      <c r="DN30" s="648"/>
      <c r="DO30" s="648"/>
      <c r="DP30" s="648"/>
      <c r="DQ30" s="648"/>
      <c r="DR30" s="648"/>
      <c r="DS30" s="648"/>
      <c r="DT30" s="648"/>
      <c r="DU30" s="648"/>
      <c r="DV30" s="649"/>
      <c r="DW30" s="652">
        <v>21.7</v>
      </c>
      <c r="DX30" s="682"/>
      <c r="DY30" s="682"/>
      <c r="DZ30" s="682"/>
      <c r="EA30" s="682"/>
      <c r="EB30" s="682"/>
      <c r="EC30" s="683"/>
    </row>
    <row r="31" spans="2:133" ht="11.25" customHeight="1" x14ac:dyDescent="0.15">
      <c r="B31" s="644" t="s">
        <v>306</v>
      </c>
      <c r="C31" s="645"/>
      <c r="D31" s="645"/>
      <c r="E31" s="645"/>
      <c r="F31" s="645"/>
      <c r="G31" s="645"/>
      <c r="H31" s="645"/>
      <c r="I31" s="645"/>
      <c r="J31" s="645"/>
      <c r="K31" s="645"/>
      <c r="L31" s="645"/>
      <c r="M31" s="645"/>
      <c r="N31" s="645"/>
      <c r="O31" s="645"/>
      <c r="P31" s="645"/>
      <c r="Q31" s="646"/>
      <c r="R31" s="647">
        <v>556726</v>
      </c>
      <c r="S31" s="648"/>
      <c r="T31" s="648"/>
      <c r="U31" s="648"/>
      <c r="V31" s="648"/>
      <c r="W31" s="648"/>
      <c r="X31" s="648"/>
      <c r="Y31" s="649"/>
      <c r="Z31" s="650">
        <v>13.2</v>
      </c>
      <c r="AA31" s="650"/>
      <c r="AB31" s="650"/>
      <c r="AC31" s="650"/>
      <c r="AD31" s="651" t="s">
        <v>127</v>
      </c>
      <c r="AE31" s="651"/>
      <c r="AF31" s="651"/>
      <c r="AG31" s="651"/>
      <c r="AH31" s="651"/>
      <c r="AI31" s="651"/>
      <c r="AJ31" s="651"/>
      <c r="AK31" s="651"/>
      <c r="AL31" s="652" t="s">
        <v>174</v>
      </c>
      <c r="AM31" s="653"/>
      <c r="AN31" s="653"/>
      <c r="AO31" s="654"/>
      <c r="AP31" s="701" t="s">
        <v>307</v>
      </c>
      <c r="AQ31" s="702"/>
      <c r="AR31" s="702"/>
      <c r="AS31" s="702"/>
      <c r="AT31" s="707" t="s">
        <v>308</v>
      </c>
      <c r="AU31" s="231"/>
      <c r="AV31" s="231"/>
      <c r="AW31" s="231"/>
      <c r="AX31" s="633" t="s">
        <v>186</v>
      </c>
      <c r="AY31" s="634"/>
      <c r="AZ31" s="634"/>
      <c r="BA31" s="634"/>
      <c r="BB31" s="634"/>
      <c r="BC31" s="634"/>
      <c r="BD31" s="634"/>
      <c r="BE31" s="634"/>
      <c r="BF31" s="635"/>
      <c r="BG31" s="715">
        <v>97</v>
      </c>
      <c r="BH31" s="699"/>
      <c r="BI31" s="699"/>
      <c r="BJ31" s="699"/>
      <c r="BK31" s="699"/>
      <c r="BL31" s="699"/>
      <c r="BM31" s="642">
        <v>82.4</v>
      </c>
      <c r="BN31" s="699"/>
      <c r="BO31" s="699"/>
      <c r="BP31" s="699"/>
      <c r="BQ31" s="700"/>
      <c r="BR31" s="715">
        <v>95.3</v>
      </c>
      <c r="BS31" s="699"/>
      <c r="BT31" s="699"/>
      <c r="BU31" s="699"/>
      <c r="BV31" s="699"/>
      <c r="BW31" s="699"/>
      <c r="BX31" s="642">
        <v>82.3</v>
      </c>
      <c r="BY31" s="699"/>
      <c r="BZ31" s="699"/>
      <c r="CA31" s="699"/>
      <c r="CB31" s="700"/>
      <c r="CD31" s="689"/>
      <c r="CE31" s="690"/>
      <c r="CF31" s="662" t="s">
        <v>309</v>
      </c>
      <c r="CG31" s="663"/>
      <c r="CH31" s="663"/>
      <c r="CI31" s="663"/>
      <c r="CJ31" s="663"/>
      <c r="CK31" s="663"/>
      <c r="CL31" s="663"/>
      <c r="CM31" s="663"/>
      <c r="CN31" s="663"/>
      <c r="CO31" s="663"/>
      <c r="CP31" s="663"/>
      <c r="CQ31" s="664"/>
      <c r="CR31" s="647">
        <v>7441</v>
      </c>
      <c r="CS31" s="684"/>
      <c r="CT31" s="684"/>
      <c r="CU31" s="684"/>
      <c r="CV31" s="684"/>
      <c r="CW31" s="684"/>
      <c r="CX31" s="684"/>
      <c r="CY31" s="685"/>
      <c r="CZ31" s="652">
        <v>0.2</v>
      </c>
      <c r="DA31" s="682"/>
      <c r="DB31" s="682"/>
      <c r="DC31" s="686"/>
      <c r="DD31" s="656">
        <v>7441</v>
      </c>
      <c r="DE31" s="684"/>
      <c r="DF31" s="684"/>
      <c r="DG31" s="684"/>
      <c r="DH31" s="684"/>
      <c r="DI31" s="684"/>
      <c r="DJ31" s="684"/>
      <c r="DK31" s="685"/>
      <c r="DL31" s="656">
        <v>7441</v>
      </c>
      <c r="DM31" s="684"/>
      <c r="DN31" s="684"/>
      <c r="DO31" s="684"/>
      <c r="DP31" s="684"/>
      <c r="DQ31" s="684"/>
      <c r="DR31" s="684"/>
      <c r="DS31" s="684"/>
      <c r="DT31" s="684"/>
      <c r="DU31" s="684"/>
      <c r="DV31" s="685"/>
      <c r="DW31" s="652">
        <v>0.6</v>
      </c>
      <c r="DX31" s="682"/>
      <c r="DY31" s="682"/>
      <c r="DZ31" s="682"/>
      <c r="EA31" s="682"/>
      <c r="EB31" s="682"/>
      <c r="EC31" s="683"/>
    </row>
    <row r="32" spans="2:133" ht="11.25" customHeight="1" x14ac:dyDescent="0.15">
      <c r="B32" s="710" t="s">
        <v>310</v>
      </c>
      <c r="C32" s="711"/>
      <c r="D32" s="711"/>
      <c r="E32" s="711"/>
      <c r="F32" s="711"/>
      <c r="G32" s="711"/>
      <c r="H32" s="711"/>
      <c r="I32" s="711"/>
      <c r="J32" s="711"/>
      <c r="K32" s="711"/>
      <c r="L32" s="711"/>
      <c r="M32" s="711"/>
      <c r="N32" s="711"/>
      <c r="O32" s="711"/>
      <c r="P32" s="711"/>
      <c r="Q32" s="712"/>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3"/>
      <c r="AQ32" s="704"/>
      <c r="AR32" s="704"/>
      <c r="AS32" s="704"/>
      <c r="AT32" s="708"/>
      <c r="AU32" s="230" t="s">
        <v>311</v>
      </c>
      <c r="AV32" s="230"/>
      <c r="AW32" s="230"/>
      <c r="AX32" s="644" t="s">
        <v>312</v>
      </c>
      <c r="AY32" s="645"/>
      <c r="AZ32" s="645"/>
      <c r="BA32" s="645"/>
      <c r="BB32" s="645"/>
      <c r="BC32" s="645"/>
      <c r="BD32" s="645"/>
      <c r="BE32" s="645"/>
      <c r="BF32" s="646"/>
      <c r="BG32" s="716">
        <v>98.5</v>
      </c>
      <c r="BH32" s="684"/>
      <c r="BI32" s="684"/>
      <c r="BJ32" s="684"/>
      <c r="BK32" s="684"/>
      <c r="BL32" s="684"/>
      <c r="BM32" s="653">
        <v>90.7</v>
      </c>
      <c r="BN32" s="713"/>
      <c r="BO32" s="713"/>
      <c r="BP32" s="713"/>
      <c r="BQ32" s="714"/>
      <c r="BR32" s="716">
        <v>97.7</v>
      </c>
      <c r="BS32" s="684"/>
      <c r="BT32" s="684"/>
      <c r="BU32" s="684"/>
      <c r="BV32" s="684"/>
      <c r="BW32" s="684"/>
      <c r="BX32" s="653">
        <v>90.5</v>
      </c>
      <c r="BY32" s="713"/>
      <c r="BZ32" s="713"/>
      <c r="CA32" s="713"/>
      <c r="CB32" s="714"/>
      <c r="CD32" s="691"/>
      <c r="CE32" s="692"/>
      <c r="CF32" s="662" t="s">
        <v>313</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2"/>
      <c r="DB32" s="682"/>
      <c r="DC32" s="686"/>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2"/>
      <c r="DY32" s="682"/>
      <c r="DZ32" s="682"/>
      <c r="EA32" s="682"/>
      <c r="EB32" s="682"/>
      <c r="EC32" s="683"/>
    </row>
    <row r="33" spans="2:133" ht="11.25" customHeight="1" x14ac:dyDescent="0.15">
      <c r="B33" s="644" t="s">
        <v>314</v>
      </c>
      <c r="C33" s="645"/>
      <c r="D33" s="645"/>
      <c r="E33" s="645"/>
      <c r="F33" s="645"/>
      <c r="G33" s="645"/>
      <c r="H33" s="645"/>
      <c r="I33" s="645"/>
      <c r="J33" s="645"/>
      <c r="K33" s="645"/>
      <c r="L33" s="645"/>
      <c r="M33" s="645"/>
      <c r="N33" s="645"/>
      <c r="O33" s="645"/>
      <c r="P33" s="645"/>
      <c r="Q33" s="646"/>
      <c r="R33" s="647">
        <v>988232</v>
      </c>
      <c r="S33" s="648"/>
      <c r="T33" s="648"/>
      <c r="U33" s="648"/>
      <c r="V33" s="648"/>
      <c r="W33" s="648"/>
      <c r="X33" s="648"/>
      <c r="Y33" s="649"/>
      <c r="Z33" s="650">
        <v>23.3</v>
      </c>
      <c r="AA33" s="650"/>
      <c r="AB33" s="650"/>
      <c r="AC33" s="650"/>
      <c r="AD33" s="651" t="s">
        <v>174</v>
      </c>
      <c r="AE33" s="651"/>
      <c r="AF33" s="651"/>
      <c r="AG33" s="651"/>
      <c r="AH33" s="651"/>
      <c r="AI33" s="651"/>
      <c r="AJ33" s="651"/>
      <c r="AK33" s="651"/>
      <c r="AL33" s="652" t="s">
        <v>127</v>
      </c>
      <c r="AM33" s="653"/>
      <c r="AN33" s="653"/>
      <c r="AO33" s="654"/>
      <c r="AP33" s="705"/>
      <c r="AQ33" s="706"/>
      <c r="AR33" s="706"/>
      <c r="AS33" s="706"/>
      <c r="AT33" s="709"/>
      <c r="AU33" s="232"/>
      <c r="AV33" s="232"/>
      <c r="AW33" s="232"/>
      <c r="AX33" s="696" t="s">
        <v>315</v>
      </c>
      <c r="AY33" s="697"/>
      <c r="AZ33" s="697"/>
      <c r="BA33" s="697"/>
      <c r="BB33" s="697"/>
      <c r="BC33" s="697"/>
      <c r="BD33" s="697"/>
      <c r="BE33" s="697"/>
      <c r="BF33" s="698"/>
      <c r="BG33" s="717">
        <v>95.5</v>
      </c>
      <c r="BH33" s="718"/>
      <c r="BI33" s="718"/>
      <c r="BJ33" s="718"/>
      <c r="BK33" s="718"/>
      <c r="BL33" s="718"/>
      <c r="BM33" s="719">
        <v>74.400000000000006</v>
      </c>
      <c r="BN33" s="718"/>
      <c r="BO33" s="718"/>
      <c r="BP33" s="718"/>
      <c r="BQ33" s="720"/>
      <c r="BR33" s="717">
        <v>92.3</v>
      </c>
      <c r="BS33" s="718"/>
      <c r="BT33" s="718"/>
      <c r="BU33" s="718"/>
      <c r="BV33" s="718"/>
      <c r="BW33" s="718"/>
      <c r="BX33" s="719">
        <v>74.2</v>
      </c>
      <c r="BY33" s="718"/>
      <c r="BZ33" s="718"/>
      <c r="CA33" s="718"/>
      <c r="CB33" s="720"/>
      <c r="CD33" s="662" t="s">
        <v>316</v>
      </c>
      <c r="CE33" s="663"/>
      <c r="CF33" s="663"/>
      <c r="CG33" s="663"/>
      <c r="CH33" s="663"/>
      <c r="CI33" s="663"/>
      <c r="CJ33" s="663"/>
      <c r="CK33" s="663"/>
      <c r="CL33" s="663"/>
      <c r="CM33" s="663"/>
      <c r="CN33" s="663"/>
      <c r="CO33" s="663"/>
      <c r="CP33" s="663"/>
      <c r="CQ33" s="664"/>
      <c r="CR33" s="647">
        <v>1454797</v>
      </c>
      <c r="CS33" s="684"/>
      <c r="CT33" s="684"/>
      <c r="CU33" s="684"/>
      <c r="CV33" s="684"/>
      <c r="CW33" s="684"/>
      <c r="CX33" s="684"/>
      <c r="CY33" s="685"/>
      <c r="CZ33" s="652">
        <v>37.1</v>
      </c>
      <c r="DA33" s="682"/>
      <c r="DB33" s="682"/>
      <c r="DC33" s="686"/>
      <c r="DD33" s="656">
        <v>915084</v>
      </c>
      <c r="DE33" s="684"/>
      <c r="DF33" s="684"/>
      <c r="DG33" s="684"/>
      <c r="DH33" s="684"/>
      <c r="DI33" s="684"/>
      <c r="DJ33" s="684"/>
      <c r="DK33" s="685"/>
      <c r="DL33" s="656">
        <v>270783</v>
      </c>
      <c r="DM33" s="684"/>
      <c r="DN33" s="684"/>
      <c r="DO33" s="684"/>
      <c r="DP33" s="684"/>
      <c r="DQ33" s="684"/>
      <c r="DR33" s="684"/>
      <c r="DS33" s="684"/>
      <c r="DT33" s="684"/>
      <c r="DU33" s="684"/>
      <c r="DV33" s="685"/>
      <c r="DW33" s="652">
        <v>23.5</v>
      </c>
      <c r="DX33" s="682"/>
      <c r="DY33" s="682"/>
      <c r="DZ33" s="682"/>
      <c r="EA33" s="682"/>
      <c r="EB33" s="682"/>
      <c r="EC33" s="683"/>
    </row>
    <row r="34" spans="2:133" ht="11.25" customHeight="1" x14ac:dyDescent="0.15">
      <c r="B34" s="644" t="s">
        <v>317</v>
      </c>
      <c r="C34" s="645"/>
      <c r="D34" s="645"/>
      <c r="E34" s="645"/>
      <c r="F34" s="645"/>
      <c r="G34" s="645"/>
      <c r="H34" s="645"/>
      <c r="I34" s="645"/>
      <c r="J34" s="645"/>
      <c r="K34" s="645"/>
      <c r="L34" s="645"/>
      <c r="M34" s="645"/>
      <c r="N34" s="645"/>
      <c r="O34" s="645"/>
      <c r="P34" s="645"/>
      <c r="Q34" s="646"/>
      <c r="R34" s="647">
        <v>946</v>
      </c>
      <c r="S34" s="648"/>
      <c r="T34" s="648"/>
      <c r="U34" s="648"/>
      <c r="V34" s="648"/>
      <c r="W34" s="648"/>
      <c r="X34" s="648"/>
      <c r="Y34" s="649"/>
      <c r="Z34" s="650">
        <v>0</v>
      </c>
      <c r="AA34" s="650"/>
      <c r="AB34" s="650"/>
      <c r="AC34" s="650"/>
      <c r="AD34" s="651" t="s">
        <v>127</v>
      </c>
      <c r="AE34" s="651"/>
      <c r="AF34" s="651"/>
      <c r="AG34" s="651"/>
      <c r="AH34" s="651"/>
      <c r="AI34" s="651"/>
      <c r="AJ34" s="651"/>
      <c r="AK34" s="651"/>
      <c r="AL34" s="652" t="s">
        <v>174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511218</v>
      </c>
      <c r="CS34" s="648"/>
      <c r="CT34" s="648"/>
      <c r="CU34" s="648"/>
      <c r="CV34" s="648"/>
      <c r="CW34" s="648"/>
      <c r="CX34" s="648"/>
      <c r="CY34" s="649"/>
      <c r="CZ34" s="652">
        <v>13</v>
      </c>
      <c r="DA34" s="682"/>
      <c r="DB34" s="682"/>
      <c r="DC34" s="686"/>
      <c r="DD34" s="656">
        <v>316759</v>
      </c>
      <c r="DE34" s="648"/>
      <c r="DF34" s="648"/>
      <c r="DG34" s="648"/>
      <c r="DH34" s="648"/>
      <c r="DI34" s="648"/>
      <c r="DJ34" s="648"/>
      <c r="DK34" s="649"/>
      <c r="DL34" s="656">
        <v>118002</v>
      </c>
      <c r="DM34" s="648"/>
      <c r="DN34" s="648"/>
      <c r="DO34" s="648"/>
      <c r="DP34" s="648"/>
      <c r="DQ34" s="648"/>
      <c r="DR34" s="648"/>
      <c r="DS34" s="648"/>
      <c r="DT34" s="648"/>
      <c r="DU34" s="648"/>
      <c r="DV34" s="649"/>
      <c r="DW34" s="652">
        <v>10.199999999999999</v>
      </c>
      <c r="DX34" s="682"/>
      <c r="DY34" s="682"/>
      <c r="DZ34" s="682"/>
      <c r="EA34" s="682"/>
      <c r="EB34" s="682"/>
      <c r="EC34" s="683"/>
    </row>
    <row r="35" spans="2:133" ht="11.25" customHeight="1" x14ac:dyDescent="0.15">
      <c r="B35" s="644" t="s">
        <v>319</v>
      </c>
      <c r="C35" s="645"/>
      <c r="D35" s="645"/>
      <c r="E35" s="645"/>
      <c r="F35" s="645"/>
      <c r="G35" s="645"/>
      <c r="H35" s="645"/>
      <c r="I35" s="645"/>
      <c r="J35" s="645"/>
      <c r="K35" s="645"/>
      <c r="L35" s="645"/>
      <c r="M35" s="645"/>
      <c r="N35" s="645"/>
      <c r="O35" s="645"/>
      <c r="P35" s="645"/>
      <c r="Q35" s="646"/>
      <c r="R35" s="647">
        <v>33441</v>
      </c>
      <c r="S35" s="648"/>
      <c r="T35" s="648"/>
      <c r="U35" s="648"/>
      <c r="V35" s="648"/>
      <c r="W35" s="648"/>
      <c r="X35" s="648"/>
      <c r="Y35" s="649"/>
      <c r="Z35" s="650">
        <v>0.8</v>
      </c>
      <c r="AA35" s="650"/>
      <c r="AB35" s="650"/>
      <c r="AC35" s="650"/>
      <c r="AD35" s="651" t="s">
        <v>127</v>
      </c>
      <c r="AE35" s="651"/>
      <c r="AF35" s="651"/>
      <c r="AG35" s="651"/>
      <c r="AH35" s="651"/>
      <c r="AI35" s="651"/>
      <c r="AJ35" s="651"/>
      <c r="AK35" s="651"/>
      <c r="AL35" s="652" t="s">
        <v>127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38637</v>
      </c>
      <c r="CS35" s="684"/>
      <c r="CT35" s="684"/>
      <c r="CU35" s="684"/>
      <c r="CV35" s="684"/>
      <c r="CW35" s="684"/>
      <c r="CX35" s="684"/>
      <c r="CY35" s="685"/>
      <c r="CZ35" s="652">
        <v>1</v>
      </c>
      <c r="DA35" s="682"/>
      <c r="DB35" s="682"/>
      <c r="DC35" s="686"/>
      <c r="DD35" s="656">
        <v>27891</v>
      </c>
      <c r="DE35" s="684"/>
      <c r="DF35" s="684"/>
      <c r="DG35" s="684"/>
      <c r="DH35" s="684"/>
      <c r="DI35" s="684"/>
      <c r="DJ35" s="684"/>
      <c r="DK35" s="685"/>
      <c r="DL35" s="656">
        <v>27891</v>
      </c>
      <c r="DM35" s="684"/>
      <c r="DN35" s="684"/>
      <c r="DO35" s="684"/>
      <c r="DP35" s="684"/>
      <c r="DQ35" s="684"/>
      <c r="DR35" s="684"/>
      <c r="DS35" s="684"/>
      <c r="DT35" s="684"/>
      <c r="DU35" s="684"/>
      <c r="DV35" s="685"/>
      <c r="DW35" s="652">
        <v>2.4</v>
      </c>
      <c r="DX35" s="682"/>
      <c r="DY35" s="682"/>
      <c r="DZ35" s="682"/>
      <c r="EA35" s="682"/>
      <c r="EB35" s="682"/>
      <c r="EC35" s="683"/>
    </row>
    <row r="36" spans="2:133" ht="11.25" customHeight="1" x14ac:dyDescent="0.15">
      <c r="B36" s="644" t="s">
        <v>323</v>
      </c>
      <c r="C36" s="645"/>
      <c r="D36" s="645"/>
      <c r="E36" s="645"/>
      <c r="F36" s="645"/>
      <c r="G36" s="645"/>
      <c r="H36" s="645"/>
      <c r="I36" s="645"/>
      <c r="J36" s="645"/>
      <c r="K36" s="645"/>
      <c r="L36" s="645"/>
      <c r="M36" s="645"/>
      <c r="N36" s="645"/>
      <c r="O36" s="645"/>
      <c r="P36" s="645"/>
      <c r="Q36" s="646"/>
      <c r="R36" s="647">
        <v>757333</v>
      </c>
      <c r="S36" s="648"/>
      <c r="T36" s="648"/>
      <c r="U36" s="648"/>
      <c r="V36" s="648"/>
      <c r="W36" s="648"/>
      <c r="X36" s="648"/>
      <c r="Y36" s="649"/>
      <c r="Z36" s="650">
        <v>17.899999999999999</v>
      </c>
      <c r="AA36" s="650"/>
      <c r="AB36" s="650"/>
      <c r="AC36" s="650"/>
      <c r="AD36" s="651" t="s">
        <v>127</v>
      </c>
      <c r="AE36" s="651"/>
      <c r="AF36" s="651"/>
      <c r="AG36" s="651"/>
      <c r="AH36" s="651"/>
      <c r="AI36" s="651"/>
      <c r="AJ36" s="651"/>
      <c r="AK36" s="651"/>
      <c r="AL36" s="652" t="s">
        <v>127</v>
      </c>
      <c r="AM36" s="653"/>
      <c r="AN36" s="653"/>
      <c r="AO36" s="654"/>
      <c r="AP36" s="235"/>
      <c r="AQ36" s="721" t="s">
        <v>324</v>
      </c>
      <c r="AR36" s="722"/>
      <c r="AS36" s="722"/>
      <c r="AT36" s="722"/>
      <c r="AU36" s="722"/>
      <c r="AV36" s="722"/>
      <c r="AW36" s="722"/>
      <c r="AX36" s="722"/>
      <c r="AY36" s="723"/>
      <c r="AZ36" s="636">
        <v>95223</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22048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366098</v>
      </c>
      <c r="CS36" s="648"/>
      <c r="CT36" s="648"/>
      <c r="CU36" s="648"/>
      <c r="CV36" s="648"/>
      <c r="CW36" s="648"/>
      <c r="CX36" s="648"/>
      <c r="CY36" s="649"/>
      <c r="CZ36" s="652">
        <v>9.3000000000000007</v>
      </c>
      <c r="DA36" s="682"/>
      <c r="DB36" s="682"/>
      <c r="DC36" s="686"/>
      <c r="DD36" s="656">
        <v>46226</v>
      </c>
      <c r="DE36" s="648"/>
      <c r="DF36" s="648"/>
      <c r="DG36" s="648"/>
      <c r="DH36" s="648"/>
      <c r="DI36" s="648"/>
      <c r="DJ36" s="648"/>
      <c r="DK36" s="649"/>
      <c r="DL36" s="656">
        <v>42023</v>
      </c>
      <c r="DM36" s="648"/>
      <c r="DN36" s="648"/>
      <c r="DO36" s="648"/>
      <c r="DP36" s="648"/>
      <c r="DQ36" s="648"/>
      <c r="DR36" s="648"/>
      <c r="DS36" s="648"/>
      <c r="DT36" s="648"/>
      <c r="DU36" s="648"/>
      <c r="DV36" s="649"/>
      <c r="DW36" s="652">
        <v>3.6</v>
      </c>
      <c r="DX36" s="682"/>
      <c r="DY36" s="682"/>
      <c r="DZ36" s="682"/>
      <c r="EA36" s="682"/>
      <c r="EB36" s="682"/>
      <c r="EC36" s="683"/>
    </row>
    <row r="37" spans="2:133" ht="11.25" customHeight="1" x14ac:dyDescent="0.15">
      <c r="B37" s="644" t="s">
        <v>327</v>
      </c>
      <c r="C37" s="645"/>
      <c r="D37" s="645"/>
      <c r="E37" s="645"/>
      <c r="F37" s="645"/>
      <c r="G37" s="645"/>
      <c r="H37" s="645"/>
      <c r="I37" s="645"/>
      <c r="J37" s="645"/>
      <c r="K37" s="645"/>
      <c r="L37" s="645"/>
      <c r="M37" s="645"/>
      <c r="N37" s="645"/>
      <c r="O37" s="645"/>
      <c r="P37" s="645"/>
      <c r="Q37" s="646"/>
      <c r="R37" s="647">
        <v>231425</v>
      </c>
      <c r="S37" s="648"/>
      <c r="T37" s="648"/>
      <c r="U37" s="648"/>
      <c r="V37" s="648"/>
      <c r="W37" s="648"/>
      <c r="X37" s="648"/>
      <c r="Y37" s="649"/>
      <c r="Z37" s="650">
        <v>5.5</v>
      </c>
      <c r="AA37" s="650"/>
      <c r="AB37" s="650"/>
      <c r="AC37" s="650"/>
      <c r="AD37" s="651" t="s">
        <v>127</v>
      </c>
      <c r="AE37" s="651"/>
      <c r="AF37" s="651"/>
      <c r="AG37" s="651"/>
      <c r="AH37" s="651"/>
      <c r="AI37" s="651"/>
      <c r="AJ37" s="651"/>
      <c r="AK37" s="651"/>
      <c r="AL37" s="652" t="s">
        <v>127</v>
      </c>
      <c r="AM37" s="653"/>
      <c r="AN37" s="653"/>
      <c r="AO37" s="654"/>
      <c r="AQ37" s="725" t="s">
        <v>328</v>
      </c>
      <c r="AR37" s="726"/>
      <c r="AS37" s="726"/>
      <c r="AT37" s="726"/>
      <c r="AU37" s="726"/>
      <c r="AV37" s="726"/>
      <c r="AW37" s="726"/>
      <c r="AX37" s="726"/>
      <c r="AY37" s="727"/>
      <c r="AZ37" s="647">
        <v>34479</v>
      </c>
      <c r="BA37" s="648"/>
      <c r="BB37" s="648"/>
      <c r="BC37" s="648"/>
      <c r="BD37" s="684"/>
      <c r="BE37" s="684"/>
      <c r="BF37" s="714"/>
      <c r="BG37" s="662" t="s">
        <v>329</v>
      </c>
      <c r="BH37" s="663"/>
      <c r="BI37" s="663"/>
      <c r="BJ37" s="663"/>
      <c r="BK37" s="663"/>
      <c r="BL37" s="663"/>
      <c r="BM37" s="663"/>
      <c r="BN37" s="663"/>
      <c r="BO37" s="663"/>
      <c r="BP37" s="663"/>
      <c r="BQ37" s="663"/>
      <c r="BR37" s="663"/>
      <c r="BS37" s="663"/>
      <c r="BT37" s="663"/>
      <c r="BU37" s="664"/>
      <c r="BV37" s="647">
        <v>26652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3436</v>
      </c>
      <c r="CS37" s="684"/>
      <c r="CT37" s="684"/>
      <c r="CU37" s="684"/>
      <c r="CV37" s="684"/>
      <c r="CW37" s="684"/>
      <c r="CX37" s="684"/>
      <c r="CY37" s="685"/>
      <c r="CZ37" s="652">
        <v>0.1</v>
      </c>
      <c r="DA37" s="682"/>
      <c r="DB37" s="682"/>
      <c r="DC37" s="686"/>
      <c r="DD37" s="656">
        <v>3436</v>
      </c>
      <c r="DE37" s="684"/>
      <c r="DF37" s="684"/>
      <c r="DG37" s="684"/>
      <c r="DH37" s="684"/>
      <c r="DI37" s="684"/>
      <c r="DJ37" s="684"/>
      <c r="DK37" s="685"/>
      <c r="DL37" s="656">
        <v>3436</v>
      </c>
      <c r="DM37" s="684"/>
      <c r="DN37" s="684"/>
      <c r="DO37" s="684"/>
      <c r="DP37" s="684"/>
      <c r="DQ37" s="684"/>
      <c r="DR37" s="684"/>
      <c r="DS37" s="684"/>
      <c r="DT37" s="684"/>
      <c r="DU37" s="684"/>
      <c r="DV37" s="685"/>
      <c r="DW37" s="652">
        <v>0.3</v>
      </c>
      <c r="DX37" s="682"/>
      <c r="DY37" s="682"/>
      <c r="DZ37" s="682"/>
      <c r="EA37" s="682"/>
      <c r="EB37" s="682"/>
      <c r="EC37" s="683"/>
    </row>
    <row r="38" spans="2:133" ht="11.25" customHeight="1" x14ac:dyDescent="0.15">
      <c r="B38" s="644" t="s">
        <v>331</v>
      </c>
      <c r="C38" s="645"/>
      <c r="D38" s="645"/>
      <c r="E38" s="645"/>
      <c r="F38" s="645"/>
      <c r="G38" s="645"/>
      <c r="H38" s="645"/>
      <c r="I38" s="645"/>
      <c r="J38" s="645"/>
      <c r="K38" s="645"/>
      <c r="L38" s="645"/>
      <c r="M38" s="645"/>
      <c r="N38" s="645"/>
      <c r="O38" s="645"/>
      <c r="P38" s="645"/>
      <c r="Q38" s="646"/>
      <c r="R38" s="647">
        <v>40302</v>
      </c>
      <c r="S38" s="648"/>
      <c r="T38" s="648"/>
      <c r="U38" s="648"/>
      <c r="V38" s="648"/>
      <c r="W38" s="648"/>
      <c r="X38" s="648"/>
      <c r="Y38" s="649"/>
      <c r="Z38" s="650">
        <v>1</v>
      </c>
      <c r="AA38" s="650"/>
      <c r="AB38" s="650"/>
      <c r="AC38" s="650"/>
      <c r="AD38" s="651">
        <v>810</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t="s">
        <v>127</v>
      </c>
      <c r="BA38" s="648"/>
      <c r="BB38" s="648"/>
      <c r="BC38" s="648"/>
      <c r="BD38" s="684"/>
      <c r="BE38" s="684"/>
      <c r="BF38" s="714"/>
      <c r="BG38" s="662" t="s">
        <v>333</v>
      </c>
      <c r="BH38" s="663"/>
      <c r="BI38" s="663"/>
      <c r="BJ38" s="663"/>
      <c r="BK38" s="663"/>
      <c r="BL38" s="663"/>
      <c r="BM38" s="663"/>
      <c r="BN38" s="663"/>
      <c r="BO38" s="663"/>
      <c r="BP38" s="663"/>
      <c r="BQ38" s="663"/>
      <c r="BR38" s="663"/>
      <c r="BS38" s="663"/>
      <c r="BT38" s="663"/>
      <c r="BU38" s="664"/>
      <c r="BV38" s="647">
        <v>239</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95223</v>
      </c>
      <c r="CS38" s="648"/>
      <c r="CT38" s="648"/>
      <c r="CU38" s="648"/>
      <c r="CV38" s="648"/>
      <c r="CW38" s="648"/>
      <c r="CX38" s="648"/>
      <c r="CY38" s="649"/>
      <c r="CZ38" s="652">
        <v>2.4</v>
      </c>
      <c r="DA38" s="682"/>
      <c r="DB38" s="682"/>
      <c r="DC38" s="686"/>
      <c r="DD38" s="656">
        <v>80587</v>
      </c>
      <c r="DE38" s="648"/>
      <c r="DF38" s="648"/>
      <c r="DG38" s="648"/>
      <c r="DH38" s="648"/>
      <c r="DI38" s="648"/>
      <c r="DJ38" s="648"/>
      <c r="DK38" s="649"/>
      <c r="DL38" s="656">
        <v>80587</v>
      </c>
      <c r="DM38" s="648"/>
      <c r="DN38" s="648"/>
      <c r="DO38" s="648"/>
      <c r="DP38" s="648"/>
      <c r="DQ38" s="648"/>
      <c r="DR38" s="648"/>
      <c r="DS38" s="648"/>
      <c r="DT38" s="648"/>
      <c r="DU38" s="648"/>
      <c r="DV38" s="649"/>
      <c r="DW38" s="652">
        <v>7</v>
      </c>
      <c r="DX38" s="682"/>
      <c r="DY38" s="682"/>
      <c r="DZ38" s="682"/>
      <c r="EA38" s="682"/>
      <c r="EB38" s="682"/>
      <c r="EC38" s="683"/>
    </row>
    <row r="39" spans="2:133" ht="11.25" customHeight="1" x14ac:dyDescent="0.15">
      <c r="B39" s="644" t="s">
        <v>335</v>
      </c>
      <c r="C39" s="645"/>
      <c r="D39" s="645"/>
      <c r="E39" s="645"/>
      <c r="F39" s="645"/>
      <c r="G39" s="645"/>
      <c r="H39" s="645"/>
      <c r="I39" s="645"/>
      <c r="J39" s="645"/>
      <c r="K39" s="645"/>
      <c r="L39" s="645"/>
      <c r="M39" s="645"/>
      <c r="N39" s="645"/>
      <c r="O39" s="645"/>
      <c r="P39" s="645"/>
      <c r="Q39" s="646"/>
      <c r="R39" s="647">
        <v>238210</v>
      </c>
      <c r="S39" s="648"/>
      <c r="T39" s="648"/>
      <c r="U39" s="648"/>
      <c r="V39" s="648"/>
      <c r="W39" s="648"/>
      <c r="X39" s="648"/>
      <c r="Y39" s="649"/>
      <c r="Z39" s="650">
        <v>5.6</v>
      </c>
      <c r="AA39" s="650"/>
      <c r="AB39" s="650"/>
      <c r="AC39" s="650"/>
      <c r="AD39" s="651" t="s">
        <v>174</v>
      </c>
      <c r="AE39" s="651"/>
      <c r="AF39" s="651"/>
      <c r="AG39" s="651"/>
      <c r="AH39" s="651"/>
      <c r="AI39" s="651"/>
      <c r="AJ39" s="651"/>
      <c r="AK39" s="651"/>
      <c r="AL39" s="652" t="s">
        <v>174</v>
      </c>
      <c r="AM39" s="653"/>
      <c r="AN39" s="653"/>
      <c r="AO39" s="654"/>
      <c r="AQ39" s="725" t="s">
        <v>336</v>
      </c>
      <c r="AR39" s="726"/>
      <c r="AS39" s="726"/>
      <c r="AT39" s="726"/>
      <c r="AU39" s="726"/>
      <c r="AV39" s="726"/>
      <c r="AW39" s="726"/>
      <c r="AX39" s="726"/>
      <c r="AY39" s="727"/>
      <c r="AZ39" s="647" t="s">
        <v>127</v>
      </c>
      <c r="BA39" s="648"/>
      <c r="BB39" s="648"/>
      <c r="BC39" s="648"/>
      <c r="BD39" s="684"/>
      <c r="BE39" s="684"/>
      <c r="BF39" s="714"/>
      <c r="BG39" s="662" t="s">
        <v>337</v>
      </c>
      <c r="BH39" s="663"/>
      <c r="BI39" s="663"/>
      <c r="BJ39" s="663"/>
      <c r="BK39" s="663"/>
      <c r="BL39" s="663"/>
      <c r="BM39" s="663"/>
      <c r="BN39" s="663"/>
      <c r="BO39" s="663"/>
      <c r="BP39" s="663"/>
      <c r="BQ39" s="663"/>
      <c r="BR39" s="663"/>
      <c r="BS39" s="663"/>
      <c r="BT39" s="663"/>
      <c r="BU39" s="664"/>
      <c r="BV39" s="647">
        <v>364</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441341</v>
      </c>
      <c r="CS39" s="684"/>
      <c r="CT39" s="684"/>
      <c r="CU39" s="684"/>
      <c r="CV39" s="684"/>
      <c r="CW39" s="684"/>
      <c r="CX39" s="684"/>
      <c r="CY39" s="685"/>
      <c r="CZ39" s="652">
        <v>11.2</v>
      </c>
      <c r="DA39" s="682"/>
      <c r="DB39" s="682"/>
      <c r="DC39" s="686"/>
      <c r="DD39" s="656">
        <v>441341</v>
      </c>
      <c r="DE39" s="684"/>
      <c r="DF39" s="684"/>
      <c r="DG39" s="684"/>
      <c r="DH39" s="684"/>
      <c r="DI39" s="684"/>
      <c r="DJ39" s="684"/>
      <c r="DK39" s="685"/>
      <c r="DL39" s="656" t="s">
        <v>128</v>
      </c>
      <c r="DM39" s="684"/>
      <c r="DN39" s="684"/>
      <c r="DO39" s="684"/>
      <c r="DP39" s="684"/>
      <c r="DQ39" s="684"/>
      <c r="DR39" s="684"/>
      <c r="DS39" s="684"/>
      <c r="DT39" s="684"/>
      <c r="DU39" s="684"/>
      <c r="DV39" s="685"/>
      <c r="DW39" s="652" t="s">
        <v>127</v>
      </c>
      <c r="DX39" s="682"/>
      <c r="DY39" s="682"/>
      <c r="DZ39" s="682"/>
      <c r="EA39" s="682"/>
      <c r="EB39" s="682"/>
      <c r="EC39" s="683"/>
    </row>
    <row r="40" spans="2:133" ht="11.25" customHeight="1" x14ac:dyDescent="0.15">
      <c r="B40" s="644" t="s">
        <v>339</v>
      </c>
      <c r="C40" s="645"/>
      <c r="D40" s="645"/>
      <c r="E40" s="645"/>
      <c r="F40" s="645"/>
      <c r="G40" s="645"/>
      <c r="H40" s="645"/>
      <c r="I40" s="645"/>
      <c r="J40" s="645"/>
      <c r="K40" s="645"/>
      <c r="L40" s="645"/>
      <c r="M40" s="645"/>
      <c r="N40" s="645"/>
      <c r="O40" s="645"/>
      <c r="P40" s="645"/>
      <c r="Q40" s="646"/>
      <c r="R40" s="647">
        <v>1657</v>
      </c>
      <c r="S40" s="648"/>
      <c r="T40" s="648"/>
      <c r="U40" s="648"/>
      <c r="V40" s="648"/>
      <c r="W40" s="648"/>
      <c r="X40" s="648"/>
      <c r="Y40" s="649"/>
      <c r="Z40" s="650">
        <v>0</v>
      </c>
      <c r="AA40" s="650"/>
      <c r="AB40" s="650"/>
      <c r="AC40" s="650"/>
      <c r="AD40" s="651" t="s">
        <v>127</v>
      </c>
      <c r="AE40" s="651"/>
      <c r="AF40" s="651"/>
      <c r="AG40" s="651"/>
      <c r="AH40" s="651"/>
      <c r="AI40" s="651"/>
      <c r="AJ40" s="651"/>
      <c r="AK40" s="651"/>
      <c r="AL40" s="652" t="s">
        <v>128</v>
      </c>
      <c r="AM40" s="653"/>
      <c r="AN40" s="653"/>
      <c r="AO40" s="654"/>
      <c r="AQ40" s="725" t="s">
        <v>340</v>
      </c>
      <c r="AR40" s="726"/>
      <c r="AS40" s="726"/>
      <c r="AT40" s="726"/>
      <c r="AU40" s="726"/>
      <c r="AV40" s="726"/>
      <c r="AW40" s="726"/>
      <c r="AX40" s="726"/>
      <c r="AY40" s="727"/>
      <c r="AZ40" s="647" t="s">
        <v>127</v>
      </c>
      <c r="BA40" s="648"/>
      <c r="BB40" s="648"/>
      <c r="BC40" s="648"/>
      <c r="BD40" s="684"/>
      <c r="BE40" s="684"/>
      <c r="BF40" s="714"/>
      <c r="BG40" s="734" t="s">
        <v>341</v>
      </c>
      <c r="BH40" s="735"/>
      <c r="BI40" s="735"/>
      <c r="BJ40" s="735"/>
      <c r="BK40" s="735"/>
      <c r="BL40" s="236"/>
      <c r="BM40" s="663" t="s">
        <v>342</v>
      </c>
      <c r="BN40" s="663"/>
      <c r="BO40" s="663"/>
      <c r="BP40" s="663"/>
      <c r="BQ40" s="663"/>
      <c r="BR40" s="663"/>
      <c r="BS40" s="663"/>
      <c r="BT40" s="663"/>
      <c r="BU40" s="664"/>
      <c r="BV40" s="647">
        <v>101</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2280</v>
      </c>
      <c r="CS40" s="648"/>
      <c r="CT40" s="648"/>
      <c r="CU40" s="648"/>
      <c r="CV40" s="648"/>
      <c r="CW40" s="648"/>
      <c r="CX40" s="648"/>
      <c r="CY40" s="649"/>
      <c r="CZ40" s="652">
        <v>0.1</v>
      </c>
      <c r="DA40" s="682"/>
      <c r="DB40" s="682"/>
      <c r="DC40" s="686"/>
      <c r="DD40" s="656">
        <v>2280</v>
      </c>
      <c r="DE40" s="648"/>
      <c r="DF40" s="648"/>
      <c r="DG40" s="648"/>
      <c r="DH40" s="648"/>
      <c r="DI40" s="648"/>
      <c r="DJ40" s="648"/>
      <c r="DK40" s="649"/>
      <c r="DL40" s="656">
        <v>2280</v>
      </c>
      <c r="DM40" s="648"/>
      <c r="DN40" s="648"/>
      <c r="DO40" s="648"/>
      <c r="DP40" s="648"/>
      <c r="DQ40" s="648"/>
      <c r="DR40" s="648"/>
      <c r="DS40" s="648"/>
      <c r="DT40" s="648"/>
      <c r="DU40" s="648"/>
      <c r="DV40" s="649"/>
      <c r="DW40" s="652">
        <v>0.2</v>
      </c>
      <c r="DX40" s="682"/>
      <c r="DY40" s="682"/>
      <c r="DZ40" s="682"/>
      <c r="EA40" s="682"/>
      <c r="EB40" s="682"/>
      <c r="EC40" s="683"/>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174</v>
      </c>
      <c r="AA41" s="650"/>
      <c r="AB41" s="650"/>
      <c r="AC41" s="650"/>
      <c r="AD41" s="651" t="s">
        <v>127</v>
      </c>
      <c r="AE41" s="651"/>
      <c r="AF41" s="651"/>
      <c r="AG41" s="651"/>
      <c r="AH41" s="651"/>
      <c r="AI41" s="651"/>
      <c r="AJ41" s="651"/>
      <c r="AK41" s="651"/>
      <c r="AL41" s="652" t="s">
        <v>127</v>
      </c>
      <c r="AM41" s="653"/>
      <c r="AN41" s="653"/>
      <c r="AO41" s="654"/>
      <c r="AQ41" s="725" t="s">
        <v>345</v>
      </c>
      <c r="AR41" s="726"/>
      <c r="AS41" s="726"/>
      <c r="AT41" s="726"/>
      <c r="AU41" s="726"/>
      <c r="AV41" s="726"/>
      <c r="AW41" s="726"/>
      <c r="AX41" s="726"/>
      <c r="AY41" s="727"/>
      <c r="AZ41" s="647">
        <v>22167</v>
      </c>
      <c r="BA41" s="648"/>
      <c r="BB41" s="648"/>
      <c r="BC41" s="648"/>
      <c r="BD41" s="684"/>
      <c r="BE41" s="684"/>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174</v>
      </c>
      <c r="CS41" s="684"/>
      <c r="CT41" s="684"/>
      <c r="CU41" s="684"/>
      <c r="CV41" s="684"/>
      <c r="CW41" s="684"/>
      <c r="CX41" s="684"/>
      <c r="CY41" s="685"/>
      <c r="CZ41" s="652" t="s">
        <v>127</v>
      </c>
      <c r="DA41" s="682"/>
      <c r="DB41" s="682"/>
      <c r="DC41" s="686"/>
      <c r="DD41" s="656" t="s">
        <v>127</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28253</v>
      </c>
      <c r="S42" s="648"/>
      <c r="T42" s="648"/>
      <c r="U42" s="648"/>
      <c r="V42" s="648"/>
      <c r="W42" s="648"/>
      <c r="X42" s="648"/>
      <c r="Y42" s="649"/>
      <c r="Z42" s="650">
        <v>0.7</v>
      </c>
      <c r="AA42" s="650"/>
      <c r="AB42" s="650"/>
      <c r="AC42" s="650"/>
      <c r="AD42" s="651" t="s">
        <v>127</v>
      </c>
      <c r="AE42" s="651"/>
      <c r="AF42" s="651"/>
      <c r="AG42" s="651"/>
      <c r="AH42" s="651"/>
      <c r="AI42" s="651"/>
      <c r="AJ42" s="651"/>
      <c r="AK42" s="651"/>
      <c r="AL42" s="652" t="s">
        <v>127</v>
      </c>
      <c r="AM42" s="653"/>
      <c r="AN42" s="653"/>
      <c r="AO42" s="654"/>
      <c r="AQ42" s="746" t="s">
        <v>349</v>
      </c>
      <c r="AR42" s="747"/>
      <c r="AS42" s="747"/>
      <c r="AT42" s="747"/>
      <c r="AU42" s="747"/>
      <c r="AV42" s="747"/>
      <c r="AW42" s="747"/>
      <c r="AX42" s="747"/>
      <c r="AY42" s="748"/>
      <c r="AZ42" s="738">
        <v>38577</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161</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1716839</v>
      </c>
      <c r="CS42" s="648"/>
      <c r="CT42" s="648"/>
      <c r="CU42" s="648"/>
      <c r="CV42" s="648"/>
      <c r="CW42" s="648"/>
      <c r="CX42" s="648"/>
      <c r="CY42" s="649"/>
      <c r="CZ42" s="652">
        <v>43.7</v>
      </c>
      <c r="DA42" s="653"/>
      <c r="DB42" s="653"/>
      <c r="DC42" s="665"/>
      <c r="DD42" s="656">
        <v>421754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352</v>
      </c>
      <c r="C43" s="697"/>
      <c r="D43" s="697"/>
      <c r="E43" s="697"/>
      <c r="F43" s="697"/>
      <c r="G43" s="697"/>
      <c r="H43" s="697"/>
      <c r="I43" s="697"/>
      <c r="J43" s="697"/>
      <c r="K43" s="697"/>
      <c r="L43" s="697"/>
      <c r="M43" s="697"/>
      <c r="N43" s="697"/>
      <c r="O43" s="697"/>
      <c r="P43" s="697"/>
      <c r="Q43" s="698"/>
      <c r="R43" s="738">
        <v>4232271</v>
      </c>
      <c r="S43" s="739"/>
      <c r="T43" s="739"/>
      <c r="U43" s="739"/>
      <c r="V43" s="739"/>
      <c r="W43" s="739"/>
      <c r="X43" s="739"/>
      <c r="Y43" s="740"/>
      <c r="Z43" s="741">
        <v>100</v>
      </c>
      <c r="AA43" s="741"/>
      <c r="AB43" s="741"/>
      <c r="AC43" s="741"/>
      <c r="AD43" s="742">
        <v>1124654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t="s">
        <v>127</v>
      </c>
      <c r="CS43" s="684"/>
      <c r="CT43" s="684"/>
      <c r="CU43" s="684"/>
      <c r="CV43" s="684"/>
      <c r="CW43" s="684"/>
      <c r="CX43" s="684"/>
      <c r="CY43" s="685"/>
      <c r="CZ43" s="652" t="s">
        <v>127</v>
      </c>
      <c r="DA43" s="682"/>
      <c r="DB43" s="682"/>
      <c r="DC43" s="686"/>
      <c r="DD43" s="656" t="s">
        <v>127</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1716839</v>
      </c>
      <c r="CS44" s="648"/>
      <c r="CT44" s="648"/>
      <c r="CU44" s="648"/>
      <c r="CV44" s="648"/>
      <c r="CW44" s="648"/>
      <c r="CX44" s="648"/>
      <c r="CY44" s="649"/>
      <c r="CZ44" s="652">
        <v>43.7</v>
      </c>
      <c r="DA44" s="653"/>
      <c r="DB44" s="653"/>
      <c r="DC44" s="665"/>
      <c r="DD44" s="656">
        <v>421754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1661944</v>
      </c>
      <c r="CS45" s="684"/>
      <c r="CT45" s="684"/>
      <c r="CU45" s="684"/>
      <c r="CV45" s="684"/>
      <c r="CW45" s="684"/>
      <c r="CX45" s="684"/>
      <c r="CY45" s="685"/>
      <c r="CZ45" s="652">
        <v>42.3</v>
      </c>
      <c r="DA45" s="682"/>
      <c r="DB45" s="682"/>
      <c r="DC45" s="686"/>
      <c r="DD45" s="656">
        <v>397059</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54895</v>
      </c>
      <c r="CS46" s="648"/>
      <c r="CT46" s="648"/>
      <c r="CU46" s="648"/>
      <c r="CV46" s="648"/>
      <c r="CW46" s="648"/>
      <c r="CX46" s="648"/>
      <c r="CY46" s="649"/>
      <c r="CZ46" s="652">
        <v>1.4</v>
      </c>
      <c r="DA46" s="653"/>
      <c r="DB46" s="653"/>
      <c r="DC46" s="665"/>
      <c r="DD46" s="656">
        <v>24695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127</v>
      </c>
      <c r="CS47" s="684"/>
      <c r="CT47" s="684"/>
      <c r="CU47" s="684"/>
      <c r="CV47" s="684"/>
      <c r="CW47" s="684"/>
      <c r="CX47" s="684"/>
      <c r="CY47" s="685"/>
      <c r="CZ47" s="652" t="s">
        <v>128</v>
      </c>
      <c r="DA47" s="682"/>
      <c r="DB47" s="682"/>
      <c r="DC47" s="686"/>
      <c r="DD47" s="656" t="s">
        <v>127</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362</v>
      </c>
      <c r="CE49" s="697"/>
      <c r="CF49" s="697"/>
      <c r="CG49" s="697"/>
      <c r="CH49" s="697"/>
      <c r="CI49" s="697"/>
      <c r="CJ49" s="697"/>
      <c r="CK49" s="697"/>
      <c r="CL49" s="697"/>
      <c r="CM49" s="697"/>
      <c r="CN49" s="697"/>
      <c r="CO49" s="697"/>
      <c r="CP49" s="697"/>
      <c r="CQ49" s="698"/>
      <c r="CR49" s="738">
        <v>3924334</v>
      </c>
      <c r="CS49" s="718"/>
      <c r="CT49" s="718"/>
      <c r="CU49" s="718"/>
      <c r="CV49" s="718"/>
      <c r="CW49" s="718"/>
      <c r="CX49" s="718"/>
      <c r="CY49" s="749"/>
      <c r="CZ49" s="743">
        <v>100</v>
      </c>
      <c r="DA49" s="750"/>
      <c r="DB49" s="750"/>
      <c r="DC49" s="751"/>
      <c r="DD49" s="752">
        <v>2045925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0CtmMl7/ZqNLKX7ka2WT8JzhFjx1n7F6zw76CAJUeopuxZf9+YzkItbXEg94gXtuvf1aIk0m2b4pumyLoKhr4g==" saltValue="TeTpY/3CUpYz12HBM0nm3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workbookViewId="0"/>
  </sheetViews>
  <sheetFormatPr defaultColWidth="0" defaultRowHeight="13.5" zeroHeight="1" x14ac:dyDescent="0.15"/>
  <cols>
    <col min="1" max="130" width="2.75" style="291" customWidth="1"/>
    <col min="131" max="131" width="1.37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4232</v>
      </c>
      <c r="R7" s="783"/>
      <c r="S7" s="783"/>
      <c r="T7" s="783"/>
      <c r="U7" s="783"/>
      <c r="V7" s="783">
        <v>3924</v>
      </c>
      <c r="W7" s="783"/>
      <c r="X7" s="783"/>
      <c r="Y7" s="783"/>
      <c r="Z7" s="783"/>
      <c r="AA7" s="783">
        <f>Q7-V7</f>
        <v>308</v>
      </c>
      <c r="AB7" s="783"/>
      <c r="AC7" s="783"/>
      <c r="AD7" s="783"/>
      <c r="AE7" s="784"/>
      <c r="AF7" s="785">
        <v>221</v>
      </c>
      <c r="AG7" s="786"/>
      <c r="AH7" s="786"/>
      <c r="AI7" s="786"/>
      <c r="AJ7" s="787"/>
      <c r="AK7" s="822">
        <v>757</v>
      </c>
      <c r="AL7" s="823"/>
      <c r="AM7" s="823"/>
      <c r="AN7" s="823"/>
      <c r="AO7" s="823"/>
      <c r="AP7" s="823">
        <v>1930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f>SUM(Q7)</f>
        <v>4232</v>
      </c>
      <c r="R23" s="842"/>
      <c r="S23" s="842"/>
      <c r="T23" s="842"/>
      <c r="U23" s="842"/>
      <c r="V23" s="842">
        <f t="shared" ref="V23" si="0">SUM(V7)</f>
        <v>3924</v>
      </c>
      <c r="W23" s="842"/>
      <c r="X23" s="842"/>
      <c r="Y23" s="842"/>
      <c r="Z23" s="842"/>
      <c r="AA23" s="842">
        <f t="shared" ref="AA23" si="1">SUM(AA7)</f>
        <v>308</v>
      </c>
      <c r="AB23" s="842"/>
      <c r="AC23" s="842"/>
      <c r="AD23" s="842"/>
      <c r="AE23" s="843"/>
      <c r="AF23" s="844">
        <v>221</v>
      </c>
      <c r="AG23" s="842"/>
      <c r="AH23" s="842"/>
      <c r="AI23" s="842"/>
      <c r="AJ23" s="845"/>
      <c r="AK23" s="846"/>
      <c r="AL23" s="847"/>
      <c r="AM23" s="847"/>
      <c r="AN23" s="847"/>
      <c r="AO23" s="847"/>
      <c r="AP23" s="842">
        <f t="shared" ref="AP23" si="2">SUM(AP7)</f>
        <v>1930</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140</v>
      </c>
      <c r="R28" s="871"/>
      <c r="S28" s="871"/>
      <c r="T28" s="871"/>
      <c r="U28" s="871"/>
      <c r="V28" s="871">
        <v>118</v>
      </c>
      <c r="W28" s="871"/>
      <c r="X28" s="871"/>
      <c r="Y28" s="871"/>
      <c r="Z28" s="871"/>
      <c r="AA28" s="871">
        <f>Q28-V28</f>
        <v>22</v>
      </c>
      <c r="AB28" s="871"/>
      <c r="AC28" s="871"/>
      <c r="AD28" s="871"/>
      <c r="AE28" s="872"/>
      <c r="AF28" s="873">
        <v>22</v>
      </c>
      <c r="AG28" s="871"/>
      <c r="AH28" s="871"/>
      <c r="AI28" s="871"/>
      <c r="AJ28" s="874"/>
      <c r="AK28" s="875">
        <v>22</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140</v>
      </c>
      <c r="R29" s="807"/>
      <c r="S29" s="807"/>
      <c r="T29" s="807"/>
      <c r="U29" s="807"/>
      <c r="V29" s="807">
        <v>119</v>
      </c>
      <c r="W29" s="807"/>
      <c r="X29" s="807"/>
      <c r="Y29" s="807"/>
      <c r="Z29" s="807"/>
      <c r="AA29" s="807">
        <f>Q29-V29</f>
        <v>21</v>
      </c>
      <c r="AB29" s="807"/>
      <c r="AC29" s="807"/>
      <c r="AD29" s="807"/>
      <c r="AE29" s="808"/>
      <c r="AF29" s="809">
        <v>21</v>
      </c>
      <c r="AG29" s="810"/>
      <c r="AH29" s="810"/>
      <c r="AI29" s="810"/>
      <c r="AJ29" s="811"/>
      <c r="AK29" s="878">
        <v>34</v>
      </c>
      <c r="AL29" s="879"/>
      <c r="AM29" s="879"/>
      <c r="AN29" s="879"/>
      <c r="AO29" s="879"/>
      <c r="AP29" s="879" t="s">
        <v>518</v>
      </c>
      <c r="AQ29" s="879"/>
      <c r="AR29" s="879"/>
      <c r="AS29" s="879"/>
      <c r="AT29" s="879"/>
      <c r="AU29" s="879" t="s">
        <v>518</v>
      </c>
      <c r="AV29" s="879"/>
      <c r="AW29" s="879"/>
      <c r="AX29" s="879"/>
      <c r="AY29" s="879"/>
      <c r="AZ29" s="880" t="s">
        <v>518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12</v>
      </c>
      <c r="R30" s="807"/>
      <c r="S30" s="807"/>
      <c r="T30" s="807"/>
      <c r="U30" s="807"/>
      <c r="V30" s="807">
        <v>12</v>
      </c>
      <c r="W30" s="807"/>
      <c r="X30" s="807"/>
      <c r="Y30" s="807"/>
      <c r="Z30" s="807"/>
      <c r="AA30" s="807">
        <v>0</v>
      </c>
      <c r="AB30" s="807"/>
      <c r="AC30" s="807"/>
      <c r="AD30" s="807"/>
      <c r="AE30" s="808"/>
      <c r="AF30" s="809">
        <v>0</v>
      </c>
      <c r="AG30" s="810"/>
      <c r="AH30" s="810"/>
      <c r="AI30" s="810"/>
      <c r="AJ30" s="811"/>
      <c r="AK30" s="878">
        <v>7</v>
      </c>
      <c r="AL30" s="879"/>
      <c r="AM30" s="879"/>
      <c r="AN30" s="879"/>
      <c r="AO30" s="879"/>
      <c r="AP30" s="879" t="s">
        <v>518</v>
      </c>
      <c r="AQ30" s="879"/>
      <c r="AR30" s="879"/>
      <c r="AS30" s="879"/>
      <c r="AT30" s="879"/>
      <c r="AU30" s="879" t="s">
        <v>518</v>
      </c>
      <c r="AV30" s="879"/>
      <c r="AW30" s="879"/>
      <c r="AX30" s="879"/>
      <c r="AY30" s="879"/>
      <c r="AZ30" s="880" t="s">
        <v>518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79</v>
      </c>
      <c r="R31" s="807"/>
      <c r="S31" s="807"/>
      <c r="T31" s="807"/>
      <c r="U31" s="807"/>
      <c r="V31" s="807">
        <v>69</v>
      </c>
      <c r="W31" s="807"/>
      <c r="X31" s="807"/>
      <c r="Y31" s="807"/>
      <c r="Z31" s="807"/>
      <c r="AA31" s="807">
        <f>Q31-V31</f>
        <v>10</v>
      </c>
      <c r="AB31" s="807"/>
      <c r="AC31" s="807"/>
      <c r="AD31" s="807"/>
      <c r="AE31" s="808"/>
      <c r="AF31" s="809">
        <v>3</v>
      </c>
      <c r="AG31" s="810"/>
      <c r="AH31" s="810"/>
      <c r="AI31" s="810"/>
      <c r="AJ31" s="811"/>
      <c r="AK31" s="878">
        <v>34</v>
      </c>
      <c r="AL31" s="879"/>
      <c r="AM31" s="879"/>
      <c r="AN31" s="879"/>
      <c r="AO31" s="879"/>
      <c r="AP31" s="879">
        <v>81</v>
      </c>
      <c r="AQ31" s="879"/>
      <c r="AR31" s="879"/>
      <c r="AS31" s="879"/>
      <c r="AT31" s="879"/>
      <c r="AU31" s="879"/>
      <c r="AV31" s="879"/>
      <c r="AW31" s="879"/>
      <c r="AX31" s="879"/>
      <c r="AY31" s="879"/>
      <c r="AZ31" s="880"/>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47</v>
      </c>
      <c r="AG63" s="890"/>
      <c r="AH63" s="890"/>
      <c r="AI63" s="890"/>
      <c r="AJ63" s="891"/>
      <c r="AK63" s="892"/>
      <c r="AL63" s="887"/>
      <c r="AM63" s="887"/>
      <c r="AN63" s="887"/>
      <c r="AO63" s="887"/>
      <c r="AP63" s="890">
        <f>SUM(AP28:AT31)</f>
        <v>81</v>
      </c>
      <c r="AQ63" s="890"/>
      <c r="AR63" s="890"/>
      <c r="AS63" s="890"/>
      <c r="AT63" s="890"/>
      <c r="AU63" s="890">
        <f>SUM(AU28:AY31)</f>
        <v>0</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410</v>
      </c>
      <c r="R66" s="766"/>
      <c r="S66" s="766"/>
      <c r="T66" s="766"/>
      <c r="U66" s="767"/>
      <c r="V66" s="765" t="s">
        <v>411</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415</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6" t="s">
        <v>580</v>
      </c>
      <c r="C68" s="917"/>
      <c r="D68" s="917"/>
      <c r="E68" s="917"/>
      <c r="F68" s="917"/>
      <c r="G68" s="917"/>
      <c r="H68" s="917"/>
      <c r="I68" s="917"/>
      <c r="J68" s="917"/>
      <c r="K68" s="917"/>
      <c r="L68" s="917"/>
      <c r="M68" s="917"/>
      <c r="N68" s="917"/>
      <c r="O68" s="917"/>
      <c r="P68" s="918"/>
      <c r="Q68" s="919">
        <v>158</v>
      </c>
      <c r="R68" s="920"/>
      <c r="S68" s="920"/>
      <c r="T68" s="920"/>
      <c r="U68" s="920"/>
      <c r="V68" s="920">
        <v>149</v>
      </c>
      <c r="W68" s="920"/>
      <c r="X68" s="920"/>
      <c r="Y68" s="920"/>
      <c r="Z68" s="920"/>
      <c r="AA68" s="920">
        <v>9</v>
      </c>
      <c r="AB68" s="920"/>
      <c r="AC68" s="920"/>
      <c r="AD68" s="920"/>
      <c r="AE68" s="920"/>
      <c r="AF68" s="920">
        <v>9</v>
      </c>
      <c r="AG68" s="920"/>
      <c r="AH68" s="920"/>
      <c r="AI68" s="920"/>
      <c r="AJ68" s="920"/>
      <c r="AK68" s="920" t="s">
        <v>589</v>
      </c>
      <c r="AL68" s="920"/>
      <c r="AM68" s="920"/>
      <c r="AN68" s="920"/>
      <c r="AO68" s="920"/>
      <c r="AP68" s="879" t="s">
        <v>518</v>
      </c>
      <c r="AQ68" s="879"/>
      <c r="AR68" s="879"/>
      <c r="AS68" s="879"/>
      <c r="AT68" s="879"/>
      <c r="AU68" s="879" t="s">
        <v>518</v>
      </c>
      <c r="AV68" s="879"/>
      <c r="AW68" s="879"/>
      <c r="AX68" s="879"/>
      <c r="AY68" s="879"/>
      <c r="AZ68" s="914"/>
      <c r="BA68" s="914"/>
      <c r="BB68" s="914"/>
      <c r="BC68" s="914"/>
      <c r="BD68" s="915"/>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7417</v>
      </c>
      <c r="R69" s="879"/>
      <c r="S69" s="879"/>
      <c r="T69" s="879"/>
      <c r="U69" s="879"/>
      <c r="V69" s="879">
        <v>7036</v>
      </c>
      <c r="W69" s="879"/>
      <c r="X69" s="879"/>
      <c r="Y69" s="879"/>
      <c r="Z69" s="879"/>
      <c r="AA69" s="879">
        <v>381</v>
      </c>
      <c r="AB69" s="879"/>
      <c r="AC69" s="879"/>
      <c r="AD69" s="879"/>
      <c r="AE69" s="879"/>
      <c r="AF69" s="879">
        <v>381</v>
      </c>
      <c r="AG69" s="879"/>
      <c r="AH69" s="879"/>
      <c r="AI69" s="879"/>
      <c r="AJ69" s="879"/>
      <c r="AK69" s="879" t="s">
        <v>589</v>
      </c>
      <c r="AL69" s="879"/>
      <c r="AM69" s="879"/>
      <c r="AN69" s="879"/>
      <c r="AO69" s="879"/>
      <c r="AP69" s="879" t="s">
        <v>518</v>
      </c>
      <c r="AQ69" s="879"/>
      <c r="AR69" s="879"/>
      <c r="AS69" s="879"/>
      <c r="AT69" s="879"/>
      <c r="AU69" s="879" t="s">
        <v>518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t="s">
        <v>590</v>
      </c>
      <c r="R70" s="879"/>
      <c r="S70" s="879"/>
      <c r="T70" s="879"/>
      <c r="U70" s="879"/>
      <c r="V70" s="879" t="s">
        <v>590</v>
      </c>
      <c r="W70" s="879"/>
      <c r="X70" s="879"/>
      <c r="Y70" s="879"/>
      <c r="Z70" s="879"/>
      <c r="AA70" s="879" t="s">
        <v>590</v>
      </c>
      <c r="AB70" s="879"/>
      <c r="AC70" s="879"/>
      <c r="AD70" s="879"/>
      <c r="AE70" s="879"/>
      <c r="AF70" s="879" t="s">
        <v>590</v>
      </c>
      <c r="AG70" s="879"/>
      <c r="AH70" s="879"/>
      <c r="AI70" s="879"/>
      <c r="AJ70" s="879"/>
      <c r="AK70" s="879" t="s">
        <v>590</v>
      </c>
      <c r="AL70" s="879"/>
      <c r="AM70" s="879"/>
      <c r="AN70" s="879"/>
      <c r="AO70" s="879"/>
      <c r="AP70" s="879" t="s">
        <v>590</v>
      </c>
      <c r="AQ70" s="879"/>
      <c r="AR70" s="879"/>
      <c r="AS70" s="879"/>
      <c r="AT70" s="879"/>
      <c r="AU70" s="879" t="s">
        <v>590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148085</v>
      </c>
      <c r="R71" s="879"/>
      <c r="S71" s="879"/>
      <c r="T71" s="879"/>
      <c r="U71" s="879"/>
      <c r="V71" s="879">
        <v>139926</v>
      </c>
      <c r="W71" s="879"/>
      <c r="X71" s="879"/>
      <c r="Y71" s="879"/>
      <c r="Z71" s="879"/>
      <c r="AA71" s="879">
        <v>8159</v>
      </c>
      <c r="AB71" s="879"/>
      <c r="AC71" s="879"/>
      <c r="AD71" s="879"/>
      <c r="AE71" s="879"/>
      <c r="AF71" s="879">
        <v>8159</v>
      </c>
      <c r="AG71" s="879"/>
      <c r="AH71" s="879"/>
      <c r="AI71" s="879"/>
      <c r="AJ71" s="879"/>
      <c r="AK71" s="879">
        <v>1654</v>
      </c>
      <c r="AL71" s="879"/>
      <c r="AM71" s="879"/>
      <c r="AN71" s="879"/>
      <c r="AO71" s="879"/>
      <c r="AP71" s="879" t="s">
        <v>590</v>
      </c>
      <c r="AQ71" s="879"/>
      <c r="AR71" s="879"/>
      <c r="AS71" s="879"/>
      <c r="AT71" s="879"/>
      <c r="AU71" s="879" t="s">
        <v>590</v>
      </c>
      <c r="AV71" s="879"/>
      <c r="AW71" s="879"/>
      <c r="AX71" s="879"/>
      <c r="AY71" s="879"/>
      <c r="AZ71" s="925" t="s">
        <v>591</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SUM(AF68:AJ71)</f>
        <v>8549</v>
      </c>
      <c r="AG88" s="890"/>
      <c r="AH88" s="890"/>
      <c r="AI88" s="890"/>
      <c r="AJ88" s="890"/>
      <c r="AK88" s="887"/>
      <c r="AL88" s="887"/>
      <c r="AM88" s="887"/>
      <c r="AN88" s="887"/>
      <c r="AO88" s="887"/>
      <c r="AP88" s="890">
        <f t="shared" ref="AP88" si="3">SUM(AP68:AT71)</f>
        <v>0</v>
      </c>
      <c r="AQ88" s="890"/>
      <c r="AR88" s="890"/>
      <c r="AS88" s="890"/>
      <c r="AT88" s="890"/>
      <c r="AU88" s="890">
        <f t="shared" ref="AU88" si="4">SUM(AU68:AY71)</f>
        <v>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303</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303</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303</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180873</v>
      </c>
      <c r="AB110" s="950"/>
      <c r="AC110" s="950"/>
      <c r="AD110" s="950"/>
      <c r="AE110" s="951"/>
      <c r="AF110" s="952">
        <v>208291</v>
      </c>
      <c r="AG110" s="950"/>
      <c r="AH110" s="950"/>
      <c r="AI110" s="950"/>
      <c r="AJ110" s="951"/>
      <c r="AK110" s="952">
        <v>258474</v>
      </c>
      <c r="AL110" s="950"/>
      <c r="AM110" s="950"/>
      <c r="AN110" s="950"/>
      <c r="AO110" s="951"/>
      <c r="AP110" s="953">
        <v>26.6</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2077198</v>
      </c>
      <c r="BR110" s="985"/>
      <c r="BS110" s="985"/>
      <c r="BT110" s="985"/>
      <c r="BU110" s="985"/>
      <c r="BV110" s="985">
        <v>1942795</v>
      </c>
      <c r="BW110" s="985"/>
      <c r="BX110" s="985"/>
      <c r="BY110" s="985"/>
      <c r="BZ110" s="985"/>
      <c r="CA110" s="985">
        <v>1929971</v>
      </c>
      <c r="CB110" s="985"/>
      <c r="CC110" s="985"/>
      <c r="CD110" s="985"/>
      <c r="CE110" s="985"/>
      <c r="CF110" s="999">
        <v>198.9</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435</v>
      </c>
      <c r="DM110" s="985"/>
      <c r="DN110" s="985"/>
      <c r="DO110" s="985"/>
      <c r="DP110" s="985"/>
      <c r="DQ110" s="985" t="s">
        <v>434</v>
      </c>
      <c r="DR110" s="985"/>
      <c r="DS110" s="985"/>
      <c r="DT110" s="985"/>
      <c r="DU110" s="985"/>
      <c r="DV110" s="986" t="s">
        <v>436</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436</v>
      </c>
      <c r="AG111" s="992"/>
      <c r="AH111" s="992"/>
      <c r="AI111" s="992"/>
      <c r="AJ111" s="993"/>
      <c r="AK111" s="994" t="s">
        <v>436</v>
      </c>
      <c r="AL111" s="992"/>
      <c r="AM111" s="992"/>
      <c r="AN111" s="992"/>
      <c r="AO111" s="993"/>
      <c r="AP111" s="995" t="s">
        <v>434</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436</v>
      </c>
      <c r="BR111" s="978"/>
      <c r="BS111" s="978"/>
      <c r="BT111" s="978"/>
      <c r="BU111" s="978"/>
      <c r="BV111" s="978" t="s">
        <v>436</v>
      </c>
      <c r="BW111" s="978"/>
      <c r="BX111" s="978"/>
      <c r="BY111" s="978"/>
      <c r="BZ111" s="978"/>
      <c r="CA111" s="978" t="s">
        <v>434</v>
      </c>
      <c r="CB111" s="978"/>
      <c r="CC111" s="978"/>
      <c r="CD111" s="978"/>
      <c r="CE111" s="978"/>
      <c r="CF111" s="972" t="s">
        <v>434</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438</v>
      </c>
      <c r="DM111" s="978"/>
      <c r="DN111" s="978"/>
      <c r="DO111" s="978"/>
      <c r="DP111" s="978"/>
      <c r="DQ111" s="978" t="s">
        <v>435</v>
      </c>
      <c r="DR111" s="978"/>
      <c r="DS111" s="978"/>
      <c r="DT111" s="978"/>
      <c r="DU111" s="978"/>
      <c r="DV111" s="979" t="s">
        <v>435</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443</v>
      </c>
      <c r="AL112" s="1017"/>
      <c r="AM112" s="1017"/>
      <c r="AN112" s="1017"/>
      <c r="AO112" s="1018"/>
      <c r="AP112" s="1020" t="s">
        <v>127</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69634</v>
      </c>
      <c r="BR112" s="978"/>
      <c r="BS112" s="978"/>
      <c r="BT112" s="978"/>
      <c r="BU112" s="978"/>
      <c r="BV112" s="978">
        <v>67673</v>
      </c>
      <c r="BW112" s="978"/>
      <c r="BX112" s="978"/>
      <c r="BY112" s="978"/>
      <c r="BZ112" s="978"/>
      <c r="CA112" s="978">
        <v>56071</v>
      </c>
      <c r="CB112" s="978"/>
      <c r="CC112" s="978"/>
      <c r="CD112" s="978"/>
      <c r="CE112" s="978"/>
      <c r="CF112" s="972">
        <v>5.8</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127</v>
      </c>
      <c r="DM112" s="978"/>
      <c r="DN112" s="978"/>
      <c r="DO112" s="978"/>
      <c r="DP112" s="978"/>
      <c r="DQ112" s="978" t="s">
        <v>446</v>
      </c>
      <c r="DR112" s="978"/>
      <c r="DS112" s="978"/>
      <c r="DT112" s="978"/>
      <c r="DU112" s="978"/>
      <c r="DV112" s="979" t="s">
        <v>127</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7839</v>
      </c>
      <c r="AB113" s="992"/>
      <c r="AC113" s="992"/>
      <c r="AD113" s="992"/>
      <c r="AE113" s="993"/>
      <c r="AF113" s="994">
        <v>9550</v>
      </c>
      <c r="AG113" s="992"/>
      <c r="AH113" s="992"/>
      <c r="AI113" s="992"/>
      <c r="AJ113" s="993"/>
      <c r="AK113" s="994">
        <v>9096</v>
      </c>
      <c r="AL113" s="992"/>
      <c r="AM113" s="992"/>
      <c r="AN113" s="992"/>
      <c r="AO113" s="993"/>
      <c r="AP113" s="995">
        <v>0.9</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t="s">
        <v>449</v>
      </c>
      <c r="BR113" s="978"/>
      <c r="BS113" s="978"/>
      <c r="BT113" s="978"/>
      <c r="BU113" s="978"/>
      <c r="BV113" s="978" t="s">
        <v>450</v>
      </c>
      <c r="BW113" s="978"/>
      <c r="BX113" s="978"/>
      <c r="BY113" s="978"/>
      <c r="BZ113" s="978"/>
      <c r="CA113" s="978" t="s">
        <v>449</v>
      </c>
      <c r="CB113" s="978"/>
      <c r="CC113" s="978"/>
      <c r="CD113" s="978"/>
      <c r="CE113" s="978"/>
      <c r="CF113" s="972" t="s">
        <v>449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446</v>
      </c>
      <c r="DH113" s="1017"/>
      <c r="DI113" s="1017"/>
      <c r="DJ113" s="1017"/>
      <c r="DK113" s="1018"/>
      <c r="DL113" s="1019" t="s">
        <v>443</v>
      </c>
      <c r="DM113" s="1017"/>
      <c r="DN113" s="1017"/>
      <c r="DO113" s="1017"/>
      <c r="DP113" s="1018"/>
      <c r="DQ113" s="1019" t="s">
        <v>434</v>
      </c>
      <c r="DR113" s="1017"/>
      <c r="DS113" s="1017"/>
      <c r="DT113" s="1017"/>
      <c r="DU113" s="1018"/>
      <c r="DV113" s="1020" t="s">
        <v>434</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435</v>
      </c>
      <c r="AB114" s="1017"/>
      <c r="AC114" s="1017"/>
      <c r="AD114" s="1017"/>
      <c r="AE114" s="1018"/>
      <c r="AF114" s="1019" t="s">
        <v>435</v>
      </c>
      <c r="AG114" s="1017"/>
      <c r="AH114" s="1017"/>
      <c r="AI114" s="1017"/>
      <c r="AJ114" s="1018"/>
      <c r="AK114" s="1019" t="s">
        <v>436</v>
      </c>
      <c r="AL114" s="1017"/>
      <c r="AM114" s="1017"/>
      <c r="AN114" s="1017"/>
      <c r="AO114" s="1018"/>
      <c r="AP114" s="1020" t="s">
        <v>127</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90851</v>
      </c>
      <c r="BR114" s="978"/>
      <c r="BS114" s="978"/>
      <c r="BT114" s="978"/>
      <c r="BU114" s="978"/>
      <c r="BV114" s="978">
        <v>54592</v>
      </c>
      <c r="BW114" s="978"/>
      <c r="BX114" s="978"/>
      <c r="BY114" s="978"/>
      <c r="BZ114" s="978"/>
      <c r="CA114" s="978">
        <v>9026</v>
      </c>
      <c r="CB114" s="978"/>
      <c r="CC114" s="978"/>
      <c r="CD114" s="978"/>
      <c r="CE114" s="978"/>
      <c r="CF114" s="972">
        <v>0.9</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434</v>
      </c>
      <c r="DH114" s="1017"/>
      <c r="DI114" s="1017"/>
      <c r="DJ114" s="1017"/>
      <c r="DK114" s="1018"/>
      <c r="DL114" s="1019" t="s">
        <v>450</v>
      </c>
      <c r="DM114" s="1017"/>
      <c r="DN114" s="1017"/>
      <c r="DO114" s="1017"/>
      <c r="DP114" s="1018"/>
      <c r="DQ114" s="1019" t="s">
        <v>449</v>
      </c>
      <c r="DR114" s="1017"/>
      <c r="DS114" s="1017"/>
      <c r="DT114" s="1017"/>
      <c r="DU114" s="1018"/>
      <c r="DV114" s="1020" t="s">
        <v>449</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434</v>
      </c>
      <c r="AB115" s="992"/>
      <c r="AC115" s="992"/>
      <c r="AD115" s="992"/>
      <c r="AE115" s="993"/>
      <c r="AF115" s="994" t="s">
        <v>446</v>
      </c>
      <c r="AG115" s="992"/>
      <c r="AH115" s="992"/>
      <c r="AI115" s="992"/>
      <c r="AJ115" s="993"/>
      <c r="AK115" s="994" t="s">
        <v>435</v>
      </c>
      <c r="AL115" s="992"/>
      <c r="AM115" s="992"/>
      <c r="AN115" s="992"/>
      <c r="AO115" s="993"/>
      <c r="AP115" s="995" t="s">
        <v>127</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435</v>
      </c>
      <c r="BW115" s="978"/>
      <c r="BX115" s="978"/>
      <c r="BY115" s="978"/>
      <c r="BZ115" s="978"/>
      <c r="CA115" s="978" t="s">
        <v>127</v>
      </c>
      <c r="CB115" s="978"/>
      <c r="CC115" s="978"/>
      <c r="CD115" s="978"/>
      <c r="CE115" s="978"/>
      <c r="CF115" s="972" t="s">
        <v>434</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446</v>
      </c>
      <c r="DH115" s="1017"/>
      <c r="DI115" s="1017"/>
      <c r="DJ115" s="1017"/>
      <c r="DK115" s="1018"/>
      <c r="DL115" s="1019" t="s">
        <v>436</v>
      </c>
      <c r="DM115" s="1017"/>
      <c r="DN115" s="1017"/>
      <c r="DO115" s="1017"/>
      <c r="DP115" s="1018"/>
      <c r="DQ115" s="1019" t="s">
        <v>449</v>
      </c>
      <c r="DR115" s="1017"/>
      <c r="DS115" s="1017"/>
      <c r="DT115" s="1017"/>
      <c r="DU115" s="1018"/>
      <c r="DV115" s="1020" t="s">
        <v>449</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449</v>
      </c>
      <c r="AB116" s="1017"/>
      <c r="AC116" s="1017"/>
      <c r="AD116" s="1017"/>
      <c r="AE116" s="1018"/>
      <c r="AF116" s="1019" t="s">
        <v>434</v>
      </c>
      <c r="AG116" s="1017"/>
      <c r="AH116" s="1017"/>
      <c r="AI116" s="1017"/>
      <c r="AJ116" s="1018"/>
      <c r="AK116" s="1019" t="s">
        <v>450</v>
      </c>
      <c r="AL116" s="1017"/>
      <c r="AM116" s="1017"/>
      <c r="AN116" s="1017"/>
      <c r="AO116" s="1018"/>
      <c r="AP116" s="1020" t="s">
        <v>435</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449</v>
      </c>
      <c r="BW116" s="978"/>
      <c r="BX116" s="978"/>
      <c r="BY116" s="978"/>
      <c r="BZ116" s="978"/>
      <c r="CA116" s="978" t="s">
        <v>434</v>
      </c>
      <c r="CB116" s="978"/>
      <c r="CC116" s="978"/>
      <c r="CD116" s="978"/>
      <c r="CE116" s="978"/>
      <c r="CF116" s="972" t="s">
        <v>435</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443</v>
      </c>
      <c r="DR116" s="1017"/>
      <c r="DS116" s="1017"/>
      <c r="DT116" s="1017"/>
      <c r="DU116" s="1018"/>
      <c r="DV116" s="1020" t="s">
        <v>127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188712</v>
      </c>
      <c r="AB117" s="1035"/>
      <c r="AC117" s="1035"/>
      <c r="AD117" s="1035"/>
      <c r="AE117" s="1036"/>
      <c r="AF117" s="1037">
        <v>217841</v>
      </c>
      <c r="AG117" s="1035"/>
      <c r="AH117" s="1035"/>
      <c r="AI117" s="1035"/>
      <c r="AJ117" s="1036"/>
      <c r="AK117" s="1037">
        <v>267570</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435</v>
      </c>
      <c r="BW117" s="978"/>
      <c r="BX117" s="978"/>
      <c r="BY117" s="978"/>
      <c r="BZ117" s="978"/>
      <c r="CA117" s="978" t="s">
        <v>450</v>
      </c>
      <c r="CB117" s="978"/>
      <c r="CC117" s="978"/>
      <c r="CD117" s="978"/>
      <c r="CE117" s="978"/>
      <c r="CF117" s="972" t="s">
        <v>435</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436</v>
      </c>
      <c r="DH117" s="1017"/>
      <c r="DI117" s="1017"/>
      <c r="DJ117" s="1017"/>
      <c r="DK117" s="1018"/>
      <c r="DL117" s="1019" t="s">
        <v>434</v>
      </c>
      <c r="DM117" s="1017"/>
      <c r="DN117" s="1017"/>
      <c r="DO117" s="1017"/>
      <c r="DP117" s="1018"/>
      <c r="DQ117" s="1019" t="s">
        <v>435</v>
      </c>
      <c r="DR117" s="1017"/>
      <c r="DS117" s="1017"/>
      <c r="DT117" s="1017"/>
      <c r="DU117" s="1018"/>
      <c r="DV117" s="1020" t="s">
        <v>464</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303</v>
      </c>
      <c r="AL118" s="943"/>
      <c r="AM118" s="943"/>
      <c r="AN118" s="943"/>
      <c r="AO118" s="944"/>
      <c r="AP118" s="1029" t="s">
        <v>428</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435</v>
      </c>
      <c r="BR118" s="1056"/>
      <c r="BS118" s="1056"/>
      <c r="BT118" s="1056"/>
      <c r="BU118" s="1056"/>
      <c r="BV118" s="1056" t="s">
        <v>443</v>
      </c>
      <c r="BW118" s="1056"/>
      <c r="BX118" s="1056"/>
      <c r="BY118" s="1056"/>
      <c r="BZ118" s="1056"/>
      <c r="CA118" s="1056" t="s">
        <v>464</v>
      </c>
      <c r="CB118" s="1056"/>
      <c r="CC118" s="1056"/>
      <c r="CD118" s="1056"/>
      <c r="CE118" s="1056"/>
      <c r="CF118" s="972" t="s">
        <v>435</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434</v>
      </c>
      <c r="DH118" s="1017"/>
      <c r="DI118" s="1017"/>
      <c r="DJ118" s="1017"/>
      <c r="DK118" s="1018"/>
      <c r="DL118" s="1019" t="s">
        <v>436</v>
      </c>
      <c r="DM118" s="1017"/>
      <c r="DN118" s="1017"/>
      <c r="DO118" s="1017"/>
      <c r="DP118" s="1018"/>
      <c r="DQ118" s="1019" t="s">
        <v>435</v>
      </c>
      <c r="DR118" s="1017"/>
      <c r="DS118" s="1017"/>
      <c r="DT118" s="1017"/>
      <c r="DU118" s="1018"/>
      <c r="DV118" s="1020" t="s">
        <v>434</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464</v>
      </c>
      <c r="AB119" s="950"/>
      <c r="AC119" s="950"/>
      <c r="AD119" s="950"/>
      <c r="AE119" s="951"/>
      <c r="AF119" s="952" t="s">
        <v>435</v>
      </c>
      <c r="AG119" s="950"/>
      <c r="AH119" s="950"/>
      <c r="AI119" s="950"/>
      <c r="AJ119" s="951"/>
      <c r="AK119" s="952" t="s">
        <v>464</v>
      </c>
      <c r="AL119" s="950"/>
      <c r="AM119" s="950"/>
      <c r="AN119" s="950"/>
      <c r="AO119" s="951"/>
      <c r="AP119" s="953" t="s">
        <v>435</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467</v>
      </c>
      <c r="BP119" s="1064"/>
      <c r="BQ119" s="1055">
        <v>2237683</v>
      </c>
      <c r="BR119" s="1056"/>
      <c r="BS119" s="1056"/>
      <c r="BT119" s="1056"/>
      <c r="BU119" s="1056"/>
      <c r="BV119" s="1056">
        <v>2065060</v>
      </c>
      <c r="BW119" s="1056"/>
      <c r="BX119" s="1056"/>
      <c r="BY119" s="1056"/>
      <c r="BZ119" s="1056"/>
      <c r="CA119" s="1056">
        <v>1995068</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434</v>
      </c>
      <c r="DH119" s="1042"/>
      <c r="DI119" s="1042"/>
      <c r="DJ119" s="1042"/>
      <c r="DK119" s="1043"/>
      <c r="DL119" s="1041" t="s">
        <v>434</v>
      </c>
      <c r="DM119" s="1042"/>
      <c r="DN119" s="1042"/>
      <c r="DO119" s="1042"/>
      <c r="DP119" s="1043"/>
      <c r="DQ119" s="1041" t="s">
        <v>434</v>
      </c>
      <c r="DR119" s="1042"/>
      <c r="DS119" s="1042"/>
      <c r="DT119" s="1042"/>
      <c r="DU119" s="1043"/>
      <c r="DV119" s="1044" t="s">
        <v>434</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435</v>
      </c>
      <c r="AB120" s="1017"/>
      <c r="AC120" s="1017"/>
      <c r="AD120" s="1017"/>
      <c r="AE120" s="1018"/>
      <c r="AF120" s="1019" t="s">
        <v>435</v>
      </c>
      <c r="AG120" s="1017"/>
      <c r="AH120" s="1017"/>
      <c r="AI120" s="1017"/>
      <c r="AJ120" s="1018"/>
      <c r="AK120" s="1019" t="s">
        <v>434</v>
      </c>
      <c r="AL120" s="1017"/>
      <c r="AM120" s="1017"/>
      <c r="AN120" s="1017"/>
      <c r="AO120" s="1018"/>
      <c r="AP120" s="1020" t="s">
        <v>435</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3104194</v>
      </c>
      <c r="BR120" s="985"/>
      <c r="BS120" s="985"/>
      <c r="BT120" s="985"/>
      <c r="BU120" s="985"/>
      <c r="BV120" s="985">
        <v>3043938</v>
      </c>
      <c r="BW120" s="985"/>
      <c r="BX120" s="985"/>
      <c r="BY120" s="985"/>
      <c r="BZ120" s="985"/>
      <c r="CA120" s="985">
        <v>2750015</v>
      </c>
      <c r="CB120" s="985"/>
      <c r="CC120" s="985"/>
      <c r="CD120" s="985"/>
      <c r="CE120" s="985"/>
      <c r="CF120" s="999">
        <v>283.5</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69634</v>
      </c>
      <c r="DH120" s="985"/>
      <c r="DI120" s="985"/>
      <c r="DJ120" s="985"/>
      <c r="DK120" s="985"/>
      <c r="DL120" s="985">
        <v>67673</v>
      </c>
      <c r="DM120" s="985"/>
      <c r="DN120" s="985"/>
      <c r="DO120" s="985"/>
      <c r="DP120" s="985"/>
      <c r="DQ120" s="985">
        <v>56071</v>
      </c>
      <c r="DR120" s="985"/>
      <c r="DS120" s="985"/>
      <c r="DT120" s="985"/>
      <c r="DU120" s="985"/>
      <c r="DV120" s="986">
        <v>5.8</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435</v>
      </c>
      <c r="AB121" s="1017"/>
      <c r="AC121" s="1017"/>
      <c r="AD121" s="1017"/>
      <c r="AE121" s="1018"/>
      <c r="AF121" s="1019" t="s">
        <v>436</v>
      </c>
      <c r="AG121" s="1017"/>
      <c r="AH121" s="1017"/>
      <c r="AI121" s="1017"/>
      <c r="AJ121" s="1018"/>
      <c r="AK121" s="1019" t="s">
        <v>434</v>
      </c>
      <c r="AL121" s="1017"/>
      <c r="AM121" s="1017"/>
      <c r="AN121" s="1017"/>
      <c r="AO121" s="1018"/>
      <c r="AP121" s="1020" t="s">
        <v>435</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t="s">
        <v>464</v>
      </c>
      <c r="BR121" s="978"/>
      <c r="BS121" s="978"/>
      <c r="BT121" s="978"/>
      <c r="BU121" s="978"/>
      <c r="BV121" s="978" t="s">
        <v>435</v>
      </c>
      <c r="BW121" s="978"/>
      <c r="BX121" s="978"/>
      <c r="BY121" s="978"/>
      <c r="BZ121" s="978"/>
      <c r="CA121" s="978" t="s">
        <v>435</v>
      </c>
      <c r="CB121" s="978"/>
      <c r="CC121" s="978"/>
      <c r="CD121" s="978"/>
      <c r="CE121" s="978"/>
      <c r="CF121" s="972" t="s">
        <v>435</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t="s">
        <v>435</v>
      </c>
      <c r="DH121" s="978"/>
      <c r="DI121" s="978"/>
      <c r="DJ121" s="978"/>
      <c r="DK121" s="978"/>
      <c r="DL121" s="978" t="s">
        <v>435</v>
      </c>
      <c r="DM121" s="978"/>
      <c r="DN121" s="978"/>
      <c r="DO121" s="978"/>
      <c r="DP121" s="978"/>
      <c r="DQ121" s="978" t="s">
        <v>434</v>
      </c>
      <c r="DR121" s="978"/>
      <c r="DS121" s="978"/>
      <c r="DT121" s="978"/>
      <c r="DU121" s="978"/>
      <c r="DV121" s="979" t="s">
        <v>435</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434</v>
      </c>
      <c r="AB122" s="1017"/>
      <c r="AC122" s="1017"/>
      <c r="AD122" s="1017"/>
      <c r="AE122" s="1018"/>
      <c r="AF122" s="1019" t="s">
        <v>435</v>
      </c>
      <c r="AG122" s="1017"/>
      <c r="AH122" s="1017"/>
      <c r="AI122" s="1017"/>
      <c r="AJ122" s="1018"/>
      <c r="AK122" s="1019" t="s">
        <v>443</v>
      </c>
      <c r="AL122" s="1017"/>
      <c r="AM122" s="1017"/>
      <c r="AN122" s="1017"/>
      <c r="AO122" s="1018"/>
      <c r="AP122" s="1020" t="s">
        <v>443</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1468603</v>
      </c>
      <c r="BR122" s="1056"/>
      <c r="BS122" s="1056"/>
      <c r="BT122" s="1056"/>
      <c r="BU122" s="1056"/>
      <c r="BV122" s="1056">
        <v>1498789</v>
      </c>
      <c r="BW122" s="1056"/>
      <c r="BX122" s="1056"/>
      <c r="BY122" s="1056"/>
      <c r="BZ122" s="1056"/>
      <c r="CA122" s="1056">
        <v>1560804</v>
      </c>
      <c r="CB122" s="1056"/>
      <c r="CC122" s="1056"/>
      <c r="CD122" s="1056"/>
      <c r="CE122" s="1056"/>
      <c r="CF122" s="1076">
        <v>160.9</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435</v>
      </c>
      <c r="DH122" s="978"/>
      <c r="DI122" s="978"/>
      <c r="DJ122" s="978"/>
      <c r="DK122" s="978"/>
      <c r="DL122" s="978" t="s">
        <v>435</v>
      </c>
      <c r="DM122" s="978"/>
      <c r="DN122" s="978"/>
      <c r="DO122" s="978"/>
      <c r="DP122" s="978"/>
      <c r="DQ122" s="978" t="s">
        <v>435</v>
      </c>
      <c r="DR122" s="978"/>
      <c r="DS122" s="978"/>
      <c r="DT122" s="978"/>
      <c r="DU122" s="978"/>
      <c r="DV122" s="979" t="s">
        <v>435</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435</v>
      </c>
      <c r="AB123" s="1017"/>
      <c r="AC123" s="1017"/>
      <c r="AD123" s="1017"/>
      <c r="AE123" s="1018"/>
      <c r="AF123" s="1019" t="s">
        <v>436</v>
      </c>
      <c r="AG123" s="1017"/>
      <c r="AH123" s="1017"/>
      <c r="AI123" s="1017"/>
      <c r="AJ123" s="1018"/>
      <c r="AK123" s="1019" t="s">
        <v>435</v>
      </c>
      <c r="AL123" s="1017"/>
      <c r="AM123" s="1017"/>
      <c r="AN123" s="1017"/>
      <c r="AO123" s="1018"/>
      <c r="AP123" s="1020" t="s">
        <v>435</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478</v>
      </c>
      <c r="BP123" s="1064"/>
      <c r="BQ123" s="1123">
        <v>4572797</v>
      </c>
      <c r="BR123" s="1124"/>
      <c r="BS123" s="1124"/>
      <c r="BT123" s="1124"/>
      <c r="BU123" s="1124"/>
      <c r="BV123" s="1124">
        <v>4542727</v>
      </c>
      <c r="BW123" s="1124"/>
      <c r="BX123" s="1124"/>
      <c r="BY123" s="1124"/>
      <c r="BZ123" s="1124"/>
      <c r="CA123" s="1124">
        <v>4310819</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443</v>
      </c>
      <c r="DH123" s="1017"/>
      <c r="DI123" s="1017"/>
      <c r="DJ123" s="1017"/>
      <c r="DK123" s="1018"/>
      <c r="DL123" s="1019" t="s">
        <v>435</v>
      </c>
      <c r="DM123" s="1017"/>
      <c r="DN123" s="1017"/>
      <c r="DO123" s="1017"/>
      <c r="DP123" s="1018"/>
      <c r="DQ123" s="1019" t="s">
        <v>127</v>
      </c>
      <c r="DR123" s="1017"/>
      <c r="DS123" s="1017"/>
      <c r="DT123" s="1017"/>
      <c r="DU123" s="1018"/>
      <c r="DV123" s="1020" t="s">
        <v>443</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464</v>
      </c>
      <c r="AB124" s="1017"/>
      <c r="AC124" s="1017"/>
      <c r="AD124" s="1017"/>
      <c r="AE124" s="1018"/>
      <c r="AF124" s="1019" t="s">
        <v>443</v>
      </c>
      <c r="AG124" s="1017"/>
      <c r="AH124" s="1017"/>
      <c r="AI124" s="1017"/>
      <c r="AJ124" s="1018"/>
      <c r="AK124" s="1019" t="s">
        <v>443</v>
      </c>
      <c r="AL124" s="1017"/>
      <c r="AM124" s="1017"/>
      <c r="AN124" s="1017"/>
      <c r="AO124" s="1018"/>
      <c r="AP124" s="1020" t="s">
        <v>443</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443</v>
      </c>
      <c r="BR124" s="1086"/>
      <c r="BS124" s="1086"/>
      <c r="BT124" s="1086"/>
      <c r="BU124" s="1086"/>
      <c r="BV124" s="1086" t="s">
        <v>443</v>
      </c>
      <c r="BW124" s="1086"/>
      <c r="BX124" s="1086"/>
      <c r="BY124" s="1086"/>
      <c r="BZ124" s="1086"/>
      <c r="CA124" s="1086" t="s">
        <v>435</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443</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443</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t="s">
        <v>127</v>
      </c>
      <c r="AB128" s="1106"/>
      <c r="AC128" s="1106"/>
      <c r="AD128" s="1106"/>
      <c r="AE128" s="1107"/>
      <c r="AF128" s="1108" t="s">
        <v>127</v>
      </c>
      <c r="AG128" s="1106"/>
      <c r="AH128" s="1106"/>
      <c r="AI128" s="1106"/>
      <c r="AJ128" s="1107"/>
      <c r="AK128" s="1108" t="s">
        <v>127</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495</v>
      </c>
      <c r="DM128" s="1098"/>
      <c r="DN128" s="1098"/>
      <c r="DO128" s="1098"/>
      <c r="DP128" s="1098"/>
      <c r="DQ128" s="1098" t="s">
        <v>389</v>
      </c>
      <c r="DR128" s="1098"/>
      <c r="DS128" s="1098"/>
      <c r="DT128" s="1098"/>
      <c r="DU128" s="1098"/>
      <c r="DV128" s="1099" t="s">
        <v>496</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1078616</v>
      </c>
      <c r="AB129" s="1017"/>
      <c r="AC129" s="1017"/>
      <c r="AD129" s="1017"/>
      <c r="AE129" s="1018"/>
      <c r="AF129" s="1019">
        <v>1081990</v>
      </c>
      <c r="AG129" s="1017"/>
      <c r="AH129" s="1017"/>
      <c r="AI129" s="1017"/>
      <c r="AJ129" s="1018"/>
      <c r="AK129" s="1019">
        <v>1156672</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434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122676</v>
      </c>
      <c r="AB130" s="1017"/>
      <c r="AC130" s="1017"/>
      <c r="AD130" s="1017"/>
      <c r="AE130" s="1018"/>
      <c r="AF130" s="1019">
        <v>149033</v>
      </c>
      <c r="AG130" s="1017"/>
      <c r="AH130" s="1017"/>
      <c r="AI130" s="1017"/>
      <c r="AJ130" s="1018"/>
      <c r="AK130" s="1019">
        <v>186567</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7.5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955940</v>
      </c>
      <c r="AB131" s="1042"/>
      <c r="AC131" s="1042"/>
      <c r="AD131" s="1042"/>
      <c r="AE131" s="1043"/>
      <c r="AF131" s="1041">
        <v>932957</v>
      </c>
      <c r="AG131" s="1042"/>
      <c r="AH131" s="1042"/>
      <c r="AI131" s="1042"/>
      <c r="AJ131" s="1043"/>
      <c r="AK131" s="1041">
        <v>970105</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t="s">
        <v>127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6.9079649349999999</v>
      </c>
      <c r="AB132" s="1158"/>
      <c r="AC132" s="1158"/>
      <c r="AD132" s="1158"/>
      <c r="AE132" s="1159"/>
      <c r="AF132" s="1160">
        <v>7.3752595239999996</v>
      </c>
      <c r="AG132" s="1158"/>
      <c r="AH132" s="1158"/>
      <c r="AI132" s="1158"/>
      <c r="AJ132" s="1159"/>
      <c r="AK132" s="1160">
        <v>8.3499208849999995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8.4</v>
      </c>
      <c r="AB133" s="1141"/>
      <c r="AC133" s="1141"/>
      <c r="AD133" s="1141"/>
      <c r="AE133" s="1142"/>
      <c r="AF133" s="1140">
        <v>7.8</v>
      </c>
      <c r="AG133" s="1141"/>
      <c r="AH133" s="1141"/>
      <c r="AI133" s="1141"/>
      <c r="AJ133" s="1142"/>
      <c r="AK133" s="1140">
        <v>7.5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MoN8IxZlX0n4ecRxGntIvYLn8VtiCIMjKxVVCthWaC59UuAJnn8ZsAom4fGNVDR4N4xzsTLtGCagYMHRGXfzQ==" saltValue="z68XIWqohjyoNUuGs4J0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60" zoomScaleNormal="6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qnW2YA+oNybYpFYy3o0+2ECPd640wJOH+l9em8mCBQHejxOciN1AWvjgSly4Nghj8RaLEK3XMqtnyrAMJOTxw==" saltValue="pKCYVae9SK+fmLAYUa2T+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60" zoomScaleNormal="60" workbookViewId="0"/>
  </sheetViews>
  <sheetFormatPr defaultColWidth="0" defaultRowHeight="13.5" customHeight="1" zeroHeight="1" x14ac:dyDescent="0.15"/>
  <cols>
    <col min="1" max="116" width="2.37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zVYkbNu2lDtpI/WfLj/BegEkv338coviCYsIpRbiZ7Rh3D3a8Aj4SM+pyJ+/5v7++KQWB4QxfFcsLhkIKKEKw==" saltValue="COGMwHYH3FGx6JNktTHO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60" zoomScaleNormal="6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375" style="294" hidden="1" customWidth="1"/>
    <col min="53" max="16384" width="8.37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461238</v>
      </c>
      <c r="AP9" s="314">
        <v>418167</v>
      </c>
      <c r="AQ9" s="315">
        <v>224098</v>
      </c>
      <c r="AR9" s="316">
        <v>86.6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1806</v>
      </c>
      <c r="AP10" s="317">
        <v>1637</v>
      </c>
      <c r="AQ10" s="318">
        <v>32087</v>
      </c>
      <c r="AR10" s="319">
        <v>-94.9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11268</v>
      </c>
      <c r="AP13" s="317">
        <v>10216</v>
      </c>
      <c r="AQ13" s="318">
        <v>11579</v>
      </c>
      <c r="AR13" s="319">
        <v>-11.8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t="s">
        <v>518</v>
      </c>
      <c r="AP14" s="317" t="s">
        <v>518</v>
      </c>
      <c r="AQ14" s="318">
        <v>4496</v>
      </c>
      <c r="AR14" s="319" t="s">
        <v>518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-30560</v>
      </c>
      <c r="AP15" s="317">
        <v>-27706</v>
      </c>
      <c r="AQ15" s="318">
        <v>-17592</v>
      </c>
      <c r="AR15" s="319">
        <v>57.5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443752</v>
      </c>
      <c r="AP16" s="317">
        <v>402314</v>
      </c>
      <c r="AQ16" s="318">
        <v>258255</v>
      </c>
      <c r="AR16" s="319">
        <v>55.8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43.52</v>
      </c>
      <c r="AP21" s="331">
        <v>22.75</v>
      </c>
      <c r="AQ21" s="332">
        <v>20.77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79.099999999999994</v>
      </c>
      <c r="AP22" s="336">
        <v>95.6</v>
      </c>
      <c r="AQ22" s="337">
        <v>-16.5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258474</v>
      </c>
      <c r="AP32" s="345">
        <v>234337</v>
      </c>
      <c r="AQ32" s="346">
        <v>146295</v>
      </c>
      <c r="AR32" s="347">
        <v>60.2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9096</v>
      </c>
      <c r="AP35" s="345">
        <v>8247</v>
      </c>
      <c r="AQ35" s="346">
        <v>31593</v>
      </c>
      <c r="AR35" s="347">
        <v>-73.900000000000006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t="s">
        <v>518</v>
      </c>
      <c r="AP37" s="345" t="s">
        <v>518</v>
      </c>
      <c r="AQ37" s="346">
        <v>1348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t="s">
        <v>518</v>
      </c>
      <c r="AP38" s="348" t="s">
        <v>518</v>
      </c>
      <c r="AQ38" s="349">
        <v>27</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t="s">
        <v>518</v>
      </c>
      <c r="AP39" s="345" t="s">
        <v>518</v>
      </c>
      <c r="AQ39" s="346">
        <v>-7201</v>
      </c>
      <c r="AR39" s="347" t="s">
        <v>518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-186567</v>
      </c>
      <c r="AP40" s="345">
        <v>-169145</v>
      </c>
      <c r="AQ40" s="346">
        <v>-128709</v>
      </c>
      <c r="AR40" s="347">
        <v>31.4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81003</v>
      </c>
      <c r="AP41" s="345">
        <v>73439</v>
      </c>
      <c r="AQ41" s="346">
        <v>47272</v>
      </c>
      <c r="AR41" s="347">
        <v>55.4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4148189</v>
      </c>
      <c r="AN51" s="367">
        <v>3509466</v>
      </c>
      <c r="AO51" s="368">
        <v>173.1</v>
      </c>
      <c r="AP51" s="369">
        <v>291945</v>
      </c>
      <c r="AQ51" s="370">
        <v>4.0999999999999996</v>
      </c>
      <c r="AR51" s="371">
        <v>169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13498</v>
      </c>
      <c r="AN52" s="375">
        <v>11420</v>
      </c>
      <c r="AO52" s="376">
        <v>51.6</v>
      </c>
      <c r="AP52" s="377">
        <v>127651</v>
      </c>
      <c r="AQ52" s="378">
        <v>0.3</v>
      </c>
      <c r="AR52" s="379">
        <v>51.3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2743749</v>
      </c>
      <c r="AN53" s="367">
        <v>2347091</v>
      </c>
      <c r="AO53" s="368">
        <v>-33.1</v>
      </c>
      <c r="AP53" s="369">
        <v>291173</v>
      </c>
      <c r="AQ53" s="370">
        <v>-0.3</v>
      </c>
      <c r="AR53" s="371">
        <v>-32.799999999999997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15562</v>
      </c>
      <c r="AN54" s="375">
        <v>13312</v>
      </c>
      <c r="AO54" s="376">
        <v>16.600000000000001</v>
      </c>
      <c r="AP54" s="377">
        <v>119071</v>
      </c>
      <c r="AQ54" s="378">
        <v>-6.7</v>
      </c>
      <c r="AR54" s="379">
        <v>23.3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1522471</v>
      </c>
      <c r="AN55" s="367">
        <v>1299037</v>
      </c>
      <c r="AO55" s="368">
        <v>-44.7</v>
      </c>
      <c r="AP55" s="369">
        <v>271581</v>
      </c>
      <c r="AQ55" s="370">
        <v>-6.7</v>
      </c>
      <c r="AR55" s="371">
        <v>-38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22028</v>
      </c>
      <c r="AN56" s="375">
        <v>18795</v>
      </c>
      <c r="AO56" s="376">
        <v>41.2</v>
      </c>
      <c r="AP56" s="377">
        <v>117844</v>
      </c>
      <c r="AQ56" s="378">
        <v>-1</v>
      </c>
      <c r="AR56" s="379">
        <v>42.2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771578</v>
      </c>
      <c r="AN57" s="367">
        <v>687681</v>
      </c>
      <c r="AO57" s="368">
        <v>-47.1</v>
      </c>
      <c r="AP57" s="369">
        <v>268375</v>
      </c>
      <c r="AQ57" s="370">
        <v>-1.2</v>
      </c>
      <c r="AR57" s="371">
        <v>-45.9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108179</v>
      </c>
      <c r="AN58" s="375">
        <v>96416</v>
      </c>
      <c r="AO58" s="376">
        <v>413</v>
      </c>
      <c r="AP58" s="377">
        <v>119602</v>
      </c>
      <c r="AQ58" s="378">
        <v>1.5</v>
      </c>
      <c r="AR58" s="379">
        <v>411.5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1716839</v>
      </c>
      <c r="AN59" s="367">
        <v>1556518</v>
      </c>
      <c r="AO59" s="368">
        <v>126.3</v>
      </c>
      <c r="AP59" s="369">
        <v>301035</v>
      </c>
      <c r="AQ59" s="370">
        <v>12.2</v>
      </c>
      <c r="AR59" s="371">
        <v>114.1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54895</v>
      </c>
      <c r="AN60" s="375">
        <v>49769</v>
      </c>
      <c r="AO60" s="376">
        <v>-48.4</v>
      </c>
      <c r="AP60" s="377">
        <v>154376</v>
      </c>
      <c r="AQ60" s="378">
        <v>29.1</v>
      </c>
      <c r="AR60" s="379">
        <v>-77.5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2180565</v>
      </c>
      <c r="AN61" s="382">
        <v>1879959</v>
      </c>
      <c r="AO61" s="383">
        <v>34.9</v>
      </c>
      <c r="AP61" s="384">
        <v>284822</v>
      </c>
      <c r="AQ61" s="385">
        <v>1.6</v>
      </c>
      <c r="AR61" s="371">
        <v>33.299999999999997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42832</v>
      </c>
      <c r="AN62" s="375">
        <v>37942</v>
      </c>
      <c r="AO62" s="376">
        <v>94.8</v>
      </c>
      <c r="AP62" s="377">
        <v>127709</v>
      </c>
      <c r="AQ62" s="378">
        <v>4.5999999999999996</v>
      </c>
      <c r="AR62" s="379">
        <v>90.2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iUpluAHFB1eSQv7ukdYJTyseXuz84wBoCKl4LEfNSq2rcgt1ra7fr2ezKyzFO8JIQTz4CAKev388wMizWFYnw==" saltValue="9u/+zeExHiDcrISowLHu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60" zoomScaleNormal="60"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EeJ0s7jc73nUiPGEbIDby1EVuadfWSNyMAtdhTje9slaoMv/6eLp+pVeN1WkcGx4jIRIDHQ6fOhFKsjMxL0FXw==" saltValue="F4gS4L/R6DCUuP2SJTpA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60" zoomScaleNormal="60"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F7UYt3zCK8U6YzrbJtq25lEEALON9EFir2c5V6roMpRfG9hCdr8Vn768as4nTr2L61JKorW0dOIHfVRLdr9png==" saltValue="OlyWSPVNS5/mkO4qI1W+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60" zoomScaleNormal="60" workbookViewId="0"/>
  </sheetViews>
  <sheetFormatPr defaultColWidth="0" defaultRowHeight="13.5" customHeight="1" zeroHeight="1" x14ac:dyDescent="0.15"/>
  <cols>
    <col min="1" max="1" width="8.25" style="1" customWidth="1"/>
    <col min="2" max="16" width="14.37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155.34</v>
      </c>
      <c r="G47" s="12">
        <v>178.68</v>
      </c>
      <c r="H47" s="12">
        <v>198.6</v>
      </c>
      <c r="I47" s="12">
        <v>193.26</v>
      </c>
      <c r="J47" s="13">
        <v>155.72999999999999</v>
      </c>
    </row>
    <row r="48" spans="2:10" ht="57.75" customHeight="1" x14ac:dyDescent="0.15">
      <c r="B48" s="14"/>
      <c r="C48" s="1202" t="s">
        <v>4</v>
      </c>
      <c r="D48" s="1202"/>
      <c r="E48" s="1203"/>
      <c r="F48" s="15">
        <v>17.420000000000002</v>
      </c>
      <c r="G48" s="16">
        <v>16.309999999999999</v>
      </c>
      <c r="H48" s="16">
        <v>23.84</v>
      </c>
      <c r="I48" s="16">
        <v>18.96</v>
      </c>
      <c r="J48" s="17">
        <v>19.11</v>
      </c>
    </row>
    <row r="49" spans="2:10" ht="57.75" customHeight="1" thickBot="1" x14ac:dyDescent="0.2">
      <c r="B49" s="18"/>
      <c r="C49" s="1204" t="s">
        <v>5</v>
      </c>
      <c r="D49" s="1204"/>
      <c r="E49" s="1205"/>
      <c r="F49" s="19">
        <v>18.03</v>
      </c>
      <c r="G49" s="20">
        <v>15.72</v>
      </c>
      <c r="H49" s="20">
        <v>20.36</v>
      </c>
      <c r="I49" s="20" t="s">
        <v>565</v>
      </c>
      <c r="J49" s="21" t="s">
        <v>566</v>
      </c>
    </row>
    <row r="50" spans="2:10" ht="13.5" customHeight="1" x14ac:dyDescent="0.15"/>
  </sheetData>
  <sheetProtection algorithmName="SHA-512" hashValue="OuSeJsVArJBJV+EZZOlgWsV5DwAC/sB2ipZiZAG0Sr1vcBwSKcOOJZJp3N9vGZ7SdzrCPwlf0BKKgobjrSX1VA==" saltValue="nhwmXUVCljxnK8arpr1x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2022-02-02T07:52:11Z</dcterms:created>
  <dcterms:modified xsi:type="dcterms:W3CDTF">2022-10-04T00:47:59Z</dcterms:modified>
  <cp:category/>
</cp:coreProperties>
</file>