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29"/>
  <workbookPr/>
  <mc:AlternateContent xmlns:mc="http://schemas.openxmlformats.org/markup-compatibility/2006">
    <mc:Choice Requires="x15">
      <x15ac:absPath xmlns:x15ac="http://schemas.microsoft.com/office/spreadsheetml/2010/11/ac" url="C:\Users\user\Desktop\令和元年度～令和3年度\令和4年度\9月\市町村課及び地域離島課関係\令和２年度財政状況資料集の作成について\"/>
    </mc:Choice>
  </mc:AlternateContent>
  <xr:revisionPtr revIDLastSave="0" documentId="13_ncr:1_{27248805-A219-411D-9526-4D9A26E8A01E}" xr6:coauthVersionLast="46" xr6:coauthVersionMax="46" xr10:uidLastSave="{00000000-0000-0000-0000-000000000000}"/>
  <bookViews>
    <workbookView xWindow="-120" yWindow="-120" windowWidth="20730" windowHeight="11160" firstSheet="12" activeTab="12"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AM35" i="10"/>
  <c r="C35" i="10"/>
  <c r="CO34" i="10"/>
  <c r="BW34" i="10"/>
  <c r="BW35" i="10" s="1"/>
  <c r="BW36" i="10" s="1"/>
  <c r="BW37" i="10" s="1"/>
  <c r="BW38" i="10" s="1"/>
  <c r="BW39" i="10" s="1"/>
  <c r="BW40" i="10" s="1"/>
  <c r="BW41" i="10" s="1"/>
  <c r="BW42" i="10" s="1"/>
  <c r="BW43" i="10" s="1"/>
  <c r="AM34" i="10"/>
  <c r="U34" i="10"/>
  <c r="C34" i="10"/>
  <c r="BE34" i="10" l="1"/>
  <c r="BE35" i="10" s="1"/>
  <c r="U35" i="10"/>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<sst xmlns="http://schemas.openxmlformats.org/spreadsheetml/2006/main" count="1221" uniqueCount="613">
  <si>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</si>
  <si>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</si>
  <si>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</si>
  <si>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</si>
  <si>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</si>
  <si>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</si>
  <si>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</si>
  <si>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</si>
  <si>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</si>
  <si>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</si>
  <si>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</si>
  <si>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</si>
  <si>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</si>
  <si>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</si>
  <si>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</si>
  <si>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</si>
  <si>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</si>
  <si>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</si>
  <si>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</si>
  <si>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</si>
  <si>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</si>
  <si>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</si>
  <si>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</si>
  <si>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</si>
  <si>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</si>
  <si>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</si>
  <si>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</si>
  <si>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</si>
  <si>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</si>
  <si>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</si>
  <si>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</si>
  <si>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</si>
  <si>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</si>
  <si>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</si>
  <si>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</si>
  <si>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</si>
  <si>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</si>
  <si>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</si>
  <si>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</si>
  <si>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</si>
  <si>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</si>
  <si>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</si>
  <si>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</si>
  <si>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</si>
  <si>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</si>
  <si>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</si>
  <si>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</si>
  <si>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</si>
  <si>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</si>
  <si>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</si>
  <si>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</si>
  <si>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</si>
  <si>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</si>
  <si>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</si>
  <si>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</si>
  <si>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</si>
  <si>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</si>
  <si>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</si>
  <si>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</si>
  <si>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</si>
  <si>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</si>
  <si>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</si>
  <si>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</si>
  <si>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</si>
  <si>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</si>
  <si>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</si>
  <si>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</si>
  <si>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</si>
  <si>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</si>
  <si>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</si>
  <si>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</si>
  <si>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</si>
  <si>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</si>
  <si>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</si>
  <si>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</si>
  <si>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</si>
  <si>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</si>
  <si>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</si>
  <si>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</si>
  <si>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</si>
  <si>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</si>
  <si>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</si>
  <si>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</si>
  <si>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沖縄県</t>
    <phoneticPr fontId="5"/>
  </si>
  <si>
    <t>市町村類型</t>
    <phoneticPr fontId="5"/>
  </si>
  <si>
    <t>Ⅰ－１</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</si>
  <si>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</si>
  <si>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</si>
  <si>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</si>
  <si>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</si>
  <si>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</si>
  <si>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</si>
  <si>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</si>
  <si>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</si>
  <si>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</si>
  <si>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</si>
  <si>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</si>
  <si>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</si>
  <si>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渡名喜村</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</si>
  <si>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</si>
  <si>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</si>
  <si>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</si>
  <si>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</si>
  <si>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</si>
  <si>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</si>
  <si>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</si>
  <si>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</si>
  <si>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</si>
  <si>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</si>
  <si>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</si>
  <si>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</si>
  <si>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</si>
  <si>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</si>
  <si>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</si>
  <si>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</si>
  <si>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</si>
  <si>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</si>
  <si>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</si>
  <si>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</si>
  <si>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</si>
  <si>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</si>
  <si>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</si>
  <si>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</si>
  <si>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-19.5</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</si>
  <si>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</si>
  <si>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</si>
  <si>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</si>
  <si>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</si>
  <si>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</si>
  <si>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</si>
  <si>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</si>
  <si>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</si>
  <si>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</si>
  <si>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</si>
  <si>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</si>
  <si>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</si>
  <si>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</si>
  <si>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</si>
  <si>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</si>
  <si>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</si>
  <si>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</si>
  <si>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</si>
  <si>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</si>
  <si>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</si>
  <si>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</si>
  <si>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</si>
  <si>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</si>
  <si>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</si>
  <si>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</si>
  <si>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</si>
  <si>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</si>
  <si>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-3.1</t>
    <phoneticPr fontId="5"/>
  </si>
  <si>
    <t>基準財政需要額</t>
    <phoneticPr fontId="25"/>
  </si>
  <si>
    <t>うち日本人(％)</t>
    <phoneticPr fontId="5"/>
  </si>
  <si>
    <t>-3.4</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</si>
  <si>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</si>
  <si>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</si>
  <si>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</si>
  <si>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</si>
  <si>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</si>
  <si>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</si>
  <si>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</si>
  <si>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</si>
  <si>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</si>
  <si>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</si>
  <si>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</si>
  <si>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</si>
  <si>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</si>
  <si>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</si>
  <si>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</si>
  <si>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</si>
  <si>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</si>
  <si>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</si>
  <si>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</si>
  <si>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</si>
  <si>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</si>
  <si>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</si>
  <si>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</si>
  <si>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</si>
  <si>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</si>
  <si>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</si>
  <si>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</si>
  <si>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</si>
  <si>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</si>
  <si>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</si>
  <si>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</si>
  <si>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</si>
  <si>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</si>
  <si>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</si>
  <si>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</si>
  <si>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</si>
  <si>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</si>
  <si>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</si>
  <si>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</si>
  <si>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</si>
  <si>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</si>
  <si>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</si>
  <si>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</si>
  <si>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</si>
  <si>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</si>
  <si>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</si>
  <si>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</si>
  <si>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</si>
  <si>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</si>
  <si>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</si>
  <si>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</si>
  <si>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</si>
  <si>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</si>
  <si>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</si>
  <si>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</si>
  <si>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</si>
  <si>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</si>
  <si>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</si>
  <si>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</si>
  <si>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沖縄県渡名喜村</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</si>
  <si>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</si>
  <si>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</si>
  <si>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</si>
  <si>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</si>
  <si>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</si>
  <si>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</si>
  <si>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</si>
  <si>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</si>
  <si>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</si>
  <si>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</si>
  <si>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</si>
  <si>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</si>
  <si>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</si>
  <si>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</si>
  <si>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</si>
  <si>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</si>
  <si>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</si>
  <si>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</si>
  <si>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</si>
  <si>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</si>
  <si>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</si>
  <si>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</si>
  <si>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</si>
  <si>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</si>
  <si>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</si>
  <si>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</si>
  <si>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</si>
  <si>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</si>
  <si>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</si>
  <si>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</si>
  <si>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</si>
  <si>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</si>
  <si>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</si>
  <si>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</si>
  <si>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</si>
  <si>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</si>
  <si>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t>
    <phoneticPr fontId="5"/>
  </si>
  <si>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</si>
  <si>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</si>
  <si>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</si>
  <si>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</si>
  <si>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</si>
  <si>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</si>
  <si>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</si>
  <si>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</si>
  <si>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</si>
  <si>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</si>
  <si>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</si>
  <si>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</si>
  <si>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</si>
  <si>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</si>
  <si>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</si>
  <si>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</si>
  <si>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</si>
  <si>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t>
    <phoneticPr fontId="5"/>
  </si>
  <si>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</si>
  <si>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</si>
  <si>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</si>
  <si>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</si>
  <si>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</si>
  <si>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</si>
  <si>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</si>
  <si>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</si>
  <si>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</si>
  <si>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</si>
  <si>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</si>
  <si>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</si>
  <si>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</si>
  <si>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</si>
  <si>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</si>
  <si>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</si>
  <si>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</si>
  <si>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</si>
  <si>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</si>
  <si>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</si>
  <si>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</si>
  <si>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</si>
  <si>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</si>
  <si>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</si>
  <si>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</si>
  <si>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</si>
  <si>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</si>
  <si>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</si>
  <si>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</si>
  <si>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</si>
  <si>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</si>
  <si>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</si>
  <si>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</si>
  <si>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</si>
  <si>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</si>
  <si>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</si>
  <si>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</si>
  <si>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</si>
  <si>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</si>
  <si>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</si>
  <si>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</si>
  <si>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</si>
  <si>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</si>
  <si>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</si>
  <si>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</si>
  <si>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</si>
  <si>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</si>
  <si>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</si>
  <si>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</si>
  <si>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</si>
  <si>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</si>
  <si>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</si>
  <si>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</si>
  <si>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</si>
  <si>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</si>
  <si>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</si>
  <si>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</si>
  <si>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</si>
  <si>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</si>
  <si>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</si>
  <si>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</si>
  <si>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</si>
  <si>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</si>
  <si>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</si>
  <si>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簡易水道</t>
    <phoneticPr fontId="5"/>
  </si>
  <si>
    <t>再差引収支</t>
    <rPh sb="0" eb="1">
      <t>サイ</t>
    </rPh>
    <rPh sb="1" eb="3">
      <t>サシヒキ</t>
    </rPh>
    <rPh sb="3" eb="5">
      <t>シュウシ</t>
    </rPh>
    <phoneticPr fontId="5"/>
  </si>
  <si>
    <t>　　うち一部事務組合負担金</t>
    <phoneticPr fontId="5"/>
  </si>
  <si>
    <t>諸収入</t>
  </si>
  <si>
    <t>下水道</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</si>
  <si>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</si>
  <si>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</si>
  <si>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</si>
  <si>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</si>
  <si>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</si>
  <si>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</si>
  <si>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</si>
  <si>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</si>
  <si>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</si>
  <si>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</si>
  <si>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</si>
  <si>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</si>
  <si>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</si>
  <si>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</si>
  <si>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</si>
  <si>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</si>
  <si>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</si>
  <si>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</si>
  <si>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</si>
  <si>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</si>
  <si>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</si>
  <si>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</si>
  <si>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</si>
  <si>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</si>
  <si>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</si>
  <si>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</si>
  <si>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</si>
  <si>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</si>
  <si>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</si>
  <si>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</si>
  <si>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</si>
  <si>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</si>
  <si>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沖縄県渡名喜村</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</si>
  <si>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</si>
  <si>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</si>
  <si>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</si>
  <si>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</si>
  <si>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</si>
  <si>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</si>
  <si>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</si>
  <si>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</si>
  <si>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</si>
  <si>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</si>
  <si>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</si>
  <si>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</si>
  <si>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</si>
  <si>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</si>
  <si>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</si>
  <si>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</si>
  <si>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</si>
  <si>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</si>
  <si>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</si>
  <si>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</si>
  <si>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</si>
  <si>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</si>
  <si>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</si>
  <si>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</si>
  <si>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</si>
  <si>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</si>
  <si>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</si>
  <si>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</si>
  <si>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</si>
  <si>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</si>
  <si>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</si>
  <si>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</si>
  <si>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</si>
  <si>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</si>
  <si>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</si>
  <si>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後期高齢者医療事業特別会計</t>
    <phoneticPr fontId="5"/>
  </si>
  <si>
    <t>簡易水道事業特別会計</t>
    <phoneticPr fontId="5"/>
  </si>
  <si>
    <t>法非適用企業</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</si>
  <si>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</si>
  <si>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</si>
  <si>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</si>
  <si>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</si>
  <si>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</si>
  <si>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</si>
  <si>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</si>
  <si>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</si>
  <si>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</si>
  <si>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</si>
  <si>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</si>
  <si>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</si>
  <si>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</si>
  <si>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</si>
  <si>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</si>
  <si>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</si>
  <si>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</si>
  <si>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</si>
  <si>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</si>
  <si>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</si>
  <si>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</si>
  <si>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</si>
  <si>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</si>
  <si>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</si>
  <si>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</si>
  <si>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</si>
  <si>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</si>
  <si>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</si>
  <si>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</si>
  <si>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</si>
  <si>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</si>
  <si>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</si>
  <si>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</si>
  <si>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</si>
  <si>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</si>
  <si>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</si>
  <si>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</si>
  <si>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</si>
  <si>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</si>
  <si>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</si>
  <si>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</si>
  <si>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</si>
  <si>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</si>
  <si>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</si>
  <si>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t>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</si>
  <si>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</si>
  <si>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</si>
  <si>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</si>
  <si>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</si>
  <si>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</si>
  <si>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</si>
  <si>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</si>
  <si>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</si>
  <si>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</si>
  <si>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</si>
  <si>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</si>
  <si>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</si>
  <si>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</si>
  <si>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</si>
  <si>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簡易水道事業特別会計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</si>
  <si>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</si>
  <si>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</si>
  <si>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</si>
  <si>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</si>
  <si>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</si>
  <si>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国民健康保険事業特別会計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</si>
  <si>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</si>
  <si>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</si>
  <si>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</si>
  <si>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</si>
  <si>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</si>
  <si>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</si>
  <si>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</si>
  <si>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</si>
  <si>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</si>
  <si>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</si>
  <si>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</si>
  <si>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</si>
  <si>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</si>
  <si>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</si>
  <si>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</si>
  <si>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phoneticPr fontId="5"/>
  </si>
  <si>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</si>
  <si>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</si>
  <si>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</si>
  <si>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</si>
  <si>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</si>
  <si>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</si>
  <si>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</si>
  <si>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</si>
  <si>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</si>
  <si>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</si>
  <si>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</si>
  <si>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</si>
  <si>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</si>
  <si>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</si>
  <si>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</si>
  <si>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</si>
  <si>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</si>
  <si>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</si>
  <si>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</si>
  <si>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</si>
  <si>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</si>
  <si>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</si>
  <si>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</si>
  <si>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</si>
  <si>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</si>
  <si>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</si>
  <si>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</si>
  <si>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</si>
  <si>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</si>
  <si>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</si>
  <si>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</si>
  <si>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</si>
  <si>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</si>
  <si>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</si>
  <si>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</si>
  <si>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</si>
  <si>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</si>
  <si>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</si>
  <si>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</si>
  <si>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</si>
  <si>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</si>
  <si>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</si>
  <si>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</si>
  <si>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</si>
  <si>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</si>
  <si>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</si>
  <si>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</si>
  <si>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</si>
  <si>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</si>
  <si>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</si>
  <si>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</si>
  <si>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</si>
  <si>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</si>
  <si>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</si>
  <si>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</si>
  <si>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</si>
  <si>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</si>
  <si>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</si>
  <si>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</si>
  <si>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</si>
  <si>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</si>
  <si>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</si>
  <si>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</si>
  <si>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</si>
  <si>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</si>
  <si>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</si>
  <si>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</si>
  <si>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</si>
  <si>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26.37</t>
  </si>
  <si>
    <t>▲ 6.86</t>
  </si>
  <si>
    <t>一般会計</t>
  </si>
  <si>
    <t>簡易水道事業特別会計</t>
  </si>
  <si>
    <t>国民健康保険事業特別会計</t>
  </si>
  <si>
    <t>農業集落排水事業特別会計</t>
  </si>
  <si>
    <t>後期高齢者医療事業特別会計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</si>
  <si>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</si>
  <si>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</si>
  <si>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</si>
  <si>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</si>
  <si>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</si>
  <si>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</si>
  <si>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</si>
  <si>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</si>
  <si>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沖縄県介護保険広域連合（一般会計）</t>
    <rPh sb="0" eb="3">
      <t>オキナワケン</t>
    </rPh>
    <rPh sb="3" eb="5">
      <t>カイゴ</t>
    </rPh>
    <rPh sb="5" eb="7">
      <t>ホケン</t>
    </rPh>
    <rPh sb="7" eb="9">
      <t>コウイキ</t>
    </rPh>
    <rPh sb="9" eb="11">
      <t>レンゴウ</t>
    </rPh>
    <rPh sb="12" eb="14">
      <t>イッパン</t>
    </rPh>
    <rPh sb="14" eb="16">
      <t>カイケイ</t>
    </rPh>
    <phoneticPr fontId="30"/>
  </si>
  <si>
    <t>沖縄県介護保険広域連合（特別会計）</t>
    <rPh sb="0" eb="3">
      <t>オキナワケン</t>
    </rPh>
    <rPh sb="3" eb="5">
      <t>カイゴ</t>
    </rPh>
    <rPh sb="5" eb="7">
      <t>ホケン</t>
    </rPh>
    <rPh sb="7" eb="9">
      <t>コウイキ</t>
    </rPh>
    <rPh sb="9" eb="11">
      <t>レンゴウ</t>
    </rPh>
    <rPh sb="12" eb="14">
      <t>トクベツ</t>
    </rPh>
    <rPh sb="14" eb="16">
      <t>カイケイ</t>
    </rPh>
    <phoneticPr fontId="30"/>
  </si>
  <si>
    <t>沖縄県後期高齢者医療広域連合（一般会計）</t>
    <rPh sb="0" eb="3">
      <t>オキナワケン</t>
    </rPh>
    <rPh sb="3" eb="5">
      <t>コウキ</t>
    </rPh>
    <rPh sb="5" eb="8">
      <t>コウレイシャ</t>
    </rPh>
    <rPh sb="8" eb="10">
      <t>イリョウ</t>
    </rPh>
    <rPh sb="10" eb="12">
      <t>コウイキ</t>
    </rPh>
    <rPh sb="12" eb="14">
      <t>レンゴウ</t>
    </rPh>
    <rPh sb="15" eb="17">
      <t>イッパン</t>
    </rPh>
    <rPh sb="17" eb="19">
      <t>カイケイ</t>
    </rPh>
    <phoneticPr fontId="30"/>
  </si>
  <si>
    <t>沖縄県後期高齢者医療広域連合（特別会計）</t>
    <rPh sb="0" eb="3">
      <t>オキナワケン</t>
    </rPh>
    <rPh sb="3" eb="5">
      <t>コウキ</t>
    </rPh>
    <rPh sb="5" eb="8">
      <t>コウレイシャ</t>
    </rPh>
    <rPh sb="8" eb="10">
      <t>イリョウ</t>
    </rPh>
    <rPh sb="10" eb="12">
      <t>コウイキ</t>
    </rPh>
    <rPh sb="12" eb="14">
      <t>レンゴウ</t>
    </rPh>
    <rPh sb="15" eb="17">
      <t>トクベツ</t>
    </rPh>
    <rPh sb="17" eb="19">
      <t>カイケイ</t>
    </rPh>
    <phoneticPr fontId="30"/>
  </si>
  <si>
    <t>沖縄県市町村自治会館管理組合</t>
    <rPh sb="0" eb="3">
      <t>オキナワケン</t>
    </rPh>
    <rPh sb="3" eb="6">
      <t>シチョウソン</t>
    </rPh>
    <rPh sb="6" eb="8">
      <t>ジチ</t>
    </rPh>
    <rPh sb="8" eb="10">
      <t>カイカン</t>
    </rPh>
    <rPh sb="10" eb="12">
      <t>カンリ</t>
    </rPh>
    <rPh sb="12" eb="14">
      <t>クミアイ</t>
    </rPh>
    <phoneticPr fontId="30"/>
  </si>
  <si>
    <t>沖縄県市町村総合事務組合（一般会計）</t>
    <rPh sb="0" eb="3">
      <t>オキナワケン</t>
    </rPh>
    <rPh sb="3" eb="6">
      <t>シチョウソン</t>
    </rPh>
    <rPh sb="6" eb="8">
      <t>ソウゴウ</t>
    </rPh>
    <rPh sb="8" eb="10">
      <t>ジム</t>
    </rPh>
    <rPh sb="10" eb="12">
      <t>クミアイ</t>
    </rPh>
    <rPh sb="13" eb="15">
      <t>イッパン</t>
    </rPh>
    <rPh sb="15" eb="17">
      <t>カイケイ</t>
    </rPh>
    <phoneticPr fontId="30"/>
  </si>
  <si>
    <t>南部広域行政組合（一般会計）</t>
    <rPh sb="0" eb="2">
      <t>ナンブ</t>
    </rPh>
    <rPh sb="2" eb="4">
      <t>コウイキ</t>
    </rPh>
    <rPh sb="4" eb="6">
      <t>ギョウセイ</t>
    </rPh>
    <rPh sb="6" eb="8">
      <t>クミアイ</t>
    </rPh>
    <rPh sb="9" eb="11">
      <t>イッパン</t>
    </rPh>
    <rPh sb="11" eb="13">
      <t>カイケイ</t>
    </rPh>
    <phoneticPr fontId="30"/>
  </si>
  <si>
    <t>南部広域行政組合糸豊環境衛生事業特別会計</t>
    <rPh sb="0" eb="2">
      <t>ナンブ</t>
    </rPh>
    <rPh sb="2" eb="4">
      <t>コウイキ</t>
    </rPh>
    <rPh sb="4" eb="6">
      <t>ギョウセイ</t>
    </rPh>
    <rPh sb="6" eb="8">
      <t>クミアイ</t>
    </rPh>
    <rPh sb="8" eb="9">
      <t>イト</t>
    </rPh>
    <rPh sb="9" eb="10">
      <t>トヨ</t>
    </rPh>
    <rPh sb="10" eb="12">
      <t>カンキョウ</t>
    </rPh>
    <rPh sb="12" eb="14">
      <t>エイセイ</t>
    </rPh>
    <rPh sb="14" eb="16">
      <t>ジギョウ</t>
    </rPh>
    <rPh sb="16" eb="18">
      <t>トクベツ</t>
    </rPh>
    <rPh sb="18" eb="20">
      <t>カイケイ</t>
    </rPh>
    <phoneticPr fontId="5"/>
  </si>
  <si>
    <t>南部広域行政組合東部環境衛生事業特別会計</t>
    <rPh sb="0" eb="2">
      <t>ナンブ</t>
    </rPh>
    <rPh sb="2" eb="4">
      <t>コウイキ</t>
    </rPh>
    <rPh sb="4" eb="6">
      <t>ギョウセイ</t>
    </rPh>
    <rPh sb="6" eb="8">
      <t>クミアイ</t>
    </rPh>
    <rPh sb="8" eb="10">
      <t>トウブ</t>
    </rPh>
    <rPh sb="10" eb="12">
      <t>カンキョウ</t>
    </rPh>
    <rPh sb="12" eb="14">
      <t>エイセイ</t>
    </rPh>
    <rPh sb="14" eb="16">
      <t>ジギョウ</t>
    </rPh>
    <rPh sb="16" eb="18">
      <t>トクベツ</t>
    </rPh>
    <rPh sb="18" eb="20">
      <t>カイケイ</t>
    </rPh>
    <phoneticPr fontId="5"/>
  </si>
  <si>
    <t>南部広域行政組合島尻環境衛生事業特別会計</t>
    <rPh sb="0" eb="2">
      <t>ナンブ</t>
    </rPh>
    <rPh sb="2" eb="4">
      <t>コウイキ</t>
    </rPh>
    <rPh sb="4" eb="6">
      <t>ギョウセイ</t>
    </rPh>
    <rPh sb="6" eb="8">
      <t>クミアイ</t>
    </rPh>
    <rPh sb="8" eb="10">
      <t>シマジリ</t>
    </rPh>
    <rPh sb="10" eb="12">
      <t>カンキョウ</t>
    </rPh>
    <rPh sb="12" eb="14">
      <t>エイセイ</t>
    </rPh>
    <rPh sb="14" eb="16">
      <t>ジギョウ</t>
    </rPh>
    <rPh sb="16" eb="18">
      <t>トクベツ</t>
    </rPh>
    <rPh sb="18" eb="20">
      <t>カイケイ</t>
    </rPh>
    <phoneticPr fontId="5"/>
  </si>
  <si>
    <t>沖縄県町村交通災害共済組合</t>
    <rPh sb="0" eb="3">
      <t>オキナワケン</t>
    </rPh>
    <rPh sb="3" eb="5">
      <t>チョウソン</t>
    </rPh>
    <rPh sb="5" eb="7">
      <t>コウツウ</t>
    </rPh>
    <rPh sb="7" eb="9">
      <t>サイガイ</t>
    </rPh>
    <rPh sb="9" eb="11">
      <t>キョウサイ</t>
    </rPh>
    <rPh sb="11" eb="13">
      <t>クミアイ</t>
    </rPh>
    <phoneticPr fontId="30"/>
  </si>
  <si>
    <t>南部広域市町村圏事務組合（一般会計）</t>
    <rPh sb="0" eb="2">
      <t>ナンブ</t>
    </rPh>
    <rPh sb="2" eb="4">
      <t>コウイキ</t>
    </rPh>
    <rPh sb="4" eb="7">
      <t>シチョウソン</t>
    </rPh>
    <rPh sb="7" eb="8">
      <t>ケン</t>
    </rPh>
    <rPh sb="8" eb="10">
      <t>ジム</t>
    </rPh>
    <rPh sb="10" eb="12">
      <t>クミアイ</t>
    </rPh>
    <rPh sb="13" eb="15">
      <t>イッパン</t>
    </rPh>
    <rPh sb="15" eb="17">
      <t>カイケイ</t>
    </rPh>
    <phoneticPr fontId="2"/>
  </si>
  <si>
    <t>南部広域市町村圏事務組合（ふるさと市町村圏基金特別会計）</t>
    <rPh sb="0" eb="2">
      <t>ナンブ</t>
    </rPh>
    <rPh sb="2" eb="4">
      <t>コウイキ</t>
    </rPh>
    <rPh sb="4" eb="7">
      <t>シチョウソン</t>
    </rPh>
    <rPh sb="7" eb="8">
      <t>ケン</t>
    </rPh>
    <rPh sb="8" eb="10">
      <t>ジム</t>
    </rPh>
    <rPh sb="10" eb="12">
      <t>クミアイ</t>
    </rPh>
    <rPh sb="17" eb="20">
      <t>シチョウソン</t>
    </rPh>
    <rPh sb="20" eb="21">
      <t>ケン</t>
    </rPh>
    <rPh sb="21" eb="23">
      <t>キキン</t>
    </rPh>
    <rPh sb="23" eb="25">
      <t>トクベツ</t>
    </rPh>
    <rPh sb="25" eb="27">
      <t>カイケイ</t>
    </rPh>
    <phoneticPr fontId="2"/>
  </si>
  <si>
    <t>南部広域市町村圏事務組合（いなんせ齋苑特別会計）</t>
    <rPh sb="0" eb="2">
      <t>ナンブ</t>
    </rPh>
    <rPh sb="2" eb="4">
      <t>コウイキ</t>
    </rPh>
    <rPh sb="4" eb="7">
      <t>シチョウソン</t>
    </rPh>
    <rPh sb="7" eb="8">
      <t>ケン</t>
    </rPh>
    <rPh sb="8" eb="10">
      <t>ジム</t>
    </rPh>
    <rPh sb="10" eb="12">
      <t>クミアイ</t>
    </rPh>
    <rPh sb="17" eb="18">
      <t>サイ</t>
    </rPh>
    <rPh sb="18" eb="19">
      <t>エン</t>
    </rPh>
    <rPh sb="19" eb="21">
      <t>トクベツ</t>
    </rPh>
    <rPh sb="21" eb="23">
      <t>カイケイ</t>
    </rPh>
    <phoneticPr fontId="2"/>
  </si>
  <si>
    <t>南部広域市町村圏事務組合（南斎場特別会計）</t>
    <rPh sb="0" eb="2">
      <t>ナンブ</t>
    </rPh>
    <rPh sb="2" eb="4">
      <t>コウイキ</t>
    </rPh>
    <rPh sb="4" eb="7">
      <t>シチョウソン</t>
    </rPh>
    <rPh sb="7" eb="8">
      <t>ケン</t>
    </rPh>
    <rPh sb="8" eb="10">
      <t>ジム</t>
    </rPh>
    <rPh sb="10" eb="12">
      <t>クミアイ</t>
    </rPh>
    <rPh sb="13" eb="14">
      <t>ミナミ</t>
    </rPh>
    <rPh sb="14" eb="16">
      <t>サイジョウ</t>
    </rPh>
    <rPh sb="16" eb="18">
      <t>トクベツ</t>
    </rPh>
    <rPh sb="18" eb="20">
      <t>カイケイ</t>
    </rPh>
    <phoneticPr fontId="2"/>
  </si>
  <si>
    <t>-</t>
    <phoneticPr fontId="2"/>
  </si>
  <si>
    <t>-</t>
    <phoneticPr fontId="2"/>
  </si>
  <si>
    <t>南部広域行政組合公共用地先行取得事業特別会計</t>
    <rPh sb="0" eb="2">
      <t>ナンブ</t>
    </rPh>
    <rPh sb="2" eb="4">
      <t>コウイキ</t>
    </rPh>
    <rPh sb="4" eb="6">
      <t>ギョウセイ</t>
    </rPh>
    <rPh sb="6" eb="8">
      <t>クミアイ</t>
    </rPh>
    <rPh sb="8" eb="10">
      <t>コウキョウ</t>
    </rPh>
    <rPh sb="10" eb="12">
      <t>ヨウチ</t>
    </rPh>
    <rPh sb="12" eb="14">
      <t>センコウ</t>
    </rPh>
    <rPh sb="14" eb="16">
      <t>シュトク</t>
    </rPh>
    <rPh sb="16" eb="18">
      <t>ジギョウ</t>
    </rPh>
    <rPh sb="18" eb="20">
      <t>トクベツ</t>
    </rPh>
    <rPh sb="20" eb="22">
      <t>カイケイ</t>
    </rPh>
    <phoneticPr fontId="5"/>
  </si>
  <si>
    <t>基金からの繰入</t>
    <rPh sb="0" eb="2">
      <t>キキン</t>
    </rPh>
    <rPh sb="5" eb="7">
      <t>クリイレ</t>
    </rPh>
    <phoneticPr fontId="5"/>
  </si>
  <si>
    <t>基金からの繰入</t>
    <phoneticPr fontId="2"/>
  </si>
  <si>
    <t>(防衛調整交付金事業基金(R02年度末現在))</t>
    <phoneticPr fontId="5"/>
  </si>
  <si>
    <t>(渡名喜村ふるさと基金(R02年度末現在))</t>
    <phoneticPr fontId="5"/>
  </si>
  <si>
    <t>(渡名喜村役場新庁舎建設整備基金(R02年度末現在))</t>
    <phoneticPr fontId="5"/>
  </si>
  <si>
    <t>(地域振興基金(R02年度末現在))</t>
    <phoneticPr fontId="5"/>
  </si>
  <si>
    <t>(ふるさと創生基金(R02年度末現在))</t>
    <phoneticPr fontId="5"/>
  </si>
  <si>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</si>
  <si>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</si>
  <si>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</si>
  <si>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</si>
  <si>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ここに入力
将来負担比率は地方債の新規発行抑制に努めてきたため、前年度同様、類似団体の平均値と比較すると低い水準で推移しているが、有形固定資産減価償却率については、前年度比で6.1ポイント増となり設備投資の増が懸念される。施設の老朽化は前年度同様に低い現状である。
今後も引き続き、公共施設等総合計画に基づき施設の維持管理の徹底等に取り組むとともに、令和２年度に策定した個別施設計画に基づき施設の適正な維持管理等にも努めていく。</t>
    <rPh sb="3" eb="5">
      <t>ニュウリョク</t>
    </rPh>
    <rPh sb="6" eb="8">
      <t>ショウライ</t>
    </rPh>
    <rPh sb="8" eb="10">
      <t>フタン</t>
    </rPh>
    <rPh sb="10" eb="12">
      <t>ヒリツ</t>
    </rPh>
    <rPh sb="13" eb="16">
      <t>チホウサイ</t>
    </rPh>
    <rPh sb="17" eb="19">
      <t>シンキ</t>
    </rPh>
    <rPh sb="19" eb="21">
      <t>ハッコウ</t>
    </rPh>
    <rPh sb="21" eb="23">
      <t>ヨクセイ</t>
    </rPh>
    <rPh sb="24" eb="25">
      <t>ツト</t>
    </rPh>
    <rPh sb="32" eb="35">
      <t>ゼンネンド</t>
    </rPh>
    <rPh sb="35" eb="37">
      <t>ドウヨウ</t>
    </rPh>
    <rPh sb="38" eb="40">
      <t>ルイジ</t>
    </rPh>
    <rPh sb="40" eb="42">
      <t>ダンタイ</t>
    </rPh>
    <rPh sb="43" eb="46">
      <t>ヘイキンチ</t>
    </rPh>
    <rPh sb="47" eb="49">
      <t>ヒカク</t>
    </rPh>
    <rPh sb="52" eb="53">
      <t>ヒク</t>
    </rPh>
    <rPh sb="54" eb="56">
      <t>スイジュン</t>
    </rPh>
    <rPh sb="57" eb="59">
      <t>スイイ</t>
    </rPh>
    <rPh sb="65" eb="71">
      <t>ユウケイコテイシサン</t>
    </rPh>
    <rPh sb="71" eb="73">
      <t>ゲンカ</t>
    </rPh>
    <rPh sb="73" eb="75">
      <t>ショウキャク</t>
    </rPh>
    <rPh sb="75" eb="76">
      <t>リツ</t>
    </rPh>
    <rPh sb="82" eb="84">
      <t>ゼンネン</t>
    </rPh>
    <rPh sb="84" eb="85">
      <t>ド</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</si>
  <si>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</si>
  <si>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</si>
  <si>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</si>
  <si>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</si>
  <si>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</si>
  <si>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</si>
  <si>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ここに入力
本村の当該年年度の実質公債費率は、前年度に比べ1.0ポイント減少したが、類似団体と比較すると1.1ポイント、依然として高い数値で推移している。地方債の新規発行の抑制に努め、公債費の適正化に取り組んでいく。</t>
    <rPh sb="3" eb="5">
      <t>ニュウリョク</t>
    </rPh>
    <rPh sb="6" eb="8">
      <t>ホンソン</t>
    </rPh>
    <rPh sb="9" eb="11">
      <t>トウガイ</t>
    </rPh>
    <rPh sb="11" eb="12">
      <t>ネン</t>
    </rPh>
    <rPh sb="12" eb="14">
      <t>ネンド</t>
    </rPh>
    <rPh sb="15" eb="17">
      <t>ジッシツ</t>
    </rPh>
    <rPh sb="17" eb="19">
      <t>コウサイ</t>
    </rPh>
    <rPh sb="19" eb="20">
      <t>ヒ</t>
    </rPh>
    <rPh sb="20" eb="21">
      <t>リツ</t>
    </rPh>
    <rPh sb="23" eb="26">
      <t>ゼンネンド</t>
    </rPh>
    <rPh sb="27" eb="28">
      <t>クラ</t>
    </rPh>
    <rPh sb="36" eb="38">
      <t>ゲンショウ</t>
    </rPh>
    <rPh sb="42" eb="44">
      <t>ルイジ</t>
    </rPh>
    <rPh sb="44" eb="46">
      <t>ダンタイ</t>
    </rPh>
    <rPh sb="47" eb="49">
      <t>ヒカク</t>
    </rPh>
    <rPh sb="60" eb="62">
      <t>イゼン</t>
    </rPh>
    <rPh sb="65" eb="66">
      <t>タカ</t>
    </rPh>
    <rPh sb="67" eb="69">
      <t>スウチ</t>
    </rPh>
    <rPh sb="70" eb="72">
      <t>スイイ</t>
    </rPh>
    <rPh sb="77" eb="80">
      <t>チホウサイ</t>
    </rPh>
    <rPh sb="81" eb="83">
      <t>シンキ</t>
    </rPh>
    <rPh sb="83" eb="85">
      <t>ハッコウ</t>
    </rPh>
    <rPh sb="86" eb="88">
      <t>ヨクセイ</t>
    </rPh>
    <rPh sb="89" eb="90">
      <t>ツト</t>
    </rPh>
    <rPh sb="92" eb="95">
      <t>コウサイヒ</t>
    </rPh>
    <rPh sb="96" eb="99">
      <t>テキセイカ</t>
    </rPh>
    <rPh sb="100" eb="101">
      <t>ト</t>
    </rPh>
    <rPh sb="102" eb="103">
      <t>ク</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</si>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</sst>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6"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9" fillId="0" borderId="0" xfId="20" applyFont="1">
      <alignment vertical="center"/>
    </xf>
    <xf numFmtId="180" fontId="1" fillId="0" borderId="0" xfId="16" applyNumberFormat="1" applyFont="1">
      <alignment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F9F3341B-9AE3-4F6F-8C87-95DC016DE917}"/>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237994</c:v>
                </c:pt>
                <c:pt idx="1">
                  <c:v>267911</c:v>
                </c:pt>
                <c:pt idx="2">
                  <c:v>228215</c:v>
                </c:pt>
                <c:pt idx="3">
                  <c:v>264232</c:v>
                </c:pt>
                <c:pt idx="4">
                  <c:v>263613</c:v>
                </c:pt>
              </c:numCache>
            </c:numRef>
          </c:val>
          <c:smooth val="0"/>
          <c:extLst>
            <c:ext xmlns:c16="http://schemas.microsoft.com/office/drawing/2014/chart" uri="{C3380CC4-5D6E-409C-BE32-E72D297353CC}">
              <c16:uniqueId val="{00000000-7252-44EE-AE5A-E500CE50BF82}"/>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875966</c:v>
                </c:pt>
                <c:pt idx="1">
                  <c:v>1463825</c:v>
                </c:pt>
                <c:pt idx="2">
                  <c:v>599640</c:v>
                </c:pt>
                <c:pt idx="3">
                  <c:v>1427688</c:v>
                </c:pt>
                <c:pt idx="4">
                  <c:v>1387687</c:v>
                </c:pt>
              </c:numCache>
            </c:numRef>
          </c:val>
          <c:smooth val="0"/>
          <c:extLst>
            <c:ext xmlns:c16="http://schemas.microsoft.com/office/drawing/2014/chart" uri="{C3380CC4-5D6E-409C-BE32-E72D297353CC}">
              <c16:uniqueId val="{00000001-7252-44EE-AE5A-E500CE50BF82}"/>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8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11.5</c:v>
                </c:pt>
                <c:pt idx="1">
                  <c:v>18.96</c:v>
                </c:pt>
                <c:pt idx="2">
                  <c:v>40.01</c:v>
                </c:pt>
                <c:pt idx="3">
                  <c:v>13.04</c:v>
                </c:pt>
                <c:pt idx="4">
                  <c:v>16.54</c:v>
                </c:pt>
              </c:numCache>
            </c:numRef>
          </c:val>
          <c:extLst>
            <c:ext xmlns:c16="http://schemas.microsoft.com/office/drawing/2014/chart" uri="{C3380CC4-5D6E-409C-BE32-E72D297353CC}">
              <c16:uniqueId val="{00000000-1E2A-4EF1-9F16-54E43BF9A952}"/>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85.22</c:v>
                </c:pt>
                <c:pt idx="1">
                  <c:v>91.2</c:v>
                </c:pt>
                <c:pt idx="2">
                  <c:v>99.53</c:v>
                </c:pt>
                <c:pt idx="3">
                  <c:v>100.36</c:v>
                </c:pt>
                <c:pt idx="4">
                  <c:v>86.7</c:v>
                </c:pt>
              </c:numCache>
            </c:numRef>
          </c:val>
          <c:extLst>
            <c:ext xmlns:c16="http://schemas.microsoft.com/office/drawing/2014/chart" uri="{C3380CC4-5D6E-409C-BE32-E72D297353CC}">
              <c16:uniqueId val="{00000001-1E2A-4EF1-9F16-54E43BF9A952}"/>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6.73</c:v>
                </c:pt>
                <c:pt idx="1">
                  <c:v>9.77</c:v>
                </c:pt>
                <c:pt idx="2">
                  <c:v>25.69</c:v>
                </c:pt>
                <c:pt idx="3">
                  <c:v>-26.37</c:v>
                </c:pt>
                <c:pt idx="4">
                  <c:v>-6.86</c:v>
                </c:pt>
              </c:numCache>
            </c:numRef>
          </c:val>
          <c:smooth val="0"/>
          <c:extLst>
            <c:ext xmlns:c16="http://schemas.microsoft.com/office/drawing/2014/chart" uri="{C3380CC4-5D6E-409C-BE32-E72D297353CC}">
              <c16:uniqueId val="{00000002-1E2A-4EF1-9F16-54E43BF9A952}"/>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60C5-4BAA-B481-C2D542566FB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60C5-4BAA-B481-C2D542566FBC}"/>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60C5-4BAA-B481-C2D542566FBC}"/>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60C5-4BAA-B481-C2D542566FBC}"/>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4-60C5-4BAA-B481-C2D542566FBC}"/>
            </c:ext>
          </c:extLst>
        </c:ser>
        <c:ser>
          <c:idx val="5"/>
          <c:order val="5"/>
          <c:tx>
            <c:strRef>
              <c:f>データシート!$A$32</c:f>
              <c:strCache>
                <c:ptCount val="1"/>
                <c:pt idx="0">
                  <c:v>後期高齢者医療事業特別会計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0.2</c:v>
                </c:pt>
                <c:pt idx="2">
                  <c:v>#N/A</c:v>
                </c:pt>
                <c:pt idx="3">
                  <c:v>0.21</c:v>
                </c:pt>
                <c:pt idx="4">
                  <c:v>#N/A</c:v>
                </c:pt>
                <c:pt idx="5">
                  <c:v>0.22</c:v>
                </c:pt>
                <c:pt idx="6">
                  <c:v>#N/A</c:v>
                </c:pt>
                <c:pt idx="7">
                  <c:v>0.21</c:v>
                </c:pt>
                <c:pt idx="8">
                  <c:v>#N/A</c:v>
                </c:pt>
                <c:pt idx="9">
                  <c:v>0.16</c:v>
                </c:pt>
              </c:numCache>
            </c:numRef>
          </c:val>
          <c:extLst>
            <c:ext xmlns:c16="http://schemas.microsoft.com/office/drawing/2014/chart" uri="{C3380CC4-5D6E-409C-BE32-E72D297353CC}">
              <c16:uniqueId val="{00000005-60C5-4BAA-B481-C2D542566FBC}"/>
            </c:ext>
          </c:extLst>
        </c:ser>
        <c:ser>
          <c:idx val="6"/>
          <c:order val="6"/>
          <c:tx>
            <c:strRef>
              <c:f>データシート!$A$33</c:f>
              <c:strCache>
                <c:ptCount val="1"/>
                <c:pt idx="0">
                  <c:v>農業集落排水事業特別会計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0.27</c:v>
                </c:pt>
                <c:pt idx="2">
                  <c:v>#N/A</c:v>
                </c:pt>
                <c:pt idx="3">
                  <c:v>0.27</c:v>
                </c:pt>
                <c:pt idx="4">
                  <c:v>#N/A</c:v>
                </c:pt>
                <c:pt idx="5">
                  <c:v>0.09</c:v>
                </c:pt>
                <c:pt idx="6">
                  <c:v>#N/A</c:v>
                </c:pt>
                <c:pt idx="7">
                  <c:v>0.13</c:v>
                </c:pt>
                <c:pt idx="8">
                  <c:v>#N/A</c:v>
                </c:pt>
                <c:pt idx="9">
                  <c:v>0.44</c:v>
                </c:pt>
              </c:numCache>
            </c:numRef>
          </c:val>
          <c:extLst>
            <c:ext xmlns:c16="http://schemas.microsoft.com/office/drawing/2014/chart" uri="{C3380CC4-5D6E-409C-BE32-E72D297353CC}">
              <c16:uniqueId val="{00000006-60C5-4BAA-B481-C2D542566FBC}"/>
            </c:ext>
          </c:extLst>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4.71</c:v>
                </c:pt>
                <c:pt idx="2">
                  <c:v>#N/A</c:v>
                </c:pt>
                <c:pt idx="3">
                  <c:v>2.87</c:v>
                </c:pt>
                <c:pt idx="4">
                  <c:v>#N/A</c:v>
                </c:pt>
                <c:pt idx="5">
                  <c:v>3.21</c:v>
                </c:pt>
                <c:pt idx="6">
                  <c:v>#N/A</c:v>
                </c:pt>
                <c:pt idx="7">
                  <c:v>4.87</c:v>
                </c:pt>
                <c:pt idx="8">
                  <c:v>#N/A</c:v>
                </c:pt>
                <c:pt idx="9">
                  <c:v>6.2</c:v>
                </c:pt>
              </c:numCache>
            </c:numRef>
          </c:val>
          <c:extLst>
            <c:ext xmlns:c16="http://schemas.microsoft.com/office/drawing/2014/chart" uri="{C3380CC4-5D6E-409C-BE32-E72D297353CC}">
              <c16:uniqueId val="{00000007-60C5-4BAA-B481-C2D542566FBC}"/>
            </c:ext>
          </c:extLst>
        </c:ser>
        <c:ser>
          <c:idx val="8"/>
          <c:order val="8"/>
          <c:tx>
            <c:strRef>
              <c:f>データシート!$A$35</c:f>
              <c:strCache>
                <c:ptCount val="1"/>
                <c:pt idx="0">
                  <c:v>簡易水道事業特別会計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0.86</c:v>
                </c:pt>
                <c:pt idx="2">
                  <c:v>#N/A</c:v>
                </c:pt>
                <c:pt idx="3">
                  <c:v>0.89</c:v>
                </c:pt>
                <c:pt idx="4">
                  <c:v>#N/A</c:v>
                </c:pt>
                <c:pt idx="5">
                  <c:v>5.0999999999999996</c:v>
                </c:pt>
                <c:pt idx="6">
                  <c:v>#N/A</c:v>
                </c:pt>
                <c:pt idx="7">
                  <c:v>6.96</c:v>
                </c:pt>
                <c:pt idx="8">
                  <c:v>#N/A</c:v>
                </c:pt>
                <c:pt idx="9">
                  <c:v>7.48</c:v>
                </c:pt>
              </c:numCache>
            </c:numRef>
          </c:val>
          <c:extLst>
            <c:ext xmlns:c16="http://schemas.microsoft.com/office/drawing/2014/chart" uri="{C3380CC4-5D6E-409C-BE32-E72D297353CC}">
              <c16:uniqueId val="{00000008-60C5-4BAA-B481-C2D542566FBC}"/>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11.5</c:v>
                </c:pt>
                <c:pt idx="2">
                  <c:v>#N/A</c:v>
                </c:pt>
                <c:pt idx="3">
                  <c:v>18.3</c:v>
                </c:pt>
                <c:pt idx="4">
                  <c:v>#N/A</c:v>
                </c:pt>
                <c:pt idx="5">
                  <c:v>40.01</c:v>
                </c:pt>
                <c:pt idx="6">
                  <c:v>#N/A</c:v>
                </c:pt>
                <c:pt idx="7">
                  <c:v>13.03</c:v>
                </c:pt>
                <c:pt idx="8">
                  <c:v>#N/A</c:v>
                </c:pt>
                <c:pt idx="9">
                  <c:v>16.54</c:v>
                </c:pt>
              </c:numCache>
            </c:numRef>
          </c:val>
          <c:extLst>
            <c:ext xmlns:c16="http://schemas.microsoft.com/office/drawing/2014/chart" uri="{C3380CC4-5D6E-409C-BE32-E72D297353CC}">
              <c16:uniqueId val="{00000009-60C5-4BAA-B481-C2D542566FBC}"/>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73</c:v>
                </c:pt>
                <c:pt idx="5">
                  <c:v>63</c:v>
                </c:pt>
                <c:pt idx="8">
                  <c:v>62</c:v>
                </c:pt>
                <c:pt idx="11">
                  <c:v>62</c:v>
                </c:pt>
                <c:pt idx="14">
                  <c:v>57</c:v>
                </c:pt>
              </c:numCache>
            </c:numRef>
          </c:val>
          <c:extLst>
            <c:ext xmlns:c16="http://schemas.microsoft.com/office/drawing/2014/chart" uri="{C3380CC4-5D6E-409C-BE32-E72D297353CC}">
              <c16:uniqueId val="{00000000-77C4-41D7-B32B-BF8DFBC1EC23}"/>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1</c:v>
                </c:pt>
                <c:pt idx="6">
                  <c:v>0</c:v>
                </c:pt>
                <c:pt idx="9">
                  <c:v>0</c:v>
                </c:pt>
                <c:pt idx="12">
                  <c:v>0</c:v>
                </c:pt>
              </c:numCache>
            </c:numRef>
          </c:val>
          <c:extLst>
            <c:ext xmlns:c16="http://schemas.microsoft.com/office/drawing/2014/chart" uri="{C3380CC4-5D6E-409C-BE32-E72D297353CC}">
              <c16:uniqueId val="{00000001-77C4-41D7-B32B-BF8DFBC1EC23}"/>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77C4-41D7-B32B-BF8DFBC1EC23}"/>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77C4-41D7-B32B-BF8DFBC1EC23}"/>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15</c:v>
                </c:pt>
                <c:pt idx="3">
                  <c:v>10</c:v>
                </c:pt>
                <c:pt idx="6">
                  <c:v>6</c:v>
                </c:pt>
                <c:pt idx="9">
                  <c:v>8</c:v>
                </c:pt>
                <c:pt idx="12">
                  <c:v>8</c:v>
                </c:pt>
              </c:numCache>
            </c:numRef>
          </c:val>
          <c:extLst>
            <c:ext xmlns:c16="http://schemas.microsoft.com/office/drawing/2014/chart" uri="{C3380CC4-5D6E-409C-BE32-E72D297353CC}">
              <c16:uniqueId val="{00000004-77C4-41D7-B32B-BF8DFBC1EC23}"/>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7C4-41D7-B32B-BF8DFBC1EC23}"/>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77C4-41D7-B32B-BF8DFBC1EC23}"/>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86</c:v>
                </c:pt>
                <c:pt idx="3">
                  <c:v>91</c:v>
                </c:pt>
                <c:pt idx="6">
                  <c:v>86</c:v>
                </c:pt>
                <c:pt idx="9">
                  <c:v>64</c:v>
                </c:pt>
                <c:pt idx="12">
                  <c:v>78</c:v>
                </c:pt>
              </c:numCache>
            </c:numRef>
          </c:val>
          <c:extLst>
            <c:ext xmlns:c16="http://schemas.microsoft.com/office/drawing/2014/chart" uri="{C3380CC4-5D6E-409C-BE32-E72D297353CC}">
              <c16:uniqueId val="{00000007-77C4-41D7-B32B-BF8DFBC1EC23}"/>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28</c:v>
                </c:pt>
                <c:pt idx="2">
                  <c:v>#N/A</c:v>
                </c:pt>
                <c:pt idx="3">
                  <c:v>#N/A</c:v>
                </c:pt>
                <c:pt idx="4">
                  <c:v>39</c:v>
                </c:pt>
                <c:pt idx="5">
                  <c:v>#N/A</c:v>
                </c:pt>
                <c:pt idx="6">
                  <c:v>#N/A</c:v>
                </c:pt>
                <c:pt idx="7">
                  <c:v>30</c:v>
                </c:pt>
                <c:pt idx="8">
                  <c:v>#N/A</c:v>
                </c:pt>
                <c:pt idx="9">
                  <c:v>#N/A</c:v>
                </c:pt>
                <c:pt idx="10">
                  <c:v>10</c:v>
                </c:pt>
                <c:pt idx="11">
                  <c:v>#N/A</c:v>
                </c:pt>
                <c:pt idx="12">
                  <c:v>#N/A</c:v>
                </c:pt>
                <c:pt idx="13">
                  <c:v>29</c:v>
                </c:pt>
                <c:pt idx="14">
                  <c:v>#N/A</c:v>
                </c:pt>
              </c:numCache>
            </c:numRef>
          </c:val>
          <c:smooth val="0"/>
          <c:extLst>
            <c:ext xmlns:c16="http://schemas.microsoft.com/office/drawing/2014/chart" uri="{C3380CC4-5D6E-409C-BE32-E72D297353CC}">
              <c16:uniqueId val="{00000008-77C4-41D7-B32B-BF8DFBC1EC23}"/>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618</c:v>
                </c:pt>
                <c:pt idx="5">
                  <c:v>578</c:v>
                </c:pt>
                <c:pt idx="8">
                  <c:v>541</c:v>
                </c:pt>
                <c:pt idx="11">
                  <c:v>660</c:v>
                </c:pt>
                <c:pt idx="14">
                  <c:v>703</c:v>
                </c:pt>
              </c:numCache>
            </c:numRef>
          </c:val>
          <c:extLst>
            <c:ext xmlns:c16="http://schemas.microsoft.com/office/drawing/2014/chart" uri="{C3380CC4-5D6E-409C-BE32-E72D297353CC}">
              <c16:uniqueId val="{00000000-F499-4653-94CB-106656B0FD0E}"/>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F499-4653-94CB-106656B0FD0E}"/>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435</c:v>
                </c:pt>
                <c:pt idx="5">
                  <c:v>445</c:v>
                </c:pt>
                <c:pt idx="8">
                  <c:v>469</c:v>
                </c:pt>
                <c:pt idx="11">
                  <c:v>474</c:v>
                </c:pt>
                <c:pt idx="14">
                  <c:v>428</c:v>
                </c:pt>
              </c:numCache>
            </c:numRef>
          </c:val>
          <c:extLst>
            <c:ext xmlns:c16="http://schemas.microsoft.com/office/drawing/2014/chart" uri="{C3380CC4-5D6E-409C-BE32-E72D297353CC}">
              <c16:uniqueId val="{00000002-F499-4653-94CB-106656B0FD0E}"/>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F499-4653-94CB-106656B0FD0E}"/>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F499-4653-94CB-106656B0FD0E}"/>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499-4653-94CB-106656B0FD0E}"/>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139</c:v>
                </c:pt>
                <c:pt idx="3">
                  <c:v>61</c:v>
                </c:pt>
                <c:pt idx="6">
                  <c:v>57</c:v>
                </c:pt>
                <c:pt idx="9">
                  <c:v>51</c:v>
                </c:pt>
                <c:pt idx="12">
                  <c:v>41</c:v>
                </c:pt>
              </c:numCache>
            </c:numRef>
          </c:val>
          <c:extLst>
            <c:ext xmlns:c16="http://schemas.microsoft.com/office/drawing/2014/chart" uri="{C3380CC4-5D6E-409C-BE32-E72D297353CC}">
              <c16:uniqueId val="{00000006-F499-4653-94CB-106656B0FD0E}"/>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F499-4653-94CB-106656B0FD0E}"/>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111</c:v>
                </c:pt>
                <c:pt idx="3">
                  <c:v>105</c:v>
                </c:pt>
                <c:pt idx="6">
                  <c:v>108</c:v>
                </c:pt>
                <c:pt idx="9">
                  <c:v>113</c:v>
                </c:pt>
                <c:pt idx="12">
                  <c:v>109</c:v>
                </c:pt>
              </c:numCache>
            </c:numRef>
          </c:val>
          <c:extLst>
            <c:ext xmlns:c16="http://schemas.microsoft.com/office/drawing/2014/chart" uri="{C3380CC4-5D6E-409C-BE32-E72D297353CC}">
              <c16:uniqueId val="{00000008-F499-4653-94CB-106656B0FD0E}"/>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F499-4653-94CB-106656B0FD0E}"/>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669</c:v>
                </c:pt>
                <c:pt idx="3">
                  <c:v>698</c:v>
                </c:pt>
                <c:pt idx="6">
                  <c:v>836</c:v>
                </c:pt>
                <c:pt idx="9">
                  <c:v>879</c:v>
                </c:pt>
                <c:pt idx="12">
                  <c:v>908</c:v>
                </c:pt>
              </c:numCache>
            </c:numRef>
          </c:val>
          <c:extLst>
            <c:ext xmlns:c16="http://schemas.microsoft.com/office/drawing/2014/chart" uri="{C3380CC4-5D6E-409C-BE32-E72D297353CC}">
              <c16:uniqueId val="{0000000A-F499-4653-94CB-106656B0FD0E}"/>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F499-4653-94CB-106656B0FD0E}"/>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397</c:v>
                </c:pt>
                <c:pt idx="1">
                  <c:v>399</c:v>
                </c:pt>
                <c:pt idx="2">
                  <c:v>355</c:v>
                </c:pt>
              </c:numCache>
            </c:numRef>
          </c:val>
          <c:extLst>
            <c:ext xmlns:c16="http://schemas.microsoft.com/office/drawing/2014/chart" uri="{C3380CC4-5D6E-409C-BE32-E72D297353CC}">
              <c16:uniqueId val="{00000000-5699-4EA8-BE89-C3EB18B958E5}"/>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2</c:v>
                </c:pt>
                <c:pt idx="1">
                  <c:v>2</c:v>
                </c:pt>
                <c:pt idx="2">
                  <c:v>2</c:v>
                </c:pt>
              </c:numCache>
            </c:numRef>
          </c:val>
          <c:extLst>
            <c:ext xmlns:c16="http://schemas.microsoft.com/office/drawing/2014/chart" uri="{C3380CC4-5D6E-409C-BE32-E72D297353CC}">
              <c16:uniqueId val="{00000001-5699-4EA8-BE89-C3EB18B958E5}"/>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116</c:v>
                </c:pt>
                <c:pt idx="1">
                  <c:v>125</c:v>
                </c:pt>
                <c:pt idx="2">
                  <c:v>35</c:v>
                </c:pt>
              </c:numCache>
            </c:numRef>
          </c:val>
          <c:extLst>
            <c:ext xmlns:c16="http://schemas.microsoft.com/office/drawing/2014/chart" uri="{C3380CC4-5D6E-409C-BE32-E72D297353CC}">
              <c16:uniqueId val="{00000002-5699-4EA8-BE89-C3EB18B958E5}"/>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{9DF01AD4-5C1E-4D07-A4B7-E7D59BF0DCCD}</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B25A-4663-B172-A2814FB148D6}"/>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{9919A942-AE30-4D32-BB86-4EAA5CEE9679}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B25A-4663-B172-A2814FB148D6}"/>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{0FB965A1-D9A2-4B29-9B3E-66DC47B5DC4E}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B25A-4663-B172-A2814FB148D6}"/>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{63671407-31D5-4551-A44C-43197FF4DAC0}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B25A-4663-B172-A2814FB148D6}"/>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{28D89060-FBF1-41AD-B73C-B067840B75CA}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B25A-4663-B172-A2814FB148D6}"/>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{20CD77D4-D108-4115-96D9-DA2EF55B9DD5}</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B25A-4663-B172-A2814FB148D6}"/>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{0F84EDE7-1A1D-4B09-9A71-23F8A8EF6BC2}</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B25A-4663-B172-A2814FB148D6}"/>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{1BF107F1-4839-4517-A0E4-0C0182F21700}</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B25A-4663-B172-A2814FB148D6}"/>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{03906975-6DA5-48BF-BDAC-204C40ABEDF7}</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B25A-4663-B172-A2814FB148D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45.5</c:v>
                </c:pt>
                <c:pt idx="8">
                  <c:v>40.5</c:v>
                </c:pt>
                <c:pt idx="16">
                  <c:v>43.3</c:v>
                </c:pt>
                <c:pt idx="24">
                  <c:v>45.4</c:v>
                </c:pt>
                <c:pt idx="32">
                  <c:v>51.5</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B25A-4663-B172-A2814FB148D6}"/>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{F20D0159-7641-490F-AFD1-E5110F6BC5E0}</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B25A-4663-B172-A2814FB148D6}"/>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{65C3B656-D397-4034-A0D0-CBFA42987106}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B25A-4663-B172-A2814FB148D6}"/>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{36F5BBF8-7213-4877-8C57-E7266F7EFF67}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B25A-4663-B172-A2814FB148D6}"/>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{4214E0F6-2868-49C5-9823-0A5356B49C90}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B25A-4663-B172-A2814FB148D6}"/>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{1DB320C9-8338-446A-9020-76B4FC54C927}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B25A-4663-B172-A2814FB148D6}"/>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{124E23AE-8686-4262-95E4-752852918D7C}</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B25A-4663-B172-A2814FB148D6}"/>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{D43A2392-929C-4CE4-8864-F93F7187E2BF}</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B25A-4663-B172-A2814FB148D6}"/>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{C55AA656-E7B2-43FA-9FB2-042E5D067761}</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B25A-4663-B172-A2814FB148D6}"/>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{B09A77F9-1C62-4320-9804-575B68B76289}</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B25A-4663-B172-A2814FB148D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57.5</c:v>
                </c:pt>
                <c:pt idx="8">
                  <c:v>58.4</c:v>
                </c:pt>
                <c:pt idx="16">
                  <c:v>61.8</c:v>
                </c:pt>
                <c:pt idx="24">
                  <c:v>63.1</c:v>
                </c:pt>
                <c:pt idx="32">
                  <c:v>62.4</c:v>
                </c:pt>
              </c:numCache>
            </c:numRef>
          </c:xVal>
          <c:yVal>
            <c:numRef>
              <c:f>公会計指標分析・財政指標組合せ分析表!$BP$55:$DC$55</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B25A-4663-B172-A2814FB148D6}"/>
            </c:ext>
          </c:extLst>
        </c:ser>
        <c:dLbls>
          <c:showLegendKey val="0"/>
          <c:showVal val="1"/>
          <c:showCatName val="0"/>
          <c:showSerName val="0"/>
          <c:showPercent val="0"/>
          <c:showBubbleSize val="0"/>
        </c:dLbls>
        <c:axId val="46179840"/>
        <c:axId val="46181760"/>
      </c:scatterChart>
      <c:valAx>
        <c:axId val="46179840"/>
        <c:scaling>
          <c:orientation val="maxMin"/>
          <c:max val="64"/>
          <c:min val="56"/>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{E985D40F-87FC-4A37-9753-FCC9E1DF52E2}</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3886-4DD4-B64C-CB0633D8664E}"/>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{E0961F66-D4BD-4E8D-834C-74D558763AA8}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3886-4DD4-B64C-CB0633D8664E}"/>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{95A36B5E-F95D-4F53-9690-B20B24588C4D}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3886-4DD4-B64C-CB0633D8664E}"/>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{DAA64A13-9E7F-4EB2-A603-5F7676384735}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3886-4DD4-B64C-CB0633D8664E}"/>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{C18A9D8E-E435-4DA7-9467-A8E0A3138E23}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3886-4DD4-B64C-CB0633D8664E}"/>
                </c:ext>
              </c:extLst>
            </c:dLbl>
            <c:dLbl>
              <c:idx val="8"/>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{7F83318F-F6AB-4E74-A2AE-92A4E528D1B4}</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3886-4DD4-B64C-CB0633D8664E}"/>
                </c:ext>
              </c:extLst>
            </c:dLbl>
            <c:dLbl>
              <c:idx val="16"/>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{077ADCD4-08FA-4548-B6A3-E5CA12A041BB}</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3886-4DD4-B64C-CB0633D8664E}"/>
                </c:ext>
              </c:extLst>
            </c:dLbl>
            <c:dLbl>
              <c:idx val="24"/>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{3199A453-71F2-4286-A81F-000F60B955C9}</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3886-4DD4-B64C-CB0633D8664E}"/>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{B68B3908-8DF0-4FF5-A822-3E62B26199FC}</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3886-4DD4-B64C-CB0633D8664E}"/>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10.3</c:v>
                </c:pt>
                <c:pt idx="8">
                  <c:v>9.5</c:v>
                </c:pt>
                <c:pt idx="16">
                  <c:v>9.5</c:v>
                </c:pt>
                <c:pt idx="24">
                  <c:v>7.9</c:v>
                </c:pt>
                <c:pt idx="32">
                  <c:v>6.9</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3886-4DD4-B64C-CB0633D8664E}"/>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{A0B15081-32DD-44A8-8D59-98986E1D1C58}</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3886-4DD4-B64C-CB0633D8664E}"/>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{EC7E40D7-DB09-4D27-B806-B8C554D0E06B}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3886-4DD4-B64C-CB0633D8664E}"/>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{2ED5A10F-123B-4767-A602-4767D01BAE89}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3886-4DD4-B64C-CB0633D8664E}"/>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{69A8B6E9-8C38-4B86-A21A-299C683E276D}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3886-4DD4-B64C-CB0633D8664E}"/>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{7197E293-B14D-4EE5-B6D7-38253AD61DAF}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3886-4DD4-B64C-CB0633D8664E}"/>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{87DFD978-13ED-4F6D-BCD9-E0B65921381C}</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3886-4DD4-B64C-CB0633D8664E}"/>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{FF27E26F-F588-42E8-819D-A70BF2DA1655}</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3886-4DD4-B64C-CB0633D8664E}"/>
                </c:ext>
              </c:extLst>
            </c:dLbl>
            <c:dLbl>
              <c:idx val="24"/>
              <c:layout>
                <c:manualLayout>
                  <c:x val="-4.4905057365901176E-2"/>
                  <c:y val="-4.3495921315535875E-2"/>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{2A52F34B-8D27-4A19-AE2B-5CC074552ED5}</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3886-4DD4-B64C-CB0633D8664E}"/>
                </c:ext>
              </c:extLst>
            </c:dLbl>
            <c:dLbl>
              <c:idx val="32"/>
              <c:layout>
                <c:manualLayout>
                  <c:x val="-1.8235628084249993E-2"/>
                  <c:y val="-8.1337372860052048E-2"/>
                </c:manualLayout>
              </c:layout>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{E145C8D9-E449-4805-AE16-2DEB405B41EF}</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3886-4DD4-B64C-CB0633D8664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c:v>
                </c:pt>
                <c:pt idx="8">
                  <c:v>5.6</c:v>
                </c:pt>
                <c:pt idx="16">
                  <c:v>5.3</c:v>
                </c:pt>
                <c:pt idx="24">
                  <c:v>5.8</c:v>
                </c:pt>
                <c:pt idx="32">
                  <c:v>5.8</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3886-4DD4-B64C-CB0633D8664E}"/>
            </c:ext>
          </c:extLst>
        </c:ser>
        <c:dLbls>
          <c:showLegendKey val="0"/>
          <c:showVal val="1"/>
          <c:showCatName val="0"/>
          <c:showSerName val="0"/>
          <c:showPercent val="0"/>
          <c:showBubbleSize val="0"/>
        </c:dLbls>
        <c:axId val="84219776"/>
        <c:axId val="84234240"/>
      </c:scatterChart>
      <c:valAx>
        <c:axId val="84219776"/>
        <c:scaling>
          <c:orientation val="maxMin"/>
          <c:max val="6.1"/>
          <c:min val="5.0999999999999996"/>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沖縄県渡名喜村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元利償還金が、前年度比＋</a:t>
          </a:r>
          <a:r>
            <a:rPr kumimoji="1" lang="en-US" altLang="ja-JP" sz="1400">
              <a:latin typeface="ＭＳ ゴシック" pitchFamily="49" charset="-128"/>
              <a:ea typeface="ＭＳ ゴシック" pitchFamily="49" charset="-128"/>
            </a:rPr>
            <a:t>14</a:t>
          </a:r>
          <a:r>
            <a:rPr kumimoji="1" lang="ja-JP" altLang="en-US" sz="1400">
              <a:latin typeface="ＭＳ ゴシック" pitchFamily="49" charset="-128"/>
              <a:ea typeface="ＭＳ ゴシック" pitchFamily="49" charset="-128"/>
            </a:rPr>
            <a:t>百万となった要因は、一般補助施設整備等事業債（＋</a:t>
          </a:r>
          <a:r>
            <a:rPr kumimoji="1" lang="en-US" altLang="ja-JP" sz="1400">
              <a:latin typeface="ＭＳ ゴシック" pitchFamily="49" charset="-128"/>
              <a:ea typeface="ＭＳ ゴシック" pitchFamily="49" charset="-128"/>
            </a:rPr>
            <a:t>16,158</a:t>
          </a:r>
          <a:r>
            <a:rPr kumimoji="1" lang="ja-JP" altLang="en-US" sz="1400">
              <a:latin typeface="ＭＳ ゴシック" pitchFamily="49" charset="-128"/>
              <a:ea typeface="ＭＳ ゴシック" pitchFamily="49" charset="-128"/>
            </a:rPr>
            <a:t>千円）の増が主たる要因と考えられる。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今後は、過年度において整備した公共施設等の償還が発生するため、元利償還金の増加傾向が見込まれる。新規地方債の発行抑制策の検討に早急に取り組む必要がある。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本村においては、過去においても減債基金の利用がない。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沖縄県渡名喜村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前年度同様に、一般会計等に係る地方債の現在高については、新規事業（渡名喜村旅客ターミナル整備事業及び渡名喜村歴史民俗資料館展示制作工事（</a:t>
          </a:r>
          <a:r>
            <a:rPr kumimoji="1" lang="en-US" altLang="ja-JP" sz="1400">
              <a:latin typeface="ＭＳ ゴシック" pitchFamily="49" charset="-128"/>
              <a:ea typeface="ＭＳ ゴシック" pitchFamily="49" charset="-128"/>
            </a:rPr>
            <a:t>1</a:t>
          </a:r>
          <a:r>
            <a:rPr kumimoji="1" lang="ja-JP" altLang="en-US" sz="1400">
              <a:latin typeface="ＭＳ ゴシック" pitchFamily="49" charset="-128"/>
              <a:ea typeface="ＭＳ ゴシック" pitchFamily="49" charset="-128"/>
            </a:rPr>
            <a:t>工区）等）の実施により、新規地方債の借入が発生したため、前年度比＋</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百万となった。</a:t>
          </a:r>
        </a:p>
        <a:p>
          <a:r>
            <a:rPr kumimoji="1" lang="ja-JP" altLang="en-US" sz="1400">
              <a:latin typeface="ＭＳ ゴシック" pitchFamily="49" charset="-128"/>
              <a:ea typeface="ＭＳ ゴシック" pitchFamily="49" charset="-128"/>
            </a:rPr>
            <a:t>　今後も厳しい財政状況が見込まれるため、将来負担の軽減のために、新規事業の採択の優先度を明確にし、事業実施等についての見直しなどの総点検を図り、新規地方債の借入の縮減抑制、義務的経費の節減に努め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沖縄県渡名喜村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防衛調整交付金事業基金への大幅な積立減（▲</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百万円）、次いで財政調整基金の積立減（▲</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百万円）が基金全体の減の主たる要因である。他方、</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渡名喜村役場新庁舎建設整備基金（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百万円、皆増）の新規積立金を今年度より行っており、今年度も渡名喜村ふるさと基金の積立増（＋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百万円）が</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あった。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かけて、一括交付金等を活用した新規事業の実施により公債費の増加が見込まれる。引き続き、適切な基金の活用に努めるとともに、基金の使途の明確化の徹底、義務的経費の節減及び自主財源等の歳入の確保を図り、基金積立の財源確保に努め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尚、今年度も本村保有の公共施設等の老朽化対策等への積立を引続き検討していく。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①防衛調整交付金事業基金：防衛施設周辺の生活環境の整備等に関する法律施行令第</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条に規定する公共用の施設の整備又はその他の生活環境の改善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若しくは開発の円滑な実施に寄与する事業を行うため。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②渡名喜村ふるさと基金：渡名喜村のまちづくりを応援したい個人、法人又はその他の団体から寄附金を募り、これを財源として、喜びと潤いのある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個性豊かで活力あるまちづくりに資すことを目的。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③渡名喜村役場新庁舎建設整備基金：村の新庁舎建設整備資金に活用するため。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④地域振興基金：地域における福祉活動の促進、快適な生活環境の形成等を図る事業の実施を推進するため。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⑤ふるさと創生基金：「自ら考え自ら行う地域づくり」事業を円滑かつ効果的に行うため。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百万円となった。主たる要因は、その他特定目的基金全体の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割を占める防衛調整交付金事業基金の減（▲</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百万円）が考えられる。他方、渡名喜村役場新庁舎建設整備基金（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百万円、皆増）の新規積立基金を今年度より行っている。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今後も引続き、適切な基金の活用に努めるとともに、基金の使途の明確化の徹底、義務的経費の節減、縮減及び歳入の確保を図り、基金積立の財源確保に取組んでいく。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総務費（渡名喜村旅客ターミナル改築工事）、衛生費（渡名喜村リサイクルセンター建設工事）等の新規普通建設事業費の増により、財政調整基金の取崩額が前年度比＋約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百万円となったため、財政調整基金残高は減となった。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かけて、一括交付金等を活用した新規事業の実施により公債費の増加が見込まれる。引き続き、適切な基金の活用に努めるとともに、基金の使途の明確化の徹底、義務的経費の節減及び自主財源等の歳入の確保を図り、基金積立の財源確保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増減なし。</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今後、必要に応じて余剰金の一部を積み立てるなどの検討を行うことも必要と考える。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98ABF53B-22C1-4AB5-9CAF-BBA85A996E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7DB9CB1F-33E3-4A91-9E2C-19A746061A6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a:extLst>
            <a:ext uri="{FF2B5EF4-FFF2-40B4-BE49-F238E27FC236}">
              <a16:creationId xmlns:a16="http://schemas.microsoft.com/office/drawing/2014/main" id="{C017F7BA-B54C-4308-8726-750F1D960EAD}"/>
            </a:ext>
          </a:extLst>
        </xdr:cNvPr>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a:extLst>
            <a:ext uri="{FF2B5EF4-FFF2-40B4-BE49-F238E27FC236}">
              <a16:creationId xmlns:a16="http://schemas.microsoft.com/office/drawing/2014/main" id="{444FDBD9-93F6-4E6A-89A3-F3A6EECA8DFA}"/>
            </a:ext>
          </a:extLst>
        </xdr:cNvPr>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a:extLst>
            <a:ext uri="{FF2B5EF4-FFF2-40B4-BE49-F238E27FC236}">
              <a16:creationId xmlns:a16="http://schemas.microsoft.com/office/drawing/2014/main" id="{E748D57A-1572-4960-931A-D89B72AB14DC}"/>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a:extLst>
            <a:ext uri="{FF2B5EF4-FFF2-40B4-BE49-F238E27FC236}">
              <a16:creationId xmlns:a16="http://schemas.microsoft.com/office/drawing/2014/main" id="{CF5B1DC9-1660-40B1-8E8F-C73428E57A1E}"/>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a:extLst>
            <a:ext uri="{FF2B5EF4-FFF2-40B4-BE49-F238E27FC236}">
              <a16:creationId xmlns:a16="http://schemas.microsoft.com/office/drawing/2014/main" id="{0777E700-A636-416C-9615-F07A1F52FE1E}"/>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a:extLst>
            <a:ext uri="{FF2B5EF4-FFF2-40B4-BE49-F238E27FC236}">
              <a16:creationId xmlns:a16="http://schemas.microsoft.com/office/drawing/2014/main" id="{364DABFE-6D21-460D-B751-FC9A3F7C9A60}"/>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a:extLst>
            <a:ext uri="{FF2B5EF4-FFF2-40B4-BE49-F238E27FC236}">
              <a16:creationId xmlns:a16="http://schemas.microsoft.com/office/drawing/2014/main" id="{04CE0A1B-D3AB-47AA-A4EB-ACA5F2E97CDE}"/>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a:extLst>
            <a:ext uri="{FF2B5EF4-FFF2-40B4-BE49-F238E27FC236}">
              <a16:creationId xmlns:a16="http://schemas.microsoft.com/office/drawing/2014/main" id="{305EAE6B-D9DD-4207-BFD8-82D863C14E59}"/>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a:extLst>
            <a:ext uri="{FF2B5EF4-FFF2-40B4-BE49-F238E27FC236}">
              <a16:creationId xmlns:a16="http://schemas.microsoft.com/office/drawing/2014/main" id="{FDCE18DD-8D8B-4009-808A-99DCEBD74963}"/>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a:extLst>
            <a:ext uri="{FF2B5EF4-FFF2-40B4-BE49-F238E27FC236}">
              <a16:creationId xmlns:a16="http://schemas.microsoft.com/office/drawing/2014/main" id="{EBD03A19-866B-4EB2-883C-A29A5DF0C75E}"/>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a:extLst>
            <a:ext uri="{FF2B5EF4-FFF2-40B4-BE49-F238E27FC236}">
              <a16:creationId xmlns:a16="http://schemas.microsoft.com/office/drawing/2014/main" id="{EBC650B9-B883-49DC-AB3D-6A9A75D91C1C}"/>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a:extLst>
            <a:ext uri="{FF2B5EF4-FFF2-40B4-BE49-F238E27FC236}">
              <a16:creationId xmlns:a16="http://schemas.microsoft.com/office/drawing/2014/main" id="{8F4C6BC4-7F2D-4791-918B-E06C4ACCC1A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a:extLst>
            <a:ext uri="{FF2B5EF4-FFF2-40B4-BE49-F238E27FC236}">
              <a16:creationId xmlns:a16="http://schemas.microsoft.com/office/drawing/2014/main" id="{69F8D42D-5B52-47C8-AAD3-86192203CFCA}"/>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a:extLst>
            <a:ext uri="{FF2B5EF4-FFF2-40B4-BE49-F238E27FC236}">
              <a16:creationId xmlns:a16="http://schemas.microsoft.com/office/drawing/2014/main" id="{99539BA3-3509-4E2B-BD57-2C5B8ECC1C9A}"/>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沖縄県渡名喜村</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a:extLst>
            <a:ext uri="{FF2B5EF4-FFF2-40B4-BE49-F238E27FC236}">
              <a16:creationId xmlns:a16="http://schemas.microsoft.com/office/drawing/2014/main" id="{4FDFC563-928C-4248-B746-92FBB4B6D3CC}"/>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a:extLst>
            <a:ext uri="{FF2B5EF4-FFF2-40B4-BE49-F238E27FC236}">
              <a16:creationId xmlns:a16="http://schemas.microsoft.com/office/drawing/2014/main" id="{141C168B-05C8-4CBE-8B35-B097AEC72975}"/>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a:extLst>
            <a:ext uri="{FF2B5EF4-FFF2-40B4-BE49-F238E27FC236}">
              <a16:creationId xmlns:a16="http://schemas.microsoft.com/office/drawing/2014/main" id="{63BF9D19-A8C7-4FDD-8E31-2512E7CE95FB}"/>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a:extLst>
            <a:ext uri="{FF2B5EF4-FFF2-40B4-BE49-F238E27FC236}">
              <a16:creationId xmlns:a16="http://schemas.microsoft.com/office/drawing/2014/main" id="{7952B9F8-6103-4CE0-BE5C-4DAE3A0E5E87}"/>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a:extLst>
            <a:ext uri="{FF2B5EF4-FFF2-40B4-BE49-F238E27FC236}">
              <a16:creationId xmlns:a16="http://schemas.microsoft.com/office/drawing/2014/main" id="{5A150D16-E67A-4868-B465-064BFDFDFB08}"/>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a:extLst>
            <a:ext uri="{FF2B5EF4-FFF2-40B4-BE49-F238E27FC236}">
              <a16:creationId xmlns:a16="http://schemas.microsoft.com/office/drawing/2014/main" id="{4B0E898A-28A1-4B97-ACA5-1D63D9B5B4C2}"/>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345
342
3.87
1,449,173
1,376,250
67,797
409,858
907,657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a:extLst>
            <a:ext uri="{FF2B5EF4-FFF2-40B4-BE49-F238E27FC236}">
              <a16:creationId xmlns:a16="http://schemas.microsoft.com/office/drawing/2014/main" id="{1CAE2A85-99CD-46FD-8922-3127EB273DC9}"/>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a:extLst>
            <a:ext uri="{FF2B5EF4-FFF2-40B4-BE49-F238E27FC236}">
              <a16:creationId xmlns:a16="http://schemas.microsoft.com/office/drawing/2014/main" id="{CD558F4F-730D-4142-B9ED-384BF846BA2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a:extLst>
            <a:ext uri="{FF2B5EF4-FFF2-40B4-BE49-F238E27FC236}">
              <a16:creationId xmlns:a16="http://schemas.microsoft.com/office/drawing/2014/main" id="{F039E7A5-729E-494F-B735-6F3E47960AEC}"/>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a:extLst>
            <a:ext uri="{FF2B5EF4-FFF2-40B4-BE49-F238E27FC236}">
              <a16:creationId xmlns:a16="http://schemas.microsoft.com/office/drawing/2014/main" id="{06B9FF47-32D8-4748-9B51-A27B87868A34}"/>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a:extLst>
            <a:ext uri="{FF2B5EF4-FFF2-40B4-BE49-F238E27FC236}">
              <a16:creationId xmlns:a16="http://schemas.microsoft.com/office/drawing/2014/main" id="{9822F9ED-FB10-45B7-BACE-A6DC1972571F}"/>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a:extLst>
            <a:ext uri="{FF2B5EF4-FFF2-40B4-BE49-F238E27FC236}">
              <a16:creationId xmlns:a16="http://schemas.microsoft.com/office/drawing/2014/main" id="{4020F71A-A31A-46EE-B684-CE02AF604F4B}"/>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a:extLst>
            <a:ext uri="{FF2B5EF4-FFF2-40B4-BE49-F238E27FC236}">
              <a16:creationId xmlns:a16="http://schemas.microsoft.com/office/drawing/2014/main" id="{4E3D6625-4715-4F6F-AFE5-C285F3348A4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a:extLst>
            <a:ext uri="{FF2B5EF4-FFF2-40B4-BE49-F238E27FC236}">
              <a16:creationId xmlns:a16="http://schemas.microsoft.com/office/drawing/2014/main" id="{6D58C26E-2B69-4A07-AC53-8EF454B9F46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a:extLst>
            <a:ext uri="{FF2B5EF4-FFF2-40B4-BE49-F238E27FC236}">
              <a16:creationId xmlns:a16="http://schemas.microsoft.com/office/drawing/2014/main" id="{BE34753A-E556-4FDD-B370-A5232A64B73B}"/>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a:extLst>
            <a:ext uri="{FF2B5EF4-FFF2-40B4-BE49-F238E27FC236}">
              <a16:creationId xmlns:a16="http://schemas.microsoft.com/office/drawing/2014/main" id="{90CDC9E0-AAE2-4076-AF53-8356996C6D62}"/>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a:extLst>
            <a:ext uri="{FF2B5EF4-FFF2-40B4-BE49-F238E27FC236}">
              <a16:creationId xmlns:a16="http://schemas.microsoft.com/office/drawing/2014/main" id="{D1D882A9-D1E1-48F5-8A82-C84E3F18C51B}"/>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a:extLst>
            <a:ext uri="{FF2B5EF4-FFF2-40B4-BE49-F238E27FC236}">
              <a16:creationId xmlns:a16="http://schemas.microsoft.com/office/drawing/2014/main" id="{1E6FD4E7-2D0E-4255-A241-DC80606D3204}"/>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a:extLst>
            <a:ext uri="{FF2B5EF4-FFF2-40B4-BE49-F238E27FC236}">
              <a16:creationId xmlns:a16="http://schemas.microsoft.com/office/drawing/2014/main" id="{15B034E3-0D74-436F-A608-CF1CA49FFFEB}"/>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a:extLst>
            <a:ext uri="{FF2B5EF4-FFF2-40B4-BE49-F238E27FC236}">
              <a16:creationId xmlns:a16="http://schemas.microsoft.com/office/drawing/2014/main" id="{63B31830-646B-4177-BB8C-73BC24957501}"/>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a:extLst>
            <a:ext uri="{FF2B5EF4-FFF2-40B4-BE49-F238E27FC236}">
              <a16:creationId xmlns:a16="http://schemas.microsoft.com/office/drawing/2014/main" id="{E70EB0D7-9926-4396-AAE7-F8BA1F7A4399}"/>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a:extLst>
            <a:ext uri="{FF2B5EF4-FFF2-40B4-BE49-F238E27FC236}">
              <a16:creationId xmlns:a16="http://schemas.microsoft.com/office/drawing/2014/main" id="{A56C5B51-5027-4371-A174-1EE14CBB54F9}"/>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a:extLst>
            <a:ext uri="{FF2B5EF4-FFF2-40B4-BE49-F238E27FC236}">
              <a16:creationId xmlns:a16="http://schemas.microsoft.com/office/drawing/2014/main" id="{67C5DDF3-5628-4BF7-BFE7-5F353C6A542C}"/>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a:extLst>
            <a:ext uri="{FF2B5EF4-FFF2-40B4-BE49-F238E27FC236}">
              <a16:creationId xmlns:a16="http://schemas.microsoft.com/office/drawing/2014/main" id="{59A521C4-335A-4B9E-945B-6D7CA39267C5}"/>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a:extLst>
            <a:ext uri="{FF2B5EF4-FFF2-40B4-BE49-F238E27FC236}">
              <a16:creationId xmlns:a16="http://schemas.microsoft.com/office/drawing/2014/main" id="{7047785C-5BC2-4E88-A1E7-EDDA6123D58F}"/>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a:extLst>
            <a:ext uri="{FF2B5EF4-FFF2-40B4-BE49-F238E27FC236}">
              <a16:creationId xmlns:a16="http://schemas.microsoft.com/office/drawing/2014/main" id="{E35265DE-D1F0-4F9E-BC76-E155CC6BBB73}"/>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a:extLst>
            <a:ext uri="{FF2B5EF4-FFF2-40B4-BE49-F238E27FC236}">
              <a16:creationId xmlns:a16="http://schemas.microsoft.com/office/drawing/2014/main" id="{66B9350A-0AD6-4A71-84D2-E147031EBD89}"/>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a:extLst>
            <a:ext uri="{FF2B5EF4-FFF2-40B4-BE49-F238E27FC236}">
              <a16:creationId xmlns:a16="http://schemas.microsoft.com/office/drawing/2014/main" id="{253F398E-3F78-4BD9-AF82-9E7138C8E9D2}"/>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a:extLst>
            <a:ext uri="{FF2B5EF4-FFF2-40B4-BE49-F238E27FC236}">
              <a16:creationId xmlns:a16="http://schemas.microsoft.com/office/drawing/2014/main" id="{5A3A7285-8F95-4931-9FF9-134F149A4A7D}"/>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a:extLst>
            <a:ext uri="{FF2B5EF4-FFF2-40B4-BE49-F238E27FC236}">
              <a16:creationId xmlns:a16="http://schemas.microsoft.com/office/drawing/2014/main" id="{A99B41FD-09EE-48B8-AAF2-756EC083CE2A}"/>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a:extLst>
            <a:ext uri="{FF2B5EF4-FFF2-40B4-BE49-F238E27FC236}">
              <a16:creationId xmlns:a16="http://schemas.microsoft.com/office/drawing/2014/main" id="{85FB0266-EF6D-48A5-B345-10B1716D905B}"/>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[ 51.5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a:extLst>
            <a:ext uri="{FF2B5EF4-FFF2-40B4-BE49-F238E27FC236}">
              <a16:creationId xmlns:a16="http://schemas.microsoft.com/office/drawing/2014/main" id="{EC423626-4AE8-4164-A945-3849C374E576}"/>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a:extLst>
            <a:ext uri="{FF2B5EF4-FFF2-40B4-BE49-F238E27FC236}">
              <a16:creationId xmlns:a16="http://schemas.microsoft.com/office/drawing/2014/main" id="{92539AB2-AEC1-4D2F-9BA0-850818E8752C}"/>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a:extLst>
            <a:ext uri="{FF2B5EF4-FFF2-40B4-BE49-F238E27FC236}">
              <a16:creationId xmlns:a16="http://schemas.microsoft.com/office/drawing/2014/main" id="{8874FA19-3239-48B3-ABFC-34463D62E59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a:extLst>
            <a:ext uri="{FF2B5EF4-FFF2-40B4-BE49-F238E27FC236}">
              <a16:creationId xmlns:a16="http://schemas.microsoft.com/office/drawing/2014/main" id="{C179FDD5-FEDD-49E6-AD2D-E18AEDC5371A}"/>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a:extLst>
            <a:ext uri="{FF2B5EF4-FFF2-40B4-BE49-F238E27FC236}">
              <a16:creationId xmlns:a16="http://schemas.microsoft.com/office/drawing/2014/main" id="{BEB55F2D-1F6D-47CA-9EF5-D335DBA44CB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a:extLst>
            <a:ext uri="{FF2B5EF4-FFF2-40B4-BE49-F238E27FC236}">
              <a16:creationId xmlns:a16="http://schemas.microsoft.com/office/drawing/2014/main" id="{AB934361-E958-4418-86FC-2A7398048501}"/>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a:extLst>
            <a:ext uri="{FF2B5EF4-FFF2-40B4-BE49-F238E27FC236}">
              <a16:creationId xmlns:a16="http://schemas.microsoft.com/office/drawing/2014/main" id="{05111B66-F43D-46B9-809B-2373FE812517}"/>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a:extLst>
            <a:ext uri="{FF2B5EF4-FFF2-40B4-BE49-F238E27FC236}">
              <a16:creationId xmlns:a16="http://schemas.microsoft.com/office/drawing/2014/main" id="{CF4F844D-7B2E-4FB6-A913-3D99FCE6FA0B}"/>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a:extLst>
            <a:ext uri="{FF2B5EF4-FFF2-40B4-BE49-F238E27FC236}">
              <a16:creationId xmlns:a16="http://schemas.microsoft.com/office/drawing/2014/main" id="{9454B02A-7CE1-438E-8A98-7D27CE5D9247}"/>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a:extLst>
            <a:ext uri="{FF2B5EF4-FFF2-40B4-BE49-F238E27FC236}">
              <a16:creationId xmlns:a16="http://schemas.microsoft.com/office/drawing/2014/main" id="{55AC2CE7-1AE5-4576-B02A-50EF811DE44A}"/>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ここに入力</a:t>
          </a:r>
          <a:endParaRPr kumimoji="1" lang="en-US" altLang="ja-JP" sz="1100">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本村の有形固定資産減価償却率は前年度同様類似団体と比較すると低い数値をなっている。本村公共施設等総合計画に基づき、老朽化施設の対策に取り組んでいくとともに、令和２年度に策定した個別施設計画に基づき各施設の適切な維持管理に努めていく。（産業系施設については、令和元年度において策定済。）</a:t>
          </a:r>
          <a:endParaRPr lang="ja-JP" altLang="ja-JP">
            <a:effectLst/>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9" name="テキスト ボックス 58">
          <a:extLst>
            <a:ext uri="{FF2B5EF4-FFF2-40B4-BE49-F238E27FC236}">
              <a16:creationId xmlns:a16="http://schemas.microsoft.com/office/drawing/2014/main" id="{604A8509-B7C3-4E6D-B1F8-63AD6F2AB8D5}"/>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a:extLst>
            <a:ext uri="{FF2B5EF4-FFF2-40B4-BE49-F238E27FC236}">
              <a16:creationId xmlns:a16="http://schemas.microsoft.com/office/drawing/2014/main" id="{CD235D82-0467-4C57-893D-A3AAFD8469C5}"/>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61" name="テキスト ボックス 60">
          <a:extLst>
            <a:ext uri="{FF2B5EF4-FFF2-40B4-BE49-F238E27FC236}">
              <a16:creationId xmlns:a16="http://schemas.microsoft.com/office/drawing/2014/main" id="{4247F1CA-B987-49BB-9573-BF141BFCFA82}"/>
            </a:ext>
          </a:extLst>
        </xdr:cNvPr>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62" name="直線コネクタ 61">
          <a:extLst>
            <a:ext uri="{FF2B5EF4-FFF2-40B4-BE49-F238E27FC236}">
              <a16:creationId xmlns:a16="http://schemas.microsoft.com/office/drawing/2014/main" id="{D73055E9-4359-4CD4-9556-105BCAD9169E}"/>
            </a:ext>
          </a:extLst>
        </xdr:cNvPr>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33</xdr:row>
      <xdr:rowOff>157024</xdr:rowOff>
    </xdr:from>
    <xdr:ext cx="410689" cy="225703"/>
    <xdr:sp macro="" textlink="">
      <xdr:nvSpPr>
        <xdr:cNvPr id="63" name="テキスト ボックス 62">
          <a:extLst>
            <a:ext uri="{FF2B5EF4-FFF2-40B4-BE49-F238E27FC236}">
              <a16:creationId xmlns:a16="http://schemas.microsoft.com/office/drawing/2014/main" id="{442F0C90-0389-4DAA-A946-E93536F4F9D3}"/>
            </a:ext>
          </a:extLst>
        </xdr:cNvPr>
        <xdr:cNvSpPr txBox="1"/>
      </xdr:nvSpPr>
      <xdr:spPr>
        <a:xfrm>
          <a:off x="795811" y="65863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64" name="直線コネクタ 63">
          <a:extLst>
            <a:ext uri="{FF2B5EF4-FFF2-40B4-BE49-F238E27FC236}">
              <a16:creationId xmlns:a16="http://schemas.microsoft.com/office/drawing/2014/main" id="{E7EA0FC4-6989-4292-B282-A049B76806C2}"/>
            </a:ext>
          </a:extLst>
        </xdr:cNvPr>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65" name="テキスト ボックス 64">
          <a:extLst>
            <a:ext uri="{FF2B5EF4-FFF2-40B4-BE49-F238E27FC236}">
              <a16:creationId xmlns:a16="http://schemas.microsoft.com/office/drawing/2014/main" id="{006337CC-D917-492C-93DF-2BDB5E34CC2C}"/>
            </a:ext>
          </a:extLst>
        </xdr:cNvPr>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66" name="直線コネクタ 65">
          <a:extLst>
            <a:ext uri="{FF2B5EF4-FFF2-40B4-BE49-F238E27FC236}">
              <a16:creationId xmlns:a16="http://schemas.microsoft.com/office/drawing/2014/main" id="{38C40389-119D-4AD9-A7A1-5B99FD703948}"/>
            </a:ext>
          </a:extLst>
        </xdr:cNvPr>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67" name="テキスト ボックス 66">
          <a:extLst>
            <a:ext uri="{FF2B5EF4-FFF2-40B4-BE49-F238E27FC236}">
              <a16:creationId xmlns:a16="http://schemas.microsoft.com/office/drawing/2014/main" id="{005D750D-0FDB-447B-A2D5-6469C115014C}"/>
            </a:ext>
          </a:extLst>
        </xdr:cNvPr>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68" name="直線コネクタ 67">
          <a:extLst>
            <a:ext uri="{FF2B5EF4-FFF2-40B4-BE49-F238E27FC236}">
              <a16:creationId xmlns:a16="http://schemas.microsoft.com/office/drawing/2014/main" id="{38A7706A-2D31-414F-86C6-54CB6ACE11E8}"/>
            </a:ext>
          </a:extLst>
        </xdr:cNvPr>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9" name="テキスト ボックス 68">
          <a:extLst>
            <a:ext uri="{FF2B5EF4-FFF2-40B4-BE49-F238E27FC236}">
              <a16:creationId xmlns:a16="http://schemas.microsoft.com/office/drawing/2014/main" id="{6FDA7170-D3A3-43FF-AC71-CE4A93907C50}"/>
            </a:ext>
          </a:extLst>
        </xdr:cNvPr>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0" name="直線コネクタ 69">
          <a:extLst>
            <a:ext uri="{FF2B5EF4-FFF2-40B4-BE49-F238E27FC236}">
              <a16:creationId xmlns:a16="http://schemas.microsoft.com/office/drawing/2014/main" id="{5189EEF6-64D9-4551-84D1-E7B4589BA205}"/>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1" name="テキスト ボックス 70">
          <a:extLst>
            <a:ext uri="{FF2B5EF4-FFF2-40B4-BE49-F238E27FC236}">
              <a16:creationId xmlns:a16="http://schemas.microsoft.com/office/drawing/2014/main" id="{BB56295E-8A57-438C-B7A3-5149704CD217}"/>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2" name="有形固定資産減価償却率グラフ枠">
          <a:extLst>
            <a:ext uri="{FF2B5EF4-FFF2-40B4-BE49-F238E27FC236}">
              <a16:creationId xmlns:a16="http://schemas.microsoft.com/office/drawing/2014/main" id="{438D7487-6B2C-4EE2-AAE7-B316AD689843}"/>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105918</xdr:rowOff>
    </xdr:from>
    <xdr:to>
      <xdr:col>23</xdr:col>
      <xdr:colOff>85090</xdr:colOff>
      <xdr:row>32</xdr:row>
      <xdr:rowOff>156718</xdr:rowOff>
    </xdr:to>
    <xdr:cxnSp macro="">
      <xdr:nvCxnSpPr>
        <xdr:cNvPr id="73" name="直線コネクタ 72">
          <a:extLst>
            <a:ext uri="{FF2B5EF4-FFF2-40B4-BE49-F238E27FC236}">
              <a16:creationId xmlns:a16="http://schemas.microsoft.com/office/drawing/2014/main" id="{267B913B-8264-4EFC-B8AB-829DDD265A23}"/>
            </a:ext>
          </a:extLst>
        </xdr:cNvPr>
        <xdr:cNvCxnSpPr/>
      </xdr:nvCxnSpPr>
      <xdr:spPr>
        <a:xfrm flipV="1">
          <a:off x="4760595" y="5335143"/>
          <a:ext cx="1270" cy="1079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32</xdr:row>
      <xdr:rowOff>160545</xdr:rowOff>
    </xdr:from>
    <xdr:ext cx="405111" cy="259045"/>
    <xdr:sp macro="" textlink="">
      <xdr:nvSpPr>
        <xdr:cNvPr id="74" name="有形固定資産減価償却率最小値テキスト">
          <a:extLst>
            <a:ext uri="{FF2B5EF4-FFF2-40B4-BE49-F238E27FC236}">
              <a16:creationId xmlns:a16="http://schemas.microsoft.com/office/drawing/2014/main" id="{D8445390-FB79-4558-A29F-76386E7A0C05}"/>
            </a:ext>
          </a:extLst>
        </xdr:cNvPr>
        <xdr:cNvSpPr txBox="1"/>
      </xdr:nvSpPr>
      <xdr:spPr>
        <a:xfrm>
          <a:off x="4813300" y="6418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32</xdr:row>
      <xdr:rowOff>156718</xdr:rowOff>
    </xdr:from>
    <xdr:to>
      <xdr:col>23</xdr:col>
      <xdr:colOff>174625</xdr:colOff>
      <xdr:row>32</xdr:row>
      <xdr:rowOff>156718</xdr:rowOff>
    </xdr:to>
    <xdr:cxnSp macro="">
      <xdr:nvCxnSpPr>
        <xdr:cNvPr id="75" name="直線コネクタ 74">
          <a:extLst>
            <a:ext uri="{FF2B5EF4-FFF2-40B4-BE49-F238E27FC236}">
              <a16:creationId xmlns:a16="http://schemas.microsoft.com/office/drawing/2014/main" id="{A44A5697-C2DC-4D33-9C06-843946DA8325}"/>
            </a:ext>
          </a:extLst>
        </xdr:cNvPr>
        <xdr:cNvCxnSpPr/>
      </xdr:nvCxnSpPr>
      <xdr:spPr>
        <a:xfrm>
          <a:off x="4673600" y="6414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52595</xdr:rowOff>
    </xdr:from>
    <xdr:ext cx="405111" cy="259045"/>
    <xdr:sp macro="" textlink="">
      <xdr:nvSpPr>
        <xdr:cNvPr id="76" name="有形固定資産減価償却率最大値テキスト">
          <a:extLst>
            <a:ext uri="{FF2B5EF4-FFF2-40B4-BE49-F238E27FC236}">
              <a16:creationId xmlns:a16="http://schemas.microsoft.com/office/drawing/2014/main" id="{83D0A466-0DDE-477F-AA1E-7FDACD0C5C88}"/>
            </a:ext>
          </a:extLst>
        </xdr:cNvPr>
        <xdr:cNvSpPr txBox="1"/>
      </xdr:nvSpPr>
      <xdr:spPr>
        <a:xfrm>
          <a:off x="4813300" y="51103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105918</xdr:rowOff>
    </xdr:from>
    <xdr:to>
      <xdr:col>23</xdr:col>
      <xdr:colOff>174625</xdr:colOff>
      <xdr:row>26</xdr:row>
      <xdr:rowOff>105918</xdr:rowOff>
    </xdr:to>
    <xdr:cxnSp macro="">
      <xdr:nvCxnSpPr>
        <xdr:cNvPr id="77" name="直線コネクタ 76">
          <a:extLst>
            <a:ext uri="{FF2B5EF4-FFF2-40B4-BE49-F238E27FC236}">
              <a16:creationId xmlns:a16="http://schemas.microsoft.com/office/drawing/2014/main" id="{6C7CEA29-7F32-4529-B05C-D48542FB57A7}"/>
            </a:ext>
          </a:extLst>
        </xdr:cNvPr>
        <xdr:cNvCxnSpPr/>
      </xdr:nvCxnSpPr>
      <xdr:spPr>
        <a:xfrm>
          <a:off x="4673600" y="5335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52468</xdr:rowOff>
    </xdr:from>
    <xdr:ext cx="405111" cy="259045"/>
    <xdr:sp macro="" textlink="">
      <xdr:nvSpPr>
        <xdr:cNvPr id="78" name="有形固定資産減価償却率平均値テキスト">
          <a:extLst>
            <a:ext uri="{FF2B5EF4-FFF2-40B4-BE49-F238E27FC236}">
              <a16:creationId xmlns:a16="http://schemas.microsoft.com/office/drawing/2014/main" id="{BED1BB09-18DF-4F05-9848-A9B13CF6104D}"/>
            </a:ext>
          </a:extLst>
        </xdr:cNvPr>
        <xdr:cNvSpPr txBox="1"/>
      </xdr:nvSpPr>
      <xdr:spPr>
        <a:xfrm>
          <a:off x="4813300" y="57960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74041</xdr:rowOff>
    </xdr:from>
    <xdr:to>
      <xdr:col>23</xdr:col>
      <xdr:colOff>136525</xdr:colOff>
      <xdr:row>30</xdr:row>
      <xdr:rowOff>4191</xdr:rowOff>
    </xdr:to>
    <xdr:sp macro="" textlink="">
      <xdr:nvSpPr>
        <xdr:cNvPr id="79" name="フローチャート: 判断 78">
          <a:extLst>
            <a:ext uri="{FF2B5EF4-FFF2-40B4-BE49-F238E27FC236}">
              <a16:creationId xmlns:a16="http://schemas.microsoft.com/office/drawing/2014/main" id="{F3D1AF3A-A0F0-4EB4-97D3-734FC89E7DC0}"/>
            </a:ext>
          </a:extLst>
        </xdr:cNvPr>
        <xdr:cNvSpPr/>
      </xdr:nvSpPr>
      <xdr:spPr>
        <a:xfrm>
          <a:off x="4711700" y="5817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89154</xdr:rowOff>
    </xdr:from>
    <xdr:to>
      <xdr:col>19</xdr:col>
      <xdr:colOff>187325</xdr:colOff>
      <xdr:row>30</xdr:row>
      <xdr:rowOff>19304</xdr:rowOff>
    </xdr:to>
    <xdr:sp macro="" textlink="">
      <xdr:nvSpPr>
        <xdr:cNvPr id="80" name="フローチャート: 判断 79">
          <a:extLst>
            <a:ext uri="{FF2B5EF4-FFF2-40B4-BE49-F238E27FC236}">
              <a16:creationId xmlns:a16="http://schemas.microsoft.com/office/drawing/2014/main" id="{64934A6F-E131-4962-BD86-4EC14DB66357}"/>
            </a:ext>
          </a:extLst>
        </xdr:cNvPr>
        <xdr:cNvSpPr/>
      </xdr:nvSpPr>
      <xdr:spPr>
        <a:xfrm>
          <a:off x="4000500" y="5832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61087</xdr:rowOff>
    </xdr:from>
    <xdr:to>
      <xdr:col>15</xdr:col>
      <xdr:colOff>187325</xdr:colOff>
      <xdr:row>29</xdr:row>
      <xdr:rowOff>162687</xdr:rowOff>
    </xdr:to>
    <xdr:sp macro="" textlink="">
      <xdr:nvSpPr>
        <xdr:cNvPr id="81" name="フローチャート: 判断 80">
          <a:extLst>
            <a:ext uri="{FF2B5EF4-FFF2-40B4-BE49-F238E27FC236}">
              <a16:creationId xmlns:a16="http://schemas.microsoft.com/office/drawing/2014/main" id="{9CC97DA9-FB29-4B17-9BF7-C84B873D8BD0}"/>
            </a:ext>
          </a:extLst>
        </xdr:cNvPr>
        <xdr:cNvSpPr/>
      </xdr:nvSpPr>
      <xdr:spPr>
        <a:xfrm>
          <a:off x="3238500" y="5804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28</xdr:row>
      <xdr:rowOff>159131</xdr:rowOff>
    </xdr:from>
    <xdr:to>
      <xdr:col>11</xdr:col>
      <xdr:colOff>187325</xdr:colOff>
      <xdr:row>29</xdr:row>
      <xdr:rowOff>89281</xdr:rowOff>
    </xdr:to>
    <xdr:sp macro="" textlink="">
      <xdr:nvSpPr>
        <xdr:cNvPr id="82" name="フローチャート: 判断 81">
          <a:extLst>
            <a:ext uri="{FF2B5EF4-FFF2-40B4-BE49-F238E27FC236}">
              <a16:creationId xmlns:a16="http://schemas.microsoft.com/office/drawing/2014/main" id="{63814C33-0E6D-402D-B9A0-CA61A132949A}"/>
            </a:ext>
          </a:extLst>
        </xdr:cNvPr>
        <xdr:cNvSpPr/>
      </xdr:nvSpPr>
      <xdr:spPr>
        <a:xfrm>
          <a:off x="2476500" y="5731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139700</xdr:rowOff>
    </xdr:from>
    <xdr:to>
      <xdr:col>7</xdr:col>
      <xdr:colOff>187325</xdr:colOff>
      <xdr:row>29</xdr:row>
      <xdr:rowOff>69850</xdr:rowOff>
    </xdr:to>
    <xdr:sp macro="" textlink="">
      <xdr:nvSpPr>
        <xdr:cNvPr id="83" name="フローチャート: 判断 82">
          <a:extLst>
            <a:ext uri="{FF2B5EF4-FFF2-40B4-BE49-F238E27FC236}">
              <a16:creationId xmlns:a16="http://schemas.microsoft.com/office/drawing/2014/main" id="{A0C80148-DFFA-4E80-A6FC-91744A9D7CF5}"/>
            </a:ext>
          </a:extLst>
        </xdr:cNvPr>
        <xdr:cNvSpPr/>
      </xdr:nvSpPr>
      <xdr:spPr>
        <a:xfrm>
          <a:off x="1714500" y="571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4" name="テキスト ボックス 83">
          <a:extLst>
            <a:ext uri="{FF2B5EF4-FFF2-40B4-BE49-F238E27FC236}">
              <a16:creationId xmlns:a16="http://schemas.microsoft.com/office/drawing/2014/main" id="{C4D52AE2-4E87-40EC-B9D9-7801644D448E}"/>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5" name="テキスト ボックス 84">
          <a:extLst>
            <a:ext uri="{FF2B5EF4-FFF2-40B4-BE49-F238E27FC236}">
              <a16:creationId xmlns:a16="http://schemas.microsoft.com/office/drawing/2014/main" id="{41CF464E-149E-462B-B682-2DC2B473426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6" name="テキスト ボックス 85">
          <a:extLst>
            <a:ext uri="{FF2B5EF4-FFF2-40B4-BE49-F238E27FC236}">
              <a16:creationId xmlns:a16="http://schemas.microsoft.com/office/drawing/2014/main" id="{B8DEC23D-67E3-4E5E-8D40-DDBB619111EC}"/>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7" name="テキスト ボックス 86">
          <a:extLst>
            <a:ext uri="{FF2B5EF4-FFF2-40B4-BE49-F238E27FC236}">
              <a16:creationId xmlns:a16="http://schemas.microsoft.com/office/drawing/2014/main" id="{99F2A549-2F5D-4CFC-BAFF-D109B0199947}"/>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C83576CB-D726-43DE-955C-4968CEB7B666}"/>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10160</xdr:rowOff>
    </xdr:from>
    <xdr:to>
      <xdr:col>23</xdr:col>
      <xdr:colOff>136525</xdr:colOff>
      <xdr:row>28</xdr:row>
      <xdr:rowOff>111760</xdr:rowOff>
    </xdr:to>
    <xdr:sp macro="" textlink="">
      <xdr:nvSpPr>
        <xdr:cNvPr id="89" name="楕円 88">
          <a:extLst>
            <a:ext uri="{FF2B5EF4-FFF2-40B4-BE49-F238E27FC236}">
              <a16:creationId xmlns:a16="http://schemas.microsoft.com/office/drawing/2014/main" id="{486709A6-6525-496D-92CF-D21373EEF529}"/>
            </a:ext>
          </a:extLst>
        </xdr:cNvPr>
        <xdr:cNvSpPr/>
      </xdr:nvSpPr>
      <xdr:spPr>
        <a:xfrm>
          <a:off x="4711700" y="5582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27</xdr:row>
      <xdr:rowOff>33037</xdr:rowOff>
    </xdr:from>
    <xdr:ext cx="405111" cy="259045"/>
    <xdr:sp macro="" textlink="">
      <xdr:nvSpPr>
        <xdr:cNvPr id="90" name="有形固定資産減価償却率該当値テキスト">
          <a:extLst>
            <a:ext uri="{FF2B5EF4-FFF2-40B4-BE49-F238E27FC236}">
              <a16:creationId xmlns:a16="http://schemas.microsoft.com/office/drawing/2014/main" id="{7D9482B3-D1BA-4706-8AC9-EAD45A20E2E8}"/>
            </a:ext>
          </a:extLst>
        </xdr:cNvPr>
        <xdr:cNvSpPr txBox="1"/>
      </xdr:nvSpPr>
      <xdr:spPr>
        <a:xfrm>
          <a:off x="4813300" y="5433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27</xdr:row>
      <xdr:rowOff>49911</xdr:rowOff>
    </xdr:from>
    <xdr:to>
      <xdr:col>19</xdr:col>
      <xdr:colOff>187325</xdr:colOff>
      <xdr:row>27</xdr:row>
      <xdr:rowOff>151511</xdr:rowOff>
    </xdr:to>
    <xdr:sp macro="" textlink="">
      <xdr:nvSpPr>
        <xdr:cNvPr id="91" name="楕円 90">
          <a:extLst>
            <a:ext uri="{FF2B5EF4-FFF2-40B4-BE49-F238E27FC236}">
              <a16:creationId xmlns:a16="http://schemas.microsoft.com/office/drawing/2014/main" id="{40E0F422-5B48-47A4-B989-3DF47668CAE6}"/>
            </a:ext>
          </a:extLst>
        </xdr:cNvPr>
        <xdr:cNvSpPr/>
      </xdr:nvSpPr>
      <xdr:spPr>
        <a:xfrm>
          <a:off x="4000500" y="5450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27</xdr:row>
      <xdr:rowOff>100711</xdr:rowOff>
    </xdr:from>
    <xdr:to>
      <xdr:col>23</xdr:col>
      <xdr:colOff>85725</xdr:colOff>
      <xdr:row>28</xdr:row>
      <xdr:rowOff>60960</xdr:rowOff>
    </xdr:to>
    <xdr:cxnSp macro="">
      <xdr:nvCxnSpPr>
        <xdr:cNvPr id="92" name="直線コネクタ 91">
          <a:extLst>
            <a:ext uri="{FF2B5EF4-FFF2-40B4-BE49-F238E27FC236}">
              <a16:creationId xmlns:a16="http://schemas.microsoft.com/office/drawing/2014/main" id="{7C745A47-A0FB-4D9E-8073-55DDF11D9684}"/>
            </a:ext>
          </a:extLst>
        </xdr:cNvPr>
        <xdr:cNvCxnSpPr/>
      </xdr:nvCxnSpPr>
      <xdr:spPr>
        <a:xfrm>
          <a:off x="4051300" y="5501386"/>
          <a:ext cx="711200" cy="131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27</xdr:row>
      <xdr:rowOff>4572</xdr:rowOff>
    </xdr:from>
    <xdr:to>
      <xdr:col>15</xdr:col>
      <xdr:colOff>187325</xdr:colOff>
      <xdr:row>27</xdr:row>
      <xdr:rowOff>106172</xdr:rowOff>
    </xdr:to>
    <xdr:sp macro="" textlink="">
      <xdr:nvSpPr>
        <xdr:cNvPr id="93" name="楕円 92">
          <a:extLst>
            <a:ext uri="{FF2B5EF4-FFF2-40B4-BE49-F238E27FC236}">
              <a16:creationId xmlns:a16="http://schemas.microsoft.com/office/drawing/2014/main" id="{B4945E3B-234B-4F61-82BF-50BE1C277B26}"/>
            </a:ext>
          </a:extLst>
        </xdr:cNvPr>
        <xdr:cNvSpPr/>
      </xdr:nvSpPr>
      <xdr:spPr>
        <a:xfrm>
          <a:off x="3238500" y="5405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27</xdr:row>
      <xdr:rowOff>55372</xdr:rowOff>
    </xdr:from>
    <xdr:to>
      <xdr:col>19</xdr:col>
      <xdr:colOff>136525</xdr:colOff>
      <xdr:row>27</xdr:row>
      <xdr:rowOff>100711</xdr:rowOff>
    </xdr:to>
    <xdr:cxnSp macro="">
      <xdr:nvCxnSpPr>
        <xdr:cNvPr id="94" name="直線コネクタ 93">
          <a:extLst>
            <a:ext uri="{FF2B5EF4-FFF2-40B4-BE49-F238E27FC236}">
              <a16:creationId xmlns:a16="http://schemas.microsoft.com/office/drawing/2014/main" id="{99DEC86C-828E-4D6F-8FE8-F529C7292A00}"/>
            </a:ext>
          </a:extLst>
        </xdr:cNvPr>
        <xdr:cNvCxnSpPr/>
      </xdr:nvCxnSpPr>
      <xdr:spPr>
        <a:xfrm>
          <a:off x="3289300" y="5456047"/>
          <a:ext cx="762000" cy="45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26</xdr:row>
      <xdr:rowOff>115570</xdr:rowOff>
    </xdr:from>
    <xdr:to>
      <xdr:col>11</xdr:col>
      <xdr:colOff>187325</xdr:colOff>
      <xdr:row>27</xdr:row>
      <xdr:rowOff>45720</xdr:rowOff>
    </xdr:to>
    <xdr:sp macro="" textlink="">
      <xdr:nvSpPr>
        <xdr:cNvPr id="95" name="楕円 94">
          <a:extLst>
            <a:ext uri="{FF2B5EF4-FFF2-40B4-BE49-F238E27FC236}">
              <a16:creationId xmlns:a16="http://schemas.microsoft.com/office/drawing/2014/main" id="{840A5575-2EC3-4F9E-9A36-5ECA77A9154A}"/>
            </a:ext>
          </a:extLst>
        </xdr:cNvPr>
        <xdr:cNvSpPr/>
      </xdr:nvSpPr>
      <xdr:spPr>
        <a:xfrm>
          <a:off x="2476500" y="5344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26</xdr:row>
      <xdr:rowOff>166370</xdr:rowOff>
    </xdr:from>
    <xdr:to>
      <xdr:col>15</xdr:col>
      <xdr:colOff>136525</xdr:colOff>
      <xdr:row>27</xdr:row>
      <xdr:rowOff>55372</xdr:rowOff>
    </xdr:to>
    <xdr:cxnSp macro="">
      <xdr:nvCxnSpPr>
        <xdr:cNvPr id="96" name="直線コネクタ 95">
          <a:extLst>
            <a:ext uri="{FF2B5EF4-FFF2-40B4-BE49-F238E27FC236}">
              <a16:creationId xmlns:a16="http://schemas.microsoft.com/office/drawing/2014/main" id="{DA900A5F-CD81-4F5C-8296-8CD925789210}"/>
            </a:ext>
          </a:extLst>
        </xdr:cNvPr>
        <xdr:cNvCxnSpPr/>
      </xdr:nvCxnSpPr>
      <xdr:spPr>
        <a:xfrm>
          <a:off x="2527300" y="5395595"/>
          <a:ext cx="762000" cy="60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27</xdr:row>
      <xdr:rowOff>52070</xdr:rowOff>
    </xdr:from>
    <xdr:to>
      <xdr:col>7</xdr:col>
      <xdr:colOff>187325</xdr:colOff>
      <xdr:row>27</xdr:row>
      <xdr:rowOff>153670</xdr:rowOff>
    </xdr:to>
    <xdr:sp macro="" textlink="">
      <xdr:nvSpPr>
        <xdr:cNvPr id="97" name="楕円 96">
          <a:extLst>
            <a:ext uri="{FF2B5EF4-FFF2-40B4-BE49-F238E27FC236}">
              <a16:creationId xmlns:a16="http://schemas.microsoft.com/office/drawing/2014/main" id="{64FB1D8F-7AAA-4AB8-AB1A-C7DA7193D13E}"/>
            </a:ext>
          </a:extLst>
        </xdr:cNvPr>
        <xdr:cNvSpPr/>
      </xdr:nvSpPr>
      <xdr:spPr>
        <a:xfrm>
          <a:off x="1714500" y="5452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26</xdr:row>
      <xdr:rowOff>166370</xdr:rowOff>
    </xdr:from>
    <xdr:to>
      <xdr:col>11</xdr:col>
      <xdr:colOff>136525</xdr:colOff>
      <xdr:row>27</xdr:row>
      <xdr:rowOff>102870</xdr:rowOff>
    </xdr:to>
    <xdr:cxnSp macro="">
      <xdr:nvCxnSpPr>
        <xdr:cNvPr id="98" name="直線コネクタ 97">
          <a:extLst>
            <a:ext uri="{FF2B5EF4-FFF2-40B4-BE49-F238E27FC236}">
              <a16:creationId xmlns:a16="http://schemas.microsoft.com/office/drawing/2014/main" id="{F5C682CF-701A-442E-BC0A-8E7B3EFC950F}"/>
            </a:ext>
          </a:extLst>
        </xdr:cNvPr>
        <xdr:cNvCxnSpPr/>
      </xdr:nvCxnSpPr>
      <xdr:spPr>
        <a:xfrm flipV="1">
          <a:off x="1765300" y="5395595"/>
          <a:ext cx="762000" cy="107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10431</xdr:rowOff>
    </xdr:from>
    <xdr:ext cx="405111" cy="259045"/>
    <xdr:sp macro="" textlink="">
      <xdr:nvSpPr>
        <xdr:cNvPr id="99" name="n_1aveValue有形固定資産減価償却率">
          <a:extLst>
            <a:ext uri="{FF2B5EF4-FFF2-40B4-BE49-F238E27FC236}">
              <a16:creationId xmlns:a16="http://schemas.microsoft.com/office/drawing/2014/main" id="{513624DB-1BD6-4356-8602-BFA99E19A0AA}"/>
            </a:ext>
          </a:extLst>
        </xdr:cNvPr>
        <xdr:cNvSpPr txBox="1"/>
      </xdr:nvSpPr>
      <xdr:spPr>
        <a:xfrm>
          <a:off x="3836044" y="59254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153814</xdr:rowOff>
    </xdr:from>
    <xdr:ext cx="405111" cy="259045"/>
    <xdr:sp macro="" textlink="">
      <xdr:nvSpPr>
        <xdr:cNvPr id="100" name="n_2aveValue有形固定資産減価償却率">
          <a:extLst>
            <a:ext uri="{FF2B5EF4-FFF2-40B4-BE49-F238E27FC236}">
              <a16:creationId xmlns:a16="http://schemas.microsoft.com/office/drawing/2014/main" id="{B67A8FC8-72D7-4FF9-AF50-0A24FC73005C}"/>
            </a:ext>
          </a:extLst>
        </xdr:cNvPr>
        <xdr:cNvSpPr txBox="1"/>
      </xdr:nvSpPr>
      <xdr:spPr>
        <a:xfrm>
          <a:off x="3086744" y="58973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80408</xdr:rowOff>
    </xdr:from>
    <xdr:ext cx="405111" cy="259045"/>
    <xdr:sp macro="" textlink="">
      <xdr:nvSpPr>
        <xdr:cNvPr id="101" name="n_3aveValue有形固定資産減価償却率">
          <a:extLst>
            <a:ext uri="{FF2B5EF4-FFF2-40B4-BE49-F238E27FC236}">
              <a16:creationId xmlns:a16="http://schemas.microsoft.com/office/drawing/2014/main" id="{2CF4D1BB-2AB5-47E4-9CAE-040F1147FAC6}"/>
            </a:ext>
          </a:extLst>
        </xdr:cNvPr>
        <xdr:cNvSpPr txBox="1"/>
      </xdr:nvSpPr>
      <xdr:spPr>
        <a:xfrm>
          <a:off x="2324744" y="58239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60977</xdr:rowOff>
    </xdr:from>
    <xdr:ext cx="405111" cy="259045"/>
    <xdr:sp macro="" textlink="">
      <xdr:nvSpPr>
        <xdr:cNvPr id="102" name="n_4aveValue有形固定資産減価償却率">
          <a:extLst>
            <a:ext uri="{FF2B5EF4-FFF2-40B4-BE49-F238E27FC236}">
              <a16:creationId xmlns:a16="http://schemas.microsoft.com/office/drawing/2014/main" id="{7DF39DBF-1C30-4B5E-929F-B8D647F26F3E}"/>
            </a:ext>
          </a:extLst>
        </xdr:cNvPr>
        <xdr:cNvSpPr txBox="1"/>
      </xdr:nvSpPr>
      <xdr:spPr>
        <a:xfrm>
          <a:off x="1562744" y="5804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25</xdr:row>
      <xdr:rowOff>168038</xdr:rowOff>
    </xdr:from>
    <xdr:ext cx="405111" cy="259045"/>
    <xdr:sp macro="" textlink="">
      <xdr:nvSpPr>
        <xdr:cNvPr id="103" name="n_1mainValue有形固定資産減価償却率">
          <a:extLst>
            <a:ext uri="{FF2B5EF4-FFF2-40B4-BE49-F238E27FC236}">
              <a16:creationId xmlns:a16="http://schemas.microsoft.com/office/drawing/2014/main" id="{B251F9E6-0D97-442B-B213-95C2960AECB9}"/>
            </a:ext>
          </a:extLst>
        </xdr:cNvPr>
        <xdr:cNvSpPr txBox="1"/>
      </xdr:nvSpPr>
      <xdr:spPr>
        <a:xfrm>
          <a:off x="3836044" y="5225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25</xdr:row>
      <xdr:rowOff>122699</xdr:rowOff>
    </xdr:from>
    <xdr:ext cx="405111" cy="259045"/>
    <xdr:sp macro="" textlink="">
      <xdr:nvSpPr>
        <xdr:cNvPr id="104" name="n_2mainValue有形固定資産減価償却率">
          <a:extLst>
            <a:ext uri="{FF2B5EF4-FFF2-40B4-BE49-F238E27FC236}">
              <a16:creationId xmlns:a16="http://schemas.microsoft.com/office/drawing/2014/main" id="{53AC79F4-2BB1-4005-B52C-47BE3451CC84}"/>
            </a:ext>
          </a:extLst>
        </xdr:cNvPr>
        <xdr:cNvSpPr txBox="1"/>
      </xdr:nvSpPr>
      <xdr:spPr>
        <a:xfrm>
          <a:off x="3086744" y="51804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25</xdr:row>
      <xdr:rowOff>62247</xdr:rowOff>
    </xdr:from>
    <xdr:ext cx="405111" cy="259045"/>
    <xdr:sp macro="" textlink="">
      <xdr:nvSpPr>
        <xdr:cNvPr id="105" name="n_3mainValue有形固定資産減価償却率">
          <a:extLst>
            <a:ext uri="{FF2B5EF4-FFF2-40B4-BE49-F238E27FC236}">
              <a16:creationId xmlns:a16="http://schemas.microsoft.com/office/drawing/2014/main" id="{E548E347-CC65-4160-861E-26EE039A67F7}"/>
            </a:ext>
          </a:extLst>
        </xdr:cNvPr>
        <xdr:cNvSpPr txBox="1"/>
      </xdr:nvSpPr>
      <xdr:spPr>
        <a:xfrm>
          <a:off x="2324744" y="5120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25</xdr:row>
      <xdr:rowOff>170197</xdr:rowOff>
    </xdr:from>
    <xdr:ext cx="405111" cy="259045"/>
    <xdr:sp macro="" textlink="">
      <xdr:nvSpPr>
        <xdr:cNvPr id="106" name="n_4mainValue有形固定資産減価償却率">
          <a:extLst>
            <a:ext uri="{FF2B5EF4-FFF2-40B4-BE49-F238E27FC236}">
              <a16:creationId xmlns:a16="http://schemas.microsoft.com/office/drawing/2014/main" id="{4F7EC969-4BAE-4FC4-A6A4-8AE53BC40D38}"/>
            </a:ext>
          </a:extLst>
        </xdr:cNvPr>
        <xdr:cNvSpPr txBox="1"/>
      </xdr:nvSpPr>
      <xdr:spPr>
        <a:xfrm>
          <a:off x="1562744" y="5227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7" name="正方形/長方形 106">
          <a:extLst>
            <a:ext uri="{FF2B5EF4-FFF2-40B4-BE49-F238E27FC236}">
              <a16:creationId xmlns:a16="http://schemas.microsoft.com/office/drawing/2014/main" id="{BAB0C238-0724-42D5-A1AA-4E4BA7643572}"/>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8" name="正方形/長方形 107">
          <a:extLst>
            <a:ext uri="{FF2B5EF4-FFF2-40B4-BE49-F238E27FC236}">
              <a16:creationId xmlns:a16="http://schemas.microsoft.com/office/drawing/2014/main" id="{75AD8332-C111-4A40-8C1B-2D874E512F57}"/>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9" name="正方形/長方形 108">
          <a:extLst>
            <a:ext uri="{FF2B5EF4-FFF2-40B4-BE49-F238E27FC236}">
              <a16:creationId xmlns:a16="http://schemas.microsoft.com/office/drawing/2014/main" id="{E378963A-D27B-46FB-8786-B86AEA4423EF}"/>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[ 441.1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0" name="正方形/長方形 109">
          <a:extLst>
            <a:ext uri="{FF2B5EF4-FFF2-40B4-BE49-F238E27FC236}">
              <a16:creationId xmlns:a16="http://schemas.microsoft.com/office/drawing/2014/main" id="{9BFDEE52-F4D9-47E3-88E9-E3E751C8E689}"/>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1" name="正方形/長方形 110">
          <a:extLst>
            <a:ext uri="{FF2B5EF4-FFF2-40B4-BE49-F238E27FC236}">
              <a16:creationId xmlns:a16="http://schemas.microsoft.com/office/drawing/2014/main" id="{7E75F09F-962C-4345-9519-A2C50BB2F93A}"/>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2" name="正方形/長方形 111">
          <a:extLst>
            <a:ext uri="{FF2B5EF4-FFF2-40B4-BE49-F238E27FC236}">
              <a16:creationId xmlns:a16="http://schemas.microsoft.com/office/drawing/2014/main" id="{07F77C7B-1C59-4C86-B67F-2E1F58280D79}"/>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3" name="正方形/長方形 112">
          <a:extLst>
            <a:ext uri="{FF2B5EF4-FFF2-40B4-BE49-F238E27FC236}">
              <a16:creationId xmlns:a16="http://schemas.microsoft.com/office/drawing/2014/main" id="{55CDC33E-62EE-4EC4-917E-9BEED1B617F1}"/>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4" name="正方形/長方形 113">
          <a:extLst>
            <a:ext uri="{FF2B5EF4-FFF2-40B4-BE49-F238E27FC236}">
              <a16:creationId xmlns:a16="http://schemas.microsoft.com/office/drawing/2014/main" id="{A9841173-5B5F-440E-B855-2906F4CAC7E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5" name="正方形/長方形 114">
          <a:extLst>
            <a:ext uri="{FF2B5EF4-FFF2-40B4-BE49-F238E27FC236}">
              <a16:creationId xmlns:a16="http://schemas.microsoft.com/office/drawing/2014/main" id="{E2502F87-C511-4964-B710-DA6142E87FE9}"/>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6" name="正方形/長方形 115">
          <a:extLst>
            <a:ext uri="{FF2B5EF4-FFF2-40B4-BE49-F238E27FC236}">
              <a16:creationId xmlns:a16="http://schemas.microsoft.com/office/drawing/2014/main" id="{3DCDAC97-55AA-4272-BE3D-4CEFAB2908C4}"/>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7" name="正方形/長方形 116">
          <a:extLst>
            <a:ext uri="{FF2B5EF4-FFF2-40B4-BE49-F238E27FC236}">
              <a16:creationId xmlns:a16="http://schemas.microsoft.com/office/drawing/2014/main" id="{8BBC9F6E-6A1F-4674-8F86-254F03C62F61}"/>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8" name="正方形/長方形 117">
          <a:extLst>
            <a:ext uri="{FF2B5EF4-FFF2-40B4-BE49-F238E27FC236}">
              <a16:creationId xmlns:a16="http://schemas.microsoft.com/office/drawing/2014/main" id="{1B4EB0BD-62F2-4995-A3D6-02D7D133A0BB}"/>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9" name="テキスト ボックス 118">
          <a:extLst>
            <a:ext uri="{FF2B5EF4-FFF2-40B4-BE49-F238E27FC236}">
              <a16:creationId xmlns:a16="http://schemas.microsoft.com/office/drawing/2014/main" id="{E2C2B4DD-813D-4A7E-84AA-EA202C8F58B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ここに入力</a:t>
          </a:r>
          <a:endParaRPr kumimoji="1" lang="en-US" altLang="ja-JP" sz="1100" baseline="0">
            <a:latin typeface="ＭＳ Ｐゴシック" panose="020B0600070205080204" pitchFamily="50" charset="-128"/>
            <a:ea typeface="ＭＳ Ｐゴシック" panose="020B0600070205080204" pitchFamily="50" charset="-128"/>
          </a:endParaRPr>
        </a:p>
        <a:p>
          <a:r>
            <a:rPr kumimoji="1" lang="ja-JP" altLang="en-US" sz="1100" baseline="0">
              <a:latin typeface="ＭＳ Ｐゴシック" panose="020B0600070205080204" pitchFamily="50" charset="-128"/>
              <a:ea typeface="ＭＳ Ｐゴシック" panose="020B0600070205080204" pitchFamily="50" charset="-128"/>
            </a:rPr>
            <a:t>本村の債務償還費率は、</a:t>
          </a:r>
          <a:r>
            <a:rPr kumimoji="1" lang="en-US" altLang="ja-JP" sz="1100" baseline="0">
              <a:latin typeface="ＭＳ Ｐゴシック" panose="020B0600070205080204" pitchFamily="50" charset="-128"/>
              <a:ea typeface="ＭＳ Ｐゴシック" panose="020B0600070205080204" pitchFamily="50" charset="-128"/>
            </a:rPr>
            <a:t>441.1</a:t>
          </a:r>
          <a:r>
            <a:rPr kumimoji="1" lang="ja-JP" altLang="en-US" sz="1100" baseline="0">
              <a:latin typeface="ＭＳ Ｐゴシック" panose="020B0600070205080204" pitchFamily="50" charset="-128"/>
              <a:ea typeface="ＭＳ Ｐゴシック" panose="020B0600070205080204" pitchFamily="50" charset="-128"/>
            </a:rPr>
            <a:t>％であり、前年度比</a:t>
          </a:r>
          <a:r>
            <a:rPr kumimoji="1" lang="en-US" altLang="ja-JP" sz="1100" baseline="0">
              <a:latin typeface="ＭＳ Ｐゴシック" panose="020B0600070205080204" pitchFamily="50" charset="-128"/>
              <a:ea typeface="ＭＳ Ｐゴシック" panose="020B0600070205080204" pitchFamily="50" charset="-128"/>
            </a:rPr>
            <a:t>81.1</a:t>
          </a:r>
          <a:r>
            <a:rPr kumimoji="1" lang="ja-JP" altLang="en-US" sz="1100" baseline="0">
              <a:latin typeface="ＭＳ Ｐゴシック" panose="020B0600070205080204" pitchFamily="50" charset="-128"/>
              <a:ea typeface="ＭＳ Ｐゴシック" panose="020B0600070205080204" pitchFamily="50" charset="-128"/>
            </a:rPr>
            <a:t>％減となったが、類似団体と比較すると依然高い数値となっている。近年の大型施設の建設に伴い、地方債の発行が増となったことによるものと考える。</a:t>
          </a:r>
          <a:endParaRPr kumimoji="1" lang="en-US" altLang="ja-JP" sz="1100" baseline="0">
            <a:latin typeface="ＭＳ Ｐゴシック" panose="020B0600070205080204" pitchFamily="50" charset="-128"/>
            <a:ea typeface="ＭＳ Ｐゴシック" panose="020B0600070205080204" pitchFamily="50" charset="-128"/>
          </a:endParaRPr>
        </a:p>
        <a:p>
          <a:r>
            <a:rPr kumimoji="1" lang="ja-JP" altLang="en-US" sz="1100" baseline="0">
              <a:latin typeface="ＭＳ Ｐゴシック" panose="020B0600070205080204" pitchFamily="50" charset="-128"/>
              <a:ea typeface="ＭＳ Ｐゴシック" panose="020B0600070205080204" pitchFamily="50" charset="-128"/>
            </a:rPr>
            <a:t>今後、旅客ターミナル等の建設工事に伴う地方債の増が見込まれるため、公債費の適正な発行・抑制に引き続き取り組んでいく。</a:t>
          </a:r>
          <a:endParaRPr kumimoji="1" lang="en-US" altLang="ja-JP" sz="1100" baseline="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20" name="テキスト ボックス 119">
          <a:extLst>
            <a:ext uri="{FF2B5EF4-FFF2-40B4-BE49-F238E27FC236}">
              <a16:creationId xmlns:a16="http://schemas.microsoft.com/office/drawing/2014/main" id="{D8BD6EE0-A2A6-42B1-9669-E8D0A4EFA24A}"/>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1" name="直線コネクタ 120">
          <a:extLst>
            <a:ext uri="{FF2B5EF4-FFF2-40B4-BE49-F238E27FC236}">
              <a16:creationId xmlns:a16="http://schemas.microsoft.com/office/drawing/2014/main" id="{0A721880-5916-4662-85B3-D8F1C5E91589}"/>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2" name="テキスト ボックス 121">
          <a:extLst>
            <a:ext uri="{FF2B5EF4-FFF2-40B4-BE49-F238E27FC236}">
              <a16:creationId xmlns:a16="http://schemas.microsoft.com/office/drawing/2014/main" id="{9B2B6917-EE4A-425E-B87A-D7064002983B}"/>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23" name="直線コネクタ 122">
          <a:extLst>
            <a:ext uri="{FF2B5EF4-FFF2-40B4-BE49-F238E27FC236}">
              <a16:creationId xmlns:a16="http://schemas.microsoft.com/office/drawing/2014/main" id="{287EA62F-556E-4A66-9DCA-13B1BAC90747}"/>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34</xdr:row>
      <xdr:rowOff>57541</xdr:rowOff>
    </xdr:from>
    <xdr:ext cx="410689" cy="225703"/>
    <xdr:sp macro="" textlink="">
      <xdr:nvSpPr>
        <xdr:cNvPr id="124" name="テキスト ボックス 123">
          <a:extLst>
            <a:ext uri="{FF2B5EF4-FFF2-40B4-BE49-F238E27FC236}">
              <a16:creationId xmlns:a16="http://schemas.microsoft.com/office/drawing/2014/main" id="{68773A6D-4A2D-4859-BDA0-44EA72D5DB29}"/>
            </a:ext>
          </a:extLst>
        </xdr:cNvPr>
        <xdr:cNvSpPr txBox="1"/>
      </xdr:nvSpPr>
      <xdr:spPr>
        <a:xfrm>
          <a:off x="10828811" y="66583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5" name="直線コネクタ 124">
          <a:extLst>
            <a:ext uri="{FF2B5EF4-FFF2-40B4-BE49-F238E27FC236}">
              <a16:creationId xmlns:a16="http://schemas.microsoft.com/office/drawing/2014/main" id="{3AED9FBA-4C71-46E9-925D-ABB81DEFF28E}"/>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6" name="テキスト ボックス 125">
          <a:extLst>
            <a:ext uri="{FF2B5EF4-FFF2-40B4-BE49-F238E27FC236}">
              <a16:creationId xmlns:a16="http://schemas.microsoft.com/office/drawing/2014/main" id="{52B299DF-5BA4-4C77-9F46-24E85661DA13}"/>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7" name="直線コネクタ 126">
          <a:extLst>
            <a:ext uri="{FF2B5EF4-FFF2-40B4-BE49-F238E27FC236}">
              <a16:creationId xmlns:a16="http://schemas.microsoft.com/office/drawing/2014/main" id="{8E34478F-B4A3-436E-8307-1666ADD3AFD2}"/>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8" name="テキスト ボックス 127">
          <a:extLst>
            <a:ext uri="{FF2B5EF4-FFF2-40B4-BE49-F238E27FC236}">
              <a16:creationId xmlns:a16="http://schemas.microsoft.com/office/drawing/2014/main" id="{B6F3619B-478E-4354-858C-44B9465E3536}"/>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9" name="直線コネクタ 128">
          <a:extLst>
            <a:ext uri="{FF2B5EF4-FFF2-40B4-BE49-F238E27FC236}">
              <a16:creationId xmlns:a16="http://schemas.microsoft.com/office/drawing/2014/main" id="{BD1A76A7-5E16-4922-83EA-FD1926DCF6E7}"/>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30" name="テキスト ボックス 129">
          <a:extLst>
            <a:ext uri="{FF2B5EF4-FFF2-40B4-BE49-F238E27FC236}">
              <a16:creationId xmlns:a16="http://schemas.microsoft.com/office/drawing/2014/main" id="{FC2650AE-C620-4A80-8AE4-A404396F6134}"/>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31" name="直線コネクタ 130">
          <a:extLst>
            <a:ext uri="{FF2B5EF4-FFF2-40B4-BE49-F238E27FC236}">
              <a16:creationId xmlns:a16="http://schemas.microsoft.com/office/drawing/2014/main" id="{CCDCF397-2AFF-4509-8CA6-7148B39B1094}"/>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32" name="テキスト ボックス 131">
          <a:extLst>
            <a:ext uri="{FF2B5EF4-FFF2-40B4-BE49-F238E27FC236}">
              <a16:creationId xmlns:a16="http://schemas.microsoft.com/office/drawing/2014/main" id="{140C6DAF-6CD6-425D-8876-6660653EF837}"/>
            </a:ext>
          </a:extLst>
        </xdr:cNvPr>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3" name="直線コネクタ 132">
          <a:extLst>
            <a:ext uri="{FF2B5EF4-FFF2-40B4-BE49-F238E27FC236}">
              <a16:creationId xmlns:a16="http://schemas.microsoft.com/office/drawing/2014/main" id="{78B7FD70-6118-4462-A02B-BED9E7D25917}"/>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4" name="債務償還比率グラフ枠">
          <a:extLst>
            <a:ext uri="{FF2B5EF4-FFF2-40B4-BE49-F238E27FC236}">
              <a16:creationId xmlns:a16="http://schemas.microsoft.com/office/drawing/2014/main" id="{8CF5A398-6AA9-409D-9943-A5942582EBD5}"/>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35</xdr:row>
      <xdr:rowOff>69670</xdr:rowOff>
    </xdr:to>
    <xdr:cxnSp macro="">
      <xdr:nvCxnSpPr>
        <xdr:cNvPr id="135" name="直線コネクタ 134">
          <a:extLst>
            <a:ext uri="{FF2B5EF4-FFF2-40B4-BE49-F238E27FC236}">
              <a16:creationId xmlns:a16="http://schemas.microsoft.com/office/drawing/2014/main" id="{3B357C7F-A22A-4504-A123-E7341E564A1F}"/>
            </a:ext>
          </a:extLst>
        </xdr:cNvPr>
        <xdr:cNvCxnSpPr/>
      </xdr:nvCxnSpPr>
      <xdr:spPr>
        <a:xfrm flipV="1">
          <a:off x="14793595" y="5312833"/>
          <a:ext cx="1269" cy="15291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73497</xdr:rowOff>
    </xdr:from>
    <xdr:ext cx="469744" cy="259045"/>
    <xdr:sp macro="" textlink="">
      <xdr:nvSpPr>
        <xdr:cNvPr id="136" name="債務償還比率最小値テキスト">
          <a:extLst>
            <a:ext uri="{FF2B5EF4-FFF2-40B4-BE49-F238E27FC236}">
              <a16:creationId xmlns:a16="http://schemas.microsoft.com/office/drawing/2014/main" id="{9BF6CD06-094C-4086-94BF-CBDA58D65345}"/>
            </a:ext>
          </a:extLst>
        </xdr:cNvPr>
        <xdr:cNvSpPr txBox="1"/>
      </xdr:nvSpPr>
      <xdr:spPr>
        <a:xfrm>
          <a:off x="14846300" y="6845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69670</xdr:rowOff>
    </xdr:from>
    <xdr:to>
      <xdr:col>76</xdr:col>
      <xdr:colOff>111125</xdr:colOff>
      <xdr:row>35</xdr:row>
      <xdr:rowOff>69670</xdr:rowOff>
    </xdr:to>
    <xdr:cxnSp macro="">
      <xdr:nvCxnSpPr>
        <xdr:cNvPr id="137" name="直線コネクタ 136">
          <a:extLst>
            <a:ext uri="{FF2B5EF4-FFF2-40B4-BE49-F238E27FC236}">
              <a16:creationId xmlns:a16="http://schemas.microsoft.com/office/drawing/2014/main" id="{47235CBD-72E1-4E16-83CD-6EEED7745670}"/>
            </a:ext>
          </a:extLst>
        </xdr:cNvPr>
        <xdr:cNvCxnSpPr/>
      </xdr:nvCxnSpPr>
      <xdr:spPr>
        <a:xfrm>
          <a:off x="14706600" y="6841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8" name="債務償還比率最大値テキスト">
          <a:extLst>
            <a:ext uri="{FF2B5EF4-FFF2-40B4-BE49-F238E27FC236}">
              <a16:creationId xmlns:a16="http://schemas.microsoft.com/office/drawing/2014/main" id="{24DADCEE-29A5-437D-800D-3A928E182B7A}"/>
            </a:ext>
          </a:extLst>
        </xdr:cNvPr>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9" name="直線コネクタ 138">
          <a:extLst>
            <a:ext uri="{FF2B5EF4-FFF2-40B4-BE49-F238E27FC236}">
              <a16:creationId xmlns:a16="http://schemas.microsoft.com/office/drawing/2014/main" id="{3E5A146E-468D-4FD9-A432-DDA634CFFE0A}"/>
            </a:ext>
          </a:extLst>
        </xdr:cNvPr>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27</xdr:row>
      <xdr:rowOff>106803</xdr:rowOff>
    </xdr:from>
    <xdr:ext cx="469744" cy="259045"/>
    <xdr:sp macro="" textlink="">
      <xdr:nvSpPr>
        <xdr:cNvPr id="140" name="債務償還比率平均値テキスト">
          <a:extLst>
            <a:ext uri="{FF2B5EF4-FFF2-40B4-BE49-F238E27FC236}">
              <a16:creationId xmlns:a16="http://schemas.microsoft.com/office/drawing/2014/main" id="{4A281938-A71A-460A-A6C1-FD2765728EC8}"/>
            </a:ext>
          </a:extLst>
        </xdr:cNvPr>
        <xdr:cNvSpPr txBox="1"/>
      </xdr:nvSpPr>
      <xdr:spPr>
        <a:xfrm>
          <a:off x="14846300" y="55074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83926</xdr:rowOff>
    </xdr:from>
    <xdr:to>
      <xdr:col>76</xdr:col>
      <xdr:colOff>73025</xdr:colOff>
      <xdr:row>29</xdr:row>
      <xdr:rowOff>14076</xdr:rowOff>
    </xdr:to>
    <xdr:sp macro="" textlink="">
      <xdr:nvSpPr>
        <xdr:cNvPr id="141" name="フローチャート: 判断 140">
          <a:extLst>
            <a:ext uri="{FF2B5EF4-FFF2-40B4-BE49-F238E27FC236}">
              <a16:creationId xmlns:a16="http://schemas.microsoft.com/office/drawing/2014/main" id="{D0808EE7-3AA6-458D-A3CE-1A3631D09B46}"/>
            </a:ext>
          </a:extLst>
        </xdr:cNvPr>
        <xdr:cNvSpPr/>
      </xdr:nvSpPr>
      <xdr:spPr>
        <a:xfrm>
          <a:off x="14744700" y="5656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14129</xdr:rowOff>
    </xdr:from>
    <xdr:to>
      <xdr:col>72</xdr:col>
      <xdr:colOff>123825</xdr:colOff>
      <xdr:row>29</xdr:row>
      <xdr:rowOff>115729</xdr:rowOff>
    </xdr:to>
    <xdr:sp macro="" textlink="">
      <xdr:nvSpPr>
        <xdr:cNvPr id="142" name="フローチャート: 判断 141">
          <a:extLst>
            <a:ext uri="{FF2B5EF4-FFF2-40B4-BE49-F238E27FC236}">
              <a16:creationId xmlns:a16="http://schemas.microsoft.com/office/drawing/2014/main" id="{C81F04F0-3988-4BEE-979C-EE26091348DF}"/>
            </a:ext>
          </a:extLst>
        </xdr:cNvPr>
        <xdr:cNvSpPr/>
      </xdr:nvSpPr>
      <xdr:spPr>
        <a:xfrm>
          <a:off x="14033500" y="5757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28</xdr:row>
      <xdr:rowOff>109474</xdr:rowOff>
    </xdr:from>
    <xdr:to>
      <xdr:col>68</xdr:col>
      <xdr:colOff>123825</xdr:colOff>
      <xdr:row>29</xdr:row>
      <xdr:rowOff>39624</xdr:rowOff>
    </xdr:to>
    <xdr:sp macro="" textlink="">
      <xdr:nvSpPr>
        <xdr:cNvPr id="143" name="フローチャート: 判断 142">
          <a:extLst>
            <a:ext uri="{FF2B5EF4-FFF2-40B4-BE49-F238E27FC236}">
              <a16:creationId xmlns:a16="http://schemas.microsoft.com/office/drawing/2014/main" id="{ED0E7062-D305-4C6D-957C-1A6FFC239830}"/>
            </a:ext>
          </a:extLst>
        </xdr:cNvPr>
        <xdr:cNvSpPr/>
      </xdr:nvSpPr>
      <xdr:spPr>
        <a:xfrm>
          <a:off x="13271500" y="5681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28</xdr:row>
      <xdr:rowOff>144918</xdr:rowOff>
    </xdr:from>
    <xdr:to>
      <xdr:col>64</xdr:col>
      <xdr:colOff>123825</xdr:colOff>
      <xdr:row>29</xdr:row>
      <xdr:rowOff>75068</xdr:rowOff>
    </xdr:to>
    <xdr:sp macro="" textlink="">
      <xdr:nvSpPr>
        <xdr:cNvPr id="144" name="フローチャート: 判断 143">
          <a:extLst>
            <a:ext uri="{FF2B5EF4-FFF2-40B4-BE49-F238E27FC236}">
              <a16:creationId xmlns:a16="http://schemas.microsoft.com/office/drawing/2014/main" id="{406738D5-3955-4AE2-814C-2D2C5F91F3B3}"/>
            </a:ext>
          </a:extLst>
        </xdr:cNvPr>
        <xdr:cNvSpPr/>
      </xdr:nvSpPr>
      <xdr:spPr>
        <a:xfrm>
          <a:off x="12509500" y="5717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21146</xdr:rowOff>
    </xdr:from>
    <xdr:to>
      <xdr:col>60</xdr:col>
      <xdr:colOff>123825</xdr:colOff>
      <xdr:row>29</xdr:row>
      <xdr:rowOff>122746</xdr:rowOff>
    </xdr:to>
    <xdr:sp macro="" textlink="">
      <xdr:nvSpPr>
        <xdr:cNvPr id="145" name="フローチャート: 判断 144">
          <a:extLst>
            <a:ext uri="{FF2B5EF4-FFF2-40B4-BE49-F238E27FC236}">
              <a16:creationId xmlns:a16="http://schemas.microsoft.com/office/drawing/2014/main" id="{9A672E27-087E-4421-8646-A9BEA25779F6}"/>
            </a:ext>
          </a:extLst>
        </xdr:cNvPr>
        <xdr:cNvSpPr/>
      </xdr:nvSpPr>
      <xdr:spPr>
        <a:xfrm>
          <a:off x="11747500" y="5764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6" name="テキスト ボックス 145">
          <a:extLst>
            <a:ext uri="{FF2B5EF4-FFF2-40B4-BE49-F238E27FC236}">
              <a16:creationId xmlns:a16="http://schemas.microsoft.com/office/drawing/2014/main" id="{9641F039-E44F-4F43-864D-E02E42B1DB9F}"/>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7" name="テキスト ボックス 146">
          <a:extLst>
            <a:ext uri="{FF2B5EF4-FFF2-40B4-BE49-F238E27FC236}">
              <a16:creationId xmlns:a16="http://schemas.microsoft.com/office/drawing/2014/main" id="{CC342B75-B50E-48CA-9FAC-90D59D1EF62D}"/>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8" name="テキスト ボックス 147">
          <a:extLst>
            <a:ext uri="{FF2B5EF4-FFF2-40B4-BE49-F238E27FC236}">
              <a16:creationId xmlns:a16="http://schemas.microsoft.com/office/drawing/2014/main" id="{F40CA8CB-2F9B-41D9-84D9-B0DD58818667}"/>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9" name="テキスト ボックス 148">
          <a:extLst>
            <a:ext uri="{FF2B5EF4-FFF2-40B4-BE49-F238E27FC236}">
              <a16:creationId xmlns:a16="http://schemas.microsoft.com/office/drawing/2014/main" id="{EE5A081A-35C8-4E4E-A50C-D72EE0E75056}"/>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0" name="テキスト ボックス 149">
          <a:extLst>
            <a:ext uri="{FF2B5EF4-FFF2-40B4-BE49-F238E27FC236}">
              <a16:creationId xmlns:a16="http://schemas.microsoft.com/office/drawing/2014/main" id="{BB14634B-534D-436D-A2A1-1E9F5CB9B926}"/>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140621</xdr:rowOff>
    </xdr:from>
    <xdr:to>
      <xdr:col>76</xdr:col>
      <xdr:colOff>73025</xdr:colOff>
      <xdr:row>31</xdr:row>
      <xdr:rowOff>70771</xdr:rowOff>
    </xdr:to>
    <xdr:sp macro="" textlink="">
      <xdr:nvSpPr>
        <xdr:cNvPr id="151" name="楕円 150">
          <a:extLst>
            <a:ext uri="{FF2B5EF4-FFF2-40B4-BE49-F238E27FC236}">
              <a16:creationId xmlns:a16="http://schemas.microsoft.com/office/drawing/2014/main" id="{3AD8F7C0-C192-497D-A39D-128E055A79C6}"/>
            </a:ext>
          </a:extLst>
        </xdr:cNvPr>
        <xdr:cNvSpPr/>
      </xdr:nvSpPr>
      <xdr:spPr>
        <a:xfrm>
          <a:off x="14744700" y="6055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119048</xdr:rowOff>
    </xdr:from>
    <xdr:ext cx="469744" cy="259045"/>
    <xdr:sp macro="" textlink="">
      <xdr:nvSpPr>
        <xdr:cNvPr id="152" name="債務償還比率該当値テキスト">
          <a:extLst>
            <a:ext uri="{FF2B5EF4-FFF2-40B4-BE49-F238E27FC236}">
              <a16:creationId xmlns:a16="http://schemas.microsoft.com/office/drawing/2014/main" id="{554C36B6-EA4E-4319-BB07-6232FC903788}"/>
            </a:ext>
          </a:extLst>
        </xdr:cNvPr>
        <xdr:cNvSpPr txBox="1"/>
      </xdr:nvSpPr>
      <xdr:spPr>
        <a:xfrm>
          <a:off x="14846300" y="6034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115083</xdr:rowOff>
    </xdr:from>
    <xdr:to>
      <xdr:col>72</xdr:col>
      <xdr:colOff>123825</xdr:colOff>
      <xdr:row>32</xdr:row>
      <xdr:rowOff>45233</xdr:rowOff>
    </xdr:to>
    <xdr:sp macro="" textlink="">
      <xdr:nvSpPr>
        <xdr:cNvPr id="153" name="楕円 152">
          <a:extLst>
            <a:ext uri="{FF2B5EF4-FFF2-40B4-BE49-F238E27FC236}">
              <a16:creationId xmlns:a16="http://schemas.microsoft.com/office/drawing/2014/main" id="{956FFA5A-8361-472E-B019-ED43B6098225}"/>
            </a:ext>
          </a:extLst>
        </xdr:cNvPr>
        <xdr:cNvSpPr/>
      </xdr:nvSpPr>
      <xdr:spPr>
        <a:xfrm>
          <a:off x="14033500" y="6201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19971</xdr:rowOff>
    </xdr:from>
    <xdr:to>
      <xdr:col>76</xdr:col>
      <xdr:colOff>22225</xdr:colOff>
      <xdr:row>31</xdr:row>
      <xdr:rowOff>165883</xdr:rowOff>
    </xdr:to>
    <xdr:cxnSp macro="">
      <xdr:nvCxnSpPr>
        <xdr:cNvPr id="154" name="直線コネクタ 153">
          <a:extLst>
            <a:ext uri="{FF2B5EF4-FFF2-40B4-BE49-F238E27FC236}">
              <a16:creationId xmlns:a16="http://schemas.microsoft.com/office/drawing/2014/main" id="{ED77133A-14F6-4E4B-8494-2435AD1311C6}"/>
            </a:ext>
          </a:extLst>
        </xdr:cNvPr>
        <xdr:cNvCxnSpPr/>
      </xdr:nvCxnSpPr>
      <xdr:spPr>
        <a:xfrm flipV="1">
          <a:off x="14084300" y="6106446"/>
          <a:ext cx="711200" cy="145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31</xdr:row>
      <xdr:rowOff>144590</xdr:rowOff>
    </xdr:from>
    <xdr:to>
      <xdr:col>68</xdr:col>
      <xdr:colOff>123825</xdr:colOff>
      <xdr:row>32</xdr:row>
      <xdr:rowOff>74740</xdr:rowOff>
    </xdr:to>
    <xdr:sp macro="" textlink="">
      <xdr:nvSpPr>
        <xdr:cNvPr id="155" name="楕円 154">
          <a:extLst>
            <a:ext uri="{FF2B5EF4-FFF2-40B4-BE49-F238E27FC236}">
              <a16:creationId xmlns:a16="http://schemas.microsoft.com/office/drawing/2014/main" id="{A7634569-B988-4E94-A864-8C8921300C1B}"/>
            </a:ext>
          </a:extLst>
        </xdr:cNvPr>
        <xdr:cNvSpPr/>
      </xdr:nvSpPr>
      <xdr:spPr>
        <a:xfrm>
          <a:off x="13271500" y="6231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31</xdr:row>
      <xdr:rowOff>165883</xdr:rowOff>
    </xdr:from>
    <xdr:to>
      <xdr:col>72</xdr:col>
      <xdr:colOff>73025</xdr:colOff>
      <xdr:row>32</xdr:row>
      <xdr:rowOff>23940</xdr:rowOff>
    </xdr:to>
    <xdr:cxnSp macro="">
      <xdr:nvCxnSpPr>
        <xdr:cNvPr id="156" name="直線コネクタ 155">
          <a:extLst>
            <a:ext uri="{FF2B5EF4-FFF2-40B4-BE49-F238E27FC236}">
              <a16:creationId xmlns:a16="http://schemas.microsoft.com/office/drawing/2014/main" id="{02B02840-B33B-4140-88FD-A3C6FA81EA23}"/>
            </a:ext>
          </a:extLst>
        </xdr:cNvPr>
        <xdr:cNvCxnSpPr/>
      </xdr:nvCxnSpPr>
      <xdr:spPr>
        <a:xfrm flipV="1">
          <a:off x="13322300" y="6252358"/>
          <a:ext cx="762000" cy="29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29</xdr:row>
      <xdr:rowOff>163640</xdr:rowOff>
    </xdr:from>
    <xdr:to>
      <xdr:col>64</xdr:col>
      <xdr:colOff>123825</xdr:colOff>
      <xdr:row>30</xdr:row>
      <xdr:rowOff>93790</xdr:rowOff>
    </xdr:to>
    <xdr:sp macro="" textlink="">
      <xdr:nvSpPr>
        <xdr:cNvPr id="157" name="楕円 156">
          <a:extLst>
            <a:ext uri="{FF2B5EF4-FFF2-40B4-BE49-F238E27FC236}">
              <a16:creationId xmlns:a16="http://schemas.microsoft.com/office/drawing/2014/main" id="{CD822412-10F5-44CD-9C28-C6451054FF29}"/>
            </a:ext>
          </a:extLst>
        </xdr:cNvPr>
        <xdr:cNvSpPr/>
      </xdr:nvSpPr>
      <xdr:spPr>
        <a:xfrm>
          <a:off x="12509500" y="5907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42990</xdr:rowOff>
    </xdr:from>
    <xdr:to>
      <xdr:col>68</xdr:col>
      <xdr:colOff>73025</xdr:colOff>
      <xdr:row>32</xdr:row>
      <xdr:rowOff>23940</xdr:rowOff>
    </xdr:to>
    <xdr:cxnSp macro="">
      <xdr:nvCxnSpPr>
        <xdr:cNvPr id="158" name="直線コネクタ 157">
          <a:extLst>
            <a:ext uri="{FF2B5EF4-FFF2-40B4-BE49-F238E27FC236}">
              <a16:creationId xmlns:a16="http://schemas.microsoft.com/office/drawing/2014/main" id="{B4D7640E-504C-40BD-80AA-E5CAFF8C8D00}"/>
            </a:ext>
          </a:extLst>
        </xdr:cNvPr>
        <xdr:cNvCxnSpPr/>
      </xdr:nvCxnSpPr>
      <xdr:spPr>
        <a:xfrm>
          <a:off x="12560300" y="5958015"/>
          <a:ext cx="762000" cy="323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138642</xdr:rowOff>
    </xdr:from>
    <xdr:to>
      <xdr:col>60</xdr:col>
      <xdr:colOff>123825</xdr:colOff>
      <xdr:row>31</xdr:row>
      <xdr:rowOff>68792</xdr:rowOff>
    </xdr:to>
    <xdr:sp macro="" textlink="">
      <xdr:nvSpPr>
        <xdr:cNvPr id="159" name="楕円 158">
          <a:extLst>
            <a:ext uri="{FF2B5EF4-FFF2-40B4-BE49-F238E27FC236}">
              <a16:creationId xmlns:a16="http://schemas.microsoft.com/office/drawing/2014/main" id="{B7DA17D3-A1AC-4955-A683-49C9287D0DBE}"/>
            </a:ext>
          </a:extLst>
        </xdr:cNvPr>
        <xdr:cNvSpPr/>
      </xdr:nvSpPr>
      <xdr:spPr>
        <a:xfrm>
          <a:off x="11747500" y="6053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42990</xdr:rowOff>
    </xdr:from>
    <xdr:to>
      <xdr:col>64</xdr:col>
      <xdr:colOff>73025</xdr:colOff>
      <xdr:row>31</xdr:row>
      <xdr:rowOff>17992</xdr:rowOff>
    </xdr:to>
    <xdr:cxnSp macro="">
      <xdr:nvCxnSpPr>
        <xdr:cNvPr id="160" name="直線コネクタ 159">
          <a:extLst>
            <a:ext uri="{FF2B5EF4-FFF2-40B4-BE49-F238E27FC236}">
              <a16:creationId xmlns:a16="http://schemas.microsoft.com/office/drawing/2014/main" id="{3907F0D7-2972-4D83-9C0C-13842624FE64}"/>
            </a:ext>
          </a:extLst>
        </xdr:cNvPr>
        <xdr:cNvCxnSpPr/>
      </xdr:nvCxnSpPr>
      <xdr:spPr>
        <a:xfrm flipV="1">
          <a:off x="11798300" y="5958015"/>
          <a:ext cx="762000" cy="146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27</xdr:row>
      <xdr:rowOff>132256</xdr:rowOff>
    </xdr:from>
    <xdr:ext cx="469744" cy="259045"/>
    <xdr:sp macro="" textlink="">
      <xdr:nvSpPr>
        <xdr:cNvPr id="161" name="n_1aveValue債務償還比率">
          <a:extLst>
            <a:ext uri="{FF2B5EF4-FFF2-40B4-BE49-F238E27FC236}">
              <a16:creationId xmlns:a16="http://schemas.microsoft.com/office/drawing/2014/main" id="{2C2B83B3-E083-4A50-9AB9-FDD306F39CE2}"/>
            </a:ext>
          </a:extLst>
        </xdr:cNvPr>
        <xdr:cNvSpPr txBox="1"/>
      </xdr:nvSpPr>
      <xdr:spPr>
        <a:xfrm>
          <a:off x="13836727" y="5532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56151</xdr:rowOff>
    </xdr:from>
    <xdr:ext cx="469744" cy="259045"/>
    <xdr:sp macro="" textlink="">
      <xdr:nvSpPr>
        <xdr:cNvPr id="162" name="n_2aveValue債務償還比率">
          <a:extLst>
            <a:ext uri="{FF2B5EF4-FFF2-40B4-BE49-F238E27FC236}">
              <a16:creationId xmlns:a16="http://schemas.microsoft.com/office/drawing/2014/main" id="{C72388EE-EFF6-4341-87F0-378286E9B7C0}"/>
            </a:ext>
          </a:extLst>
        </xdr:cNvPr>
        <xdr:cNvSpPr txBox="1"/>
      </xdr:nvSpPr>
      <xdr:spPr>
        <a:xfrm>
          <a:off x="13087427" y="5456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91595</xdr:rowOff>
    </xdr:from>
    <xdr:ext cx="469744" cy="259045"/>
    <xdr:sp macro="" textlink="">
      <xdr:nvSpPr>
        <xdr:cNvPr id="163" name="n_3aveValue債務償還比率">
          <a:extLst>
            <a:ext uri="{FF2B5EF4-FFF2-40B4-BE49-F238E27FC236}">
              <a16:creationId xmlns:a16="http://schemas.microsoft.com/office/drawing/2014/main" id="{4BB5F047-BD7D-4CB4-B1F1-93BB5B14B12A}"/>
            </a:ext>
          </a:extLst>
        </xdr:cNvPr>
        <xdr:cNvSpPr txBox="1"/>
      </xdr:nvSpPr>
      <xdr:spPr>
        <a:xfrm>
          <a:off x="12325427" y="5492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139273</xdr:rowOff>
    </xdr:from>
    <xdr:ext cx="469744" cy="259045"/>
    <xdr:sp macro="" textlink="">
      <xdr:nvSpPr>
        <xdr:cNvPr id="164" name="n_4aveValue債務償還比率">
          <a:extLst>
            <a:ext uri="{FF2B5EF4-FFF2-40B4-BE49-F238E27FC236}">
              <a16:creationId xmlns:a16="http://schemas.microsoft.com/office/drawing/2014/main" id="{93C8512A-8D7C-4B10-80F8-23EB56DCE1E2}"/>
            </a:ext>
          </a:extLst>
        </xdr:cNvPr>
        <xdr:cNvSpPr txBox="1"/>
      </xdr:nvSpPr>
      <xdr:spPr>
        <a:xfrm>
          <a:off x="11563427" y="5539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32</xdr:row>
      <xdr:rowOff>36360</xdr:rowOff>
    </xdr:from>
    <xdr:ext cx="469744" cy="259045"/>
    <xdr:sp macro="" textlink="">
      <xdr:nvSpPr>
        <xdr:cNvPr id="165" name="n_1mainValue債務償還比率">
          <a:extLst>
            <a:ext uri="{FF2B5EF4-FFF2-40B4-BE49-F238E27FC236}">
              <a16:creationId xmlns:a16="http://schemas.microsoft.com/office/drawing/2014/main" id="{5074FC74-F93B-4BE8-B572-5CF93ED0A5BE}"/>
            </a:ext>
          </a:extLst>
        </xdr:cNvPr>
        <xdr:cNvSpPr txBox="1"/>
      </xdr:nvSpPr>
      <xdr:spPr>
        <a:xfrm>
          <a:off x="13836727" y="6294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32</xdr:row>
      <xdr:rowOff>65867</xdr:rowOff>
    </xdr:from>
    <xdr:ext cx="469744" cy="259045"/>
    <xdr:sp macro="" textlink="">
      <xdr:nvSpPr>
        <xdr:cNvPr id="166" name="n_2mainValue債務償還比率">
          <a:extLst>
            <a:ext uri="{FF2B5EF4-FFF2-40B4-BE49-F238E27FC236}">
              <a16:creationId xmlns:a16="http://schemas.microsoft.com/office/drawing/2014/main" id="{EDABD410-B9AE-49BC-B3C4-67D44B9C2370}"/>
            </a:ext>
          </a:extLst>
        </xdr:cNvPr>
        <xdr:cNvSpPr txBox="1"/>
      </xdr:nvSpPr>
      <xdr:spPr>
        <a:xfrm>
          <a:off x="13087427" y="6323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84917</xdr:rowOff>
    </xdr:from>
    <xdr:ext cx="469744" cy="259045"/>
    <xdr:sp macro="" textlink="">
      <xdr:nvSpPr>
        <xdr:cNvPr id="167" name="n_3mainValue債務償還比率">
          <a:extLst>
            <a:ext uri="{FF2B5EF4-FFF2-40B4-BE49-F238E27FC236}">
              <a16:creationId xmlns:a16="http://schemas.microsoft.com/office/drawing/2014/main" id="{CAF02857-7988-4CBD-94E7-78D4D8BADFC2}"/>
            </a:ext>
          </a:extLst>
        </xdr:cNvPr>
        <xdr:cNvSpPr txBox="1"/>
      </xdr:nvSpPr>
      <xdr:spPr>
        <a:xfrm>
          <a:off x="12325427" y="5999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59919</xdr:rowOff>
    </xdr:from>
    <xdr:ext cx="469744" cy="259045"/>
    <xdr:sp macro="" textlink="">
      <xdr:nvSpPr>
        <xdr:cNvPr id="168" name="n_4mainValue債務償還比率">
          <a:extLst>
            <a:ext uri="{FF2B5EF4-FFF2-40B4-BE49-F238E27FC236}">
              <a16:creationId xmlns:a16="http://schemas.microsoft.com/office/drawing/2014/main" id="{D732B379-9A7D-42D9-BCEB-7C1ABFAC8D7C}"/>
            </a:ext>
          </a:extLst>
        </xdr:cNvPr>
        <xdr:cNvSpPr txBox="1"/>
      </xdr:nvSpPr>
      <xdr:spPr>
        <a:xfrm>
          <a:off x="11563427" y="6146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9" name="正方形/長方形 168">
          <a:extLst>
            <a:ext uri="{FF2B5EF4-FFF2-40B4-BE49-F238E27FC236}">
              <a16:creationId xmlns:a16="http://schemas.microsoft.com/office/drawing/2014/main" id="{EF3F828A-ED56-4D06-B41A-1476A08F9F91}"/>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0" name="正方形/長方形 169">
          <a:extLst>
            <a:ext uri="{FF2B5EF4-FFF2-40B4-BE49-F238E27FC236}">
              <a16:creationId xmlns:a16="http://schemas.microsoft.com/office/drawing/2014/main" id="{F91CB676-A01F-40D7-911E-D799BCD35346}"/>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1" name="テキスト ボックス 170">
          <a:extLst>
            <a:ext uri="{FF2B5EF4-FFF2-40B4-BE49-F238E27FC236}">
              <a16:creationId xmlns:a16="http://schemas.microsoft.com/office/drawing/2014/main" id="{576D0C7E-91E3-497A-B2D2-DBC3E76EDA78}"/>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2" name="テキスト ボックス 171">
          <a:extLst>
            <a:ext uri="{FF2B5EF4-FFF2-40B4-BE49-F238E27FC236}">
              <a16:creationId xmlns:a16="http://schemas.microsoft.com/office/drawing/2014/main" id="{5D85E679-FCEA-4833-8D40-99983DD68965}"/>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3" name="テキスト ボックス 172">
          <a:extLst>
            <a:ext uri="{FF2B5EF4-FFF2-40B4-BE49-F238E27FC236}">
              <a16:creationId xmlns:a16="http://schemas.microsoft.com/office/drawing/2014/main" id="{C8C29CB3-3B20-4D45-ACCE-E0DE3E33FBA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4" name="テキスト ボックス 173">
          <a:extLst>
            <a:ext uri="{FF2B5EF4-FFF2-40B4-BE49-F238E27FC236}">
              <a16:creationId xmlns:a16="http://schemas.microsoft.com/office/drawing/2014/main" id="{80D88992-834F-4749-BAFE-4851409C7B19}"/>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4246344E-7235-4339-A96B-B8D95783230D}"/>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EA3A08F0-D93D-4B86-ACD4-225FD6E24D36}"/>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5588ACC7-B215-4E3D-BD46-2B9457E2FE61}"/>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1050C423-50F4-440E-B005-B0BD328285FD}"/>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沖縄県渡名喜村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37AC1440-49B8-4993-B6BC-5AA235638328}"/>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5EBB4E2-C87E-421C-85B5-F6463C524889}"/>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278A88A1-1F37-4809-B984-1AE2A0F68C03}"/>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29C70AAF-7C74-4C99-B327-D529F3FBB07F}"/>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298A8B8A-02A3-414B-BF04-627A4CB8E9B9}"/>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9D229AC2-8D27-4EB8-9530-D1B218C409B7}"/>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345
342
3.87
1,449,173
1,376,250
67,797
409,858
907,657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BB6F899D-7CC3-4573-A4D4-39A51799D2AD}"/>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BE45E393-8B69-43D8-B787-E6F9C5E57AC5}"/>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9E2D5D52-E23B-46AF-ADD8-DF2009AE0927}"/>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5E4331F7-C4FD-4815-A9BB-48743B1A4584}"/>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65515B2F-3EEC-4C21-A18F-21CECB955F1C}"/>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1718AD50-FF43-4D28-836D-F63F37CA1456}"/>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F9BD9681-509D-411A-8F50-D3153B02B246}"/>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F0E6F93D-ACA8-4F3F-8C32-11CCBB6A5E48}"/>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BCCFE3DB-7299-49BB-8439-F87821B3D6B8}"/>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A8935AAA-10D6-42DB-83F2-0A3C394D23DC}"/>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80017FB5-5829-4AA8-9EAB-A141935CBFE5}"/>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D82C6630-BC58-4D79-A50D-40DBF04019AE}"/>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2F20CB78-B7BF-4568-9590-E11024A0BB57}"/>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28EF785-09E4-4A4D-A21C-70D84212F955}"/>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594F2BD8-EEBB-4798-B3A7-58810286397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336BFAEE-B3C0-43AC-B8FC-6E4C32707EF7}"/>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838D37D2-CBB4-4250-B17B-94C8F28031C3}"/>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FB580CC2-AB70-40EC-AB8E-D24BA7D0A384}"/>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9799A9EC-BB67-411B-A8C8-704A7121CC6F}"/>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EFF10145-CBFC-4F95-AD35-6E8E0781EDBA}"/>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80F37177-E363-4F22-BE86-99A46745173F}"/>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5BC3D610-BAD7-4891-889B-90B527912071}"/>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BA58F098-E9A9-43B7-978C-2BB48CF5870B}"/>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A8E5D05E-F03D-42BC-B79C-D14145B2628D}"/>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5ADC447A-BCD4-4ABE-A3DB-74EED1D23018}"/>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70CD75BA-8E56-4A78-B6F9-90912338819D}"/>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8E1E6B8F-DA1F-4AEE-9487-67D6E2D2425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53DF2939-A2CB-40F7-A382-E356605C1862}"/>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EA334BBB-32E2-49AA-9F5B-A2D62F12218A}"/>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CD1AECF7-F508-4D79-A7F0-92A74D596462}"/>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5F0801CF-A37D-4DA0-9215-EF59E46B30E9}"/>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8BACE1CB-3881-4A77-9340-0A2A5AC70922}"/>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F408D8BF-998F-42C9-9851-C70923AA5A27}"/>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11DAF310-B5B2-4148-A0AF-48E0BD192C58}"/>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86BE60B5-9A02-4CEF-99CC-09F6EB67629B}"/>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083A840C-2BC9-4AA7-B255-42187654B9E0}"/>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F0A775AB-FDA6-49A2-A0F5-562E1AA56CC4}"/>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37354349-AA4F-41D2-B08D-81D00E2DF746}"/>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B1E75375-0369-426A-B264-E7FC45D67C86}"/>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405CF9CE-95A5-4AF8-A33A-0CCC58D78622}"/>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0CC4FEC9-600F-4C7C-BBCF-207D2820286F}"/>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9A9CA45F-9F67-46F4-AE3E-DB3811F79ED5}"/>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49E50D29-F921-4DBE-ADD6-46A9B75DA48D}"/>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596FE91E-CD99-46D1-A470-FA0CF61A507C}"/>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87D9ABE9-2758-43E0-AA7D-33C270A737EE}"/>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45720</xdr:rowOff>
    </xdr:from>
    <xdr:to>
      <xdr:col>24</xdr:col>
      <xdr:colOff>62865</xdr:colOff>
      <xdr:row>41</xdr:row>
      <xdr:rowOff>106680</xdr:rowOff>
    </xdr:to>
    <xdr:cxnSp macro="">
      <xdr:nvCxnSpPr>
        <xdr:cNvPr id="57" name="直線コネクタ 56">
          <a:extLst>
            <a:ext uri="{FF2B5EF4-FFF2-40B4-BE49-F238E27FC236}">
              <a16:creationId xmlns:a16="http://schemas.microsoft.com/office/drawing/2014/main" id="{393A22AE-F444-406F-A9BA-15377B2EC84E}"/>
            </a:ext>
          </a:extLst>
        </xdr:cNvPr>
        <xdr:cNvCxnSpPr/>
      </xdr:nvCxnSpPr>
      <xdr:spPr>
        <a:xfrm flipV="1">
          <a:off x="4634865" y="5875020"/>
          <a:ext cx="0" cy="1261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110507</xdr:rowOff>
    </xdr:from>
    <xdr:ext cx="405111" cy="259045"/>
    <xdr:sp macro="" textlink="">
      <xdr:nvSpPr>
        <xdr:cNvPr id="58" name="【道路】&#10;有形固定資産減価償却率最小値テキスト">
          <a:extLst>
            <a:ext uri="{FF2B5EF4-FFF2-40B4-BE49-F238E27FC236}">
              <a16:creationId xmlns:a16="http://schemas.microsoft.com/office/drawing/2014/main" id="{C7BFF478-3DD8-4C75-859C-1D589D0A1179}"/>
            </a:ext>
          </a:extLst>
        </xdr:cNvPr>
        <xdr:cNvSpPr txBox="1"/>
      </xdr:nvSpPr>
      <xdr:spPr>
        <a:xfrm>
          <a:off x="4673600" y="7139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106680</xdr:rowOff>
    </xdr:from>
    <xdr:to>
      <xdr:col>24</xdr:col>
      <xdr:colOff>152400</xdr:colOff>
      <xdr:row>41</xdr:row>
      <xdr:rowOff>106680</xdr:rowOff>
    </xdr:to>
    <xdr:cxnSp macro="">
      <xdr:nvCxnSpPr>
        <xdr:cNvPr id="59" name="直線コネクタ 58">
          <a:extLst>
            <a:ext uri="{FF2B5EF4-FFF2-40B4-BE49-F238E27FC236}">
              <a16:creationId xmlns:a16="http://schemas.microsoft.com/office/drawing/2014/main" id="{3DDE1EED-78F1-4B4E-9DD6-6B837BFF50B7}"/>
            </a:ext>
          </a:extLst>
        </xdr:cNvPr>
        <xdr:cNvCxnSpPr/>
      </xdr:nvCxnSpPr>
      <xdr:spPr>
        <a:xfrm>
          <a:off x="4546600" y="7136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163847</xdr:rowOff>
    </xdr:from>
    <xdr:ext cx="405111" cy="259045"/>
    <xdr:sp macro="" textlink="">
      <xdr:nvSpPr>
        <xdr:cNvPr id="60" name="【道路】&#10;有形固定資産減価償却率最大値テキスト">
          <a:extLst>
            <a:ext uri="{FF2B5EF4-FFF2-40B4-BE49-F238E27FC236}">
              <a16:creationId xmlns:a16="http://schemas.microsoft.com/office/drawing/2014/main" id="{91C17859-1DEA-4B6C-8D25-FB150792F8D4}"/>
            </a:ext>
          </a:extLst>
        </xdr:cNvPr>
        <xdr:cNvSpPr txBox="1"/>
      </xdr:nvSpPr>
      <xdr:spPr>
        <a:xfrm>
          <a:off x="4673600" y="5650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45720</xdr:rowOff>
    </xdr:from>
    <xdr:to>
      <xdr:col>24</xdr:col>
      <xdr:colOff>152400</xdr:colOff>
      <xdr:row>34</xdr:row>
      <xdr:rowOff>45720</xdr:rowOff>
    </xdr:to>
    <xdr:cxnSp macro="">
      <xdr:nvCxnSpPr>
        <xdr:cNvPr id="61" name="直線コネクタ 60">
          <a:extLst>
            <a:ext uri="{FF2B5EF4-FFF2-40B4-BE49-F238E27FC236}">
              <a16:creationId xmlns:a16="http://schemas.microsoft.com/office/drawing/2014/main" id="{182E2118-6B74-4A51-AFF0-450F8A591A4D}"/>
            </a:ext>
          </a:extLst>
        </xdr:cNvPr>
        <xdr:cNvCxnSpPr/>
      </xdr:nvCxnSpPr>
      <xdr:spPr>
        <a:xfrm>
          <a:off x="4546600" y="5875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160037</xdr:rowOff>
    </xdr:from>
    <xdr:ext cx="405111" cy="259045"/>
    <xdr:sp macro="" textlink="">
      <xdr:nvSpPr>
        <xdr:cNvPr id="62" name="【道路】&#10;有形固定資産減価償却率平均値テキスト">
          <a:extLst>
            <a:ext uri="{FF2B5EF4-FFF2-40B4-BE49-F238E27FC236}">
              <a16:creationId xmlns:a16="http://schemas.microsoft.com/office/drawing/2014/main" id="{887D9281-BD6D-45C1-8EA1-FB1563154B35}"/>
            </a:ext>
          </a:extLst>
        </xdr:cNvPr>
        <xdr:cNvSpPr txBox="1"/>
      </xdr:nvSpPr>
      <xdr:spPr>
        <a:xfrm>
          <a:off x="4673600" y="65036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10160</xdr:rowOff>
    </xdr:from>
    <xdr:to>
      <xdr:col>24</xdr:col>
      <xdr:colOff>114300</xdr:colOff>
      <xdr:row>38</xdr:row>
      <xdr:rowOff>111760</xdr:rowOff>
    </xdr:to>
    <xdr:sp macro="" textlink="">
      <xdr:nvSpPr>
        <xdr:cNvPr id="63" name="フローチャート: 判断 62">
          <a:extLst>
            <a:ext uri="{FF2B5EF4-FFF2-40B4-BE49-F238E27FC236}">
              <a16:creationId xmlns:a16="http://schemas.microsoft.com/office/drawing/2014/main" id="{6F0C5E9D-164B-4FA2-80A4-974AB1090787}"/>
            </a:ext>
          </a:extLst>
        </xdr:cNvPr>
        <xdr:cNvSpPr/>
      </xdr:nvSpPr>
      <xdr:spPr>
        <a:xfrm>
          <a:off x="4584700" y="652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153035</xdr:rowOff>
    </xdr:from>
    <xdr:to>
      <xdr:col>20</xdr:col>
      <xdr:colOff>38100</xdr:colOff>
      <xdr:row>38</xdr:row>
      <xdr:rowOff>83185</xdr:rowOff>
    </xdr:to>
    <xdr:sp macro="" textlink="">
      <xdr:nvSpPr>
        <xdr:cNvPr id="64" name="フローチャート: 判断 63">
          <a:extLst>
            <a:ext uri="{FF2B5EF4-FFF2-40B4-BE49-F238E27FC236}">
              <a16:creationId xmlns:a16="http://schemas.microsoft.com/office/drawing/2014/main" id="{079E870F-80FA-461D-ABB6-C0A446592784}"/>
            </a:ext>
          </a:extLst>
        </xdr:cNvPr>
        <xdr:cNvSpPr/>
      </xdr:nvSpPr>
      <xdr:spPr>
        <a:xfrm>
          <a:off x="3746500" y="649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130175</xdr:rowOff>
    </xdr:from>
    <xdr:to>
      <xdr:col>15</xdr:col>
      <xdr:colOff>101600</xdr:colOff>
      <xdr:row>38</xdr:row>
      <xdr:rowOff>60325</xdr:rowOff>
    </xdr:to>
    <xdr:sp macro="" textlink="">
      <xdr:nvSpPr>
        <xdr:cNvPr id="65" name="フローチャート: 判断 64">
          <a:extLst>
            <a:ext uri="{FF2B5EF4-FFF2-40B4-BE49-F238E27FC236}">
              <a16:creationId xmlns:a16="http://schemas.microsoft.com/office/drawing/2014/main" id="{A71DB356-F78E-4D71-8C3C-A7046FA85FD9}"/>
            </a:ext>
          </a:extLst>
        </xdr:cNvPr>
        <xdr:cNvSpPr/>
      </xdr:nvSpPr>
      <xdr:spPr>
        <a:xfrm>
          <a:off x="2857500" y="647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61595</xdr:rowOff>
    </xdr:from>
    <xdr:to>
      <xdr:col>10</xdr:col>
      <xdr:colOff>165100</xdr:colOff>
      <xdr:row>37</xdr:row>
      <xdr:rowOff>163195</xdr:rowOff>
    </xdr:to>
    <xdr:sp macro="" textlink="">
      <xdr:nvSpPr>
        <xdr:cNvPr id="66" name="フローチャート: 判断 65">
          <a:extLst>
            <a:ext uri="{FF2B5EF4-FFF2-40B4-BE49-F238E27FC236}">
              <a16:creationId xmlns:a16="http://schemas.microsoft.com/office/drawing/2014/main" id="{C1F1D795-F7FC-4D70-813C-E8C69DEEF3F2}"/>
            </a:ext>
          </a:extLst>
        </xdr:cNvPr>
        <xdr:cNvSpPr/>
      </xdr:nvSpPr>
      <xdr:spPr>
        <a:xfrm>
          <a:off x="1968500" y="640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8255</xdr:rowOff>
    </xdr:from>
    <xdr:to>
      <xdr:col>6</xdr:col>
      <xdr:colOff>38100</xdr:colOff>
      <xdr:row>37</xdr:row>
      <xdr:rowOff>109855</xdr:rowOff>
    </xdr:to>
    <xdr:sp macro="" textlink="">
      <xdr:nvSpPr>
        <xdr:cNvPr id="67" name="フローチャート: 判断 66">
          <a:extLst>
            <a:ext uri="{FF2B5EF4-FFF2-40B4-BE49-F238E27FC236}">
              <a16:creationId xmlns:a16="http://schemas.microsoft.com/office/drawing/2014/main" id="{21E69BDC-58C9-4986-A8F7-968FB1E56065}"/>
            </a:ext>
          </a:extLst>
        </xdr:cNvPr>
        <xdr:cNvSpPr/>
      </xdr:nvSpPr>
      <xdr:spPr>
        <a:xfrm>
          <a:off x="1079500" y="635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D956BE9C-4636-47A5-8C6C-78D72D606884}"/>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1C34D6CB-8AE0-4E62-B6E9-9C2A55A0FBF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2CCF1B94-17A9-41E9-9949-809548FE80D2}"/>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8281F5F0-4786-4637-BC99-D3D76CB4ACB7}"/>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3FF904A3-3FA0-4D34-8ECF-18D6F99ABA89}"/>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635</xdr:rowOff>
    </xdr:from>
    <xdr:to>
      <xdr:col>24</xdr:col>
      <xdr:colOff>114300</xdr:colOff>
      <xdr:row>36</xdr:row>
      <xdr:rowOff>102235</xdr:rowOff>
    </xdr:to>
    <xdr:sp macro="" textlink="">
      <xdr:nvSpPr>
        <xdr:cNvPr id="73" name="楕円 72">
          <a:extLst>
            <a:ext uri="{FF2B5EF4-FFF2-40B4-BE49-F238E27FC236}">
              <a16:creationId xmlns:a16="http://schemas.microsoft.com/office/drawing/2014/main" id="{FCEC0E6D-4918-4B9C-838E-7DC3CD908C24}"/>
            </a:ext>
          </a:extLst>
        </xdr:cNvPr>
        <xdr:cNvSpPr/>
      </xdr:nvSpPr>
      <xdr:spPr>
        <a:xfrm>
          <a:off x="4584700" y="6172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23512</xdr:rowOff>
    </xdr:from>
    <xdr:ext cx="405111" cy="259045"/>
    <xdr:sp macro="" textlink="">
      <xdr:nvSpPr>
        <xdr:cNvPr id="74" name="【道路】&#10;有形固定資産減価償却率該当値テキスト">
          <a:extLst>
            <a:ext uri="{FF2B5EF4-FFF2-40B4-BE49-F238E27FC236}">
              <a16:creationId xmlns:a16="http://schemas.microsoft.com/office/drawing/2014/main" id="{2DCC98BE-F3BB-4EAF-A919-06187B074790}"/>
            </a:ext>
          </a:extLst>
        </xdr:cNvPr>
        <xdr:cNvSpPr txBox="1"/>
      </xdr:nvSpPr>
      <xdr:spPr>
        <a:xfrm>
          <a:off x="4673600" y="6024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86360</xdr:rowOff>
    </xdr:from>
    <xdr:to>
      <xdr:col>20</xdr:col>
      <xdr:colOff>38100</xdr:colOff>
      <xdr:row>37</xdr:row>
      <xdr:rowOff>16510</xdr:rowOff>
    </xdr:to>
    <xdr:sp macro="" textlink="">
      <xdr:nvSpPr>
        <xdr:cNvPr id="75" name="楕円 74">
          <a:extLst>
            <a:ext uri="{FF2B5EF4-FFF2-40B4-BE49-F238E27FC236}">
              <a16:creationId xmlns:a16="http://schemas.microsoft.com/office/drawing/2014/main" id="{A5F4617A-07B5-4A4F-A27E-305EC51A1139}"/>
            </a:ext>
          </a:extLst>
        </xdr:cNvPr>
        <xdr:cNvSpPr/>
      </xdr:nvSpPr>
      <xdr:spPr>
        <a:xfrm>
          <a:off x="3746500" y="6258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51435</xdr:rowOff>
    </xdr:from>
    <xdr:to>
      <xdr:col>24</xdr:col>
      <xdr:colOff>63500</xdr:colOff>
      <xdr:row>36</xdr:row>
      <xdr:rowOff>137160</xdr:rowOff>
    </xdr:to>
    <xdr:cxnSp macro="">
      <xdr:nvCxnSpPr>
        <xdr:cNvPr id="76" name="直線コネクタ 75">
          <a:extLst>
            <a:ext uri="{FF2B5EF4-FFF2-40B4-BE49-F238E27FC236}">
              <a16:creationId xmlns:a16="http://schemas.microsoft.com/office/drawing/2014/main" id="{175ADD94-2854-41BA-959F-F5E6A097D356}"/>
            </a:ext>
          </a:extLst>
        </xdr:cNvPr>
        <xdr:cNvCxnSpPr/>
      </xdr:nvCxnSpPr>
      <xdr:spPr>
        <a:xfrm flipV="1">
          <a:off x="3797300" y="6223635"/>
          <a:ext cx="8382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48260</xdr:rowOff>
    </xdr:from>
    <xdr:to>
      <xdr:col>15</xdr:col>
      <xdr:colOff>101600</xdr:colOff>
      <xdr:row>36</xdr:row>
      <xdr:rowOff>149860</xdr:rowOff>
    </xdr:to>
    <xdr:sp macro="" textlink="">
      <xdr:nvSpPr>
        <xdr:cNvPr id="77" name="楕円 76">
          <a:extLst>
            <a:ext uri="{FF2B5EF4-FFF2-40B4-BE49-F238E27FC236}">
              <a16:creationId xmlns:a16="http://schemas.microsoft.com/office/drawing/2014/main" id="{DF3C75EB-2530-44BE-BD2A-8966B711BD1D}"/>
            </a:ext>
          </a:extLst>
        </xdr:cNvPr>
        <xdr:cNvSpPr/>
      </xdr:nvSpPr>
      <xdr:spPr>
        <a:xfrm>
          <a:off x="2857500" y="6220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99060</xdr:rowOff>
    </xdr:from>
    <xdr:to>
      <xdr:col>19</xdr:col>
      <xdr:colOff>177800</xdr:colOff>
      <xdr:row>36</xdr:row>
      <xdr:rowOff>137160</xdr:rowOff>
    </xdr:to>
    <xdr:cxnSp macro="">
      <xdr:nvCxnSpPr>
        <xdr:cNvPr id="78" name="直線コネクタ 77">
          <a:extLst>
            <a:ext uri="{FF2B5EF4-FFF2-40B4-BE49-F238E27FC236}">
              <a16:creationId xmlns:a16="http://schemas.microsoft.com/office/drawing/2014/main" id="{DF5EDCA6-2D37-4B17-8CD4-6AB1E16D85F4}"/>
            </a:ext>
          </a:extLst>
        </xdr:cNvPr>
        <xdr:cNvCxnSpPr/>
      </xdr:nvCxnSpPr>
      <xdr:spPr>
        <a:xfrm>
          <a:off x="2908300" y="62712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8255</xdr:rowOff>
    </xdr:from>
    <xdr:to>
      <xdr:col>10</xdr:col>
      <xdr:colOff>165100</xdr:colOff>
      <xdr:row>36</xdr:row>
      <xdr:rowOff>109855</xdr:rowOff>
    </xdr:to>
    <xdr:sp macro="" textlink="">
      <xdr:nvSpPr>
        <xdr:cNvPr id="79" name="楕円 78">
          <a:extLst>
            <a:ext uri="{FF2B5EF4-FFF2-40B4-BE49-F238E27FC236}">
              <a16:creationId xmlns:a16="http://schemas.microsoft.com/office/drawing/2014/main" id="{4725F7BA-C39B-4FF3-99CF-98FB59808E4F}"/>
            </a:ext>
          </a:extLst>
        </xdr:cNvPr>
        <xdr:cNvSpPr/>
      </xdr:nvSpPr>
      <xdr:spPr>
        <a:xfrm>
          <a:off x="1968500" y="6180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59055</xdr:rowOff>
    </xdr:from>
    <xdr:to>
      <xdr:col>15</xdr:col>
      <xdr:colOff>50800</xdr:colOff>
      <xdr:row>36</xdr:row>
      <xdr:rowOff>99060</xdr:rowOff>
    </xdr:to>
    <xdr:cxnSp macro="">
      <xdr:nvCxnSpPr>
        <xdr:cNvPr id="80" name="直線コネクタ 79">
          <a:extLst>
            <a:ext uri="{FF2B5EF4-FFF2-40B4-BE49-F238E27FC236}">
              <a16:creationId xmlns:a16="http://schemas.microsoft.com/office/drawing/2014/main" id="{47AC43EA-044B-46E1-9776-621829333699}"/>
            </a:ext>
          </a:extLst>
        </xdr:cNvPr>
        <xdr:cNvCxnSpPr/>
      </xdr:nvCxnSpPr>
      <xdr:spPr>
        <a:xfrm>
          <a:off x="2019300" y="623125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35</xdr:row>
      <xdr:rowOff>71120</xdr:rowOff>
    </xdr:from>
    <xdr:to>
      <xdr:col>6</xdr:col>
      <xdr:colOff>38100</xdr:colOff>
      <xdr:row>36</xdr:row>
      <xdr:rowOff>1270</xdr:rowOff>
    </xdr:to>
    <xdr:sp macro="" textlink="">
      <xdr:nvSpPr>
        <xdr:cNvPr id="81" name="楕円 80">
          <a:extLst>
            <a:ext uri="{FF2B5EF4-FFF2-40B4-BE49-F238E27FC236}">
              <a16:creationId xmlns:a16="http://schemas.microsoft.com/office/drawing/2014/main" id="{758278CE-DD3E-434D-9507-024F9B9A8BD5}"/>
            </a:ext>
          </a:extLst>
        </xdr:cNvPr>
        <xdr:cNvSpPr/>
      </xdr:nvSpPr>
      <xdr:spPr>
        <a:xfrm>
          <a:off x="1079500" y="6071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35</xdr:row>
      <xdr:rowOff>121920</xdr:rowOff>
    </xdr:from>
    <xdr:to>
      <xdr:col>10</xdr:col>
      <xdr:colOff>114300</xdr:colOff>
      <xdr:row>36</xdr:row>
      <xdr:rowOff>59055</xdr:rowOff>
    </xdr:to>
    <xdr:cxnSp macro="">
      <xdr:nvCxnSpPr>
        <xdr:cNvPr id="82" name="直線コネクタ 81">
          <a:extLst>
            <a:ext uri="{FF2B5EF4-FFF2-40B4-BE49-F238E27FC236}">
              <a16:creationId xmlns:a16="http://schemas.microsoft.com/office/drawing/2014/main" id="{B00592ED-708B-474A-AC2D-C32451419D5D}"/>
            </a:ext>
          </a:extLst>
        </xdr:cNvPr>
        <xdr:cNvCxnSpPr/>
      </xdr:nvCxnSpPr>
      <xdr:spPr>
        <a:xfrm>
          <a:off x="1130300" y="6122670"/>
          <a:ext cx="889000" cy="10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74312</xdr:rowOff>
    </xdr:from>
    <xdr:ext cx="405111" cy="259045"/>
    <xdr:sp macro="" textlink="">
      <xdr:nvSpPr>
        <xdr:cNvPr id="83" name="n_1aveValue【道路】&#10;有形固定資産減価償却率">
          <a:extLst>
            <a:ext uri="{FF2B5EF4-FFF2-40B4-BE49-F238E27FC236}">
              <a16:creationId xmlns:a16="http://schemas.microsoft.com/office/drawing/2014/main" id="{D137DC28-5969-4A64-8063-665BF02A9EB9}"/>
            </a:ext>
          </a:extLst>
        </xdr:cNvPr>
        <xdr:cNvSpPr txBox="1"/>
      </xdr:nvSpPr>
      <xdr:spPr>
        <a:xfrm>
          <a:off x="3582044" y="6589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51452</xdr:rowOff>
    </xdr:from>
    <xdr:ext cx="405111" cy="259045"/>
    <xdr:sp macro="" textlink="">
      <xdr:nvSpPr>
        <xdr:cNvPr id="84" name="n_2aveValue【道路】&#10;有形固定資産減価償却率">
          <a:extLst>
            <a:ext uri="{FF2B5EF4-FFF2-40B4-BE49-F238E27FC236}">
              <a16:creationId xmlns:a16="http://schemas.microsoft.com/office/drawing/2014/main" id="{EC1C7361-BB05-4F0C-A9AC-7E8DD531BA3D}"/>
            </a:ext>
          </a:extLst>
        </xdr:cNvPr>
        <xdr:cNvSpPr txBox="1"/>
      </xdr:nvSpPr>
      <xdr:spPr>
        <a:xfrm>
          <a:off x="2705744" y="6566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154322</xdr:rowOff>
    </xdr:from>
    <xdr:ext cx="405111" cy="259045"/>
    <xdr:sp macro="" textlink="">
      <xdr:nvSpPr>
        <xdr:cNvPr id="85" name="n_3aveValue【道路】&#10;有形固定資産減価償却率">
          <a:extLst>
            <a:ext uri="{FF2B5EF4-FFF2-40B4-BE49-F238E27FC236}">
              <a16:creationId xmlns:a16="http://schemas.microsoft.com/office/drawing/2014/main" id="{55A94A74-DF88-46A2-9DCA-00817E69907C}"/>
            </a:ext>
          </a:extLst>
        </xdr:cNvPr>
        <xdr:cNvSpPr txBox="1"/>
      </xdr:nvSpPr>
      <xdr:spPr>
        <a:xfrm>
          <a:off x="1816744" y="6497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100982</xdr:rowOff>
    </xdr:from>
    <xdr:ext cx="405111" cy="259045"/>
    <xdr:sp macro="" textlink="">
      <xdr:nvSpPr>
        <xdr:cNvPr id="86" name="n_4aveValue【道路】&#10;有形固定資産減価償却率">
          <a:extLst>
            <a:ext uri="{FF2B5EF4-FFF2-40B4-BE49-F238E27FC236}">
              <a16:creationId xmlns:a16="http://schemas.microsoft.com/office/drawing/2014/main" id="{C4A9A6FD-1417-409B-BBC5-B47777910089}"/>
            </a:ext>
          </a:extLst>
        </xdr:cNvPr>
        <xdr:cNvSpPr txBox="1"/>
      </xdr:nvSpPr>
      <xdr:spPr>
        <a:xfrm>
          <a:off x="927744" y="6444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33037</xdr:rowOff>
    </xdr:from>
    <xdr:ext cx="405111" cy="259045"/>
    <xdr:sp macro="" textlink="">
      <xdr:nvSpPr>
        <xdr:cNvPr id="87" name="n_1mainValue【道路】&#10;有形固定資産減価償却率">
          <a:extLst>
            <a:ext uri="{FF2B5EF4-FFF2-40B4-BE49-F238E27FC236}">
              <a16:creationId xmlns:a16="http://schemas.microsoft.com/office/drawing/2014/main" id="{46DD4807-C729-4FB6-B12D-E9F2AD905EA9}"/>
            </a:ext>
          </a:extLst>
        </xdr:cNvPr>
        <xdr:cNvSpPr txBox="1"/>
      </xdr:nvSpPr>
      <xdr:spPr>
        <a:xfrm>
          <a:off x="3582044" y="6033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166387</xdr:rowOff>
    </xdr:from>
    <xdr:ext cx="405111" cy="259045"/>
    <xdr:sp macro="" textlink="">
      <xdr:nvSpPr>
        <xdr:cNvPr id="88" name="n_2mainValue【道路】&#10;有形固定資産減価償却率">
          <a:extLst>
            <a:ext uri="{FF2B5EF4-FFF2-40B4-BE49-F238E27FC236}">
              <a16:creationId xmlns:a16="http://schemas.microsoft.com/office/drawing/2014/main" id="{9F28F3F8-D02B-4F6B-AA13-00A9F4F2D221}"/>
            </a:ext>
          </a:extLst>
        </xdr:cNvPr>
        <xdr:cNvSpPr txBox="1"/>
      </xdr:nvSpPr>
      <xdr:spPr>
        <a:xfrm>
          <a:off x="2705744" y="5995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126382</xdr:rowOff>
    </xdr:from>
    <xdr:ext cx="405111" cy="259045"/>
    <xdr:sp macro="" textlink="">
      <xdr:nvSpPr>
        <xdr:cNvPr id="89" name="n_3mainValue【道路】&#10;有形固定資産減価償却率">
          <a:extLst>
            <a:ext uri="{FF2B5EF4-FFF2-40B4-BE49-F238E27FC236}">
              <a16:creationId xmlns:a16="http://schemas.microsoft.com/office/drawing/2014/main" id="{00372C5D-A8C3-4F49-9963-1967F9CCEE69}"/>
            </a:ext>
          </a:extLst>
        </xdr:cNvPr>
        <xdr:cNvSpPr txBox="1"/>
      </xdr:nvSpPr>
      <xdr:spPr>
        <a:xfrm>
          <a:off x="1816744" y="5955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17797</xdr:rowOff>
    </xdr:from>
    <xdr:ext cx="405111" cy="259045"/>
    <xdr:sp macro="" textlink="">
      <xdr:nvSpPr>
        <xdr:cNvPr id="90" name="n_4mainValue【道路】&#10;有形固定資産減価償却率">
          <a:extLst>
            <a:ext uri="{FF2B5EF4-FFF2-40B4-BE49-F238E27FC236}">
              <a16:creationId xmlns:a16="http://schemas.microsoft.com/office/drawing/2014/main" id="{08D23B83-7927-42A3-A13C-C83A74F18CB3}"/>
            </a:ext>
          </a:extLst>
        </xdr:cNvPr>
        <xdr:cNvSpPr txBox="1"/>
      </xdr:nvSpPr>
      <xdr:spPr>
        <a:xfrm>
          <a:off x="927744" y="5847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786954A1-D7B0-4727-9ACA-7C61B7006B98}"/>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8FF770CB-E199-4C38-AE14-63961B581D97}"/>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F09A0D92-6DE4-4214-B0B5-1AA324EA926A}"/>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3C7C2F96-B9C3-4DF7-A037-4F92CB5418BF}"/>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0ACD37DC-8056-4B01-ADB0-8982B6ED05BE}"/>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6F1FCB8F-B495-4415-8761-5F632CF7B568}"/>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5D1C3002-D3C4-4B38-8596-514B23A1B059}"/>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1C59B3D0-F45E-459F-8A2E-C069B47CBF2B}"/>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42AAD333-BA1A-4415-B158-BE5D0830359E}"/>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02B79061-E642-44F8-8CF8-E9B56B436392}"/>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a:extLst>
            <a:ext uri="{FF2B5EF4-FFF2-40B4-BE49-F238E27FC236}">
              <a16:creationId xmlns:a16="http://schemas.microsoft.com/office/drawing/2014/main" id="{59965B1C-D1F6-4548-B046-A5500C5AC464}"/>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a:extLst>
            <a:ext uri="{FF2B5EF4-FFF2-40B4-BE49-F238E27FC236}">
              <a16:creationId xmlns:a16="http://schemas.microsoft.com/office/drawing/2014/main" id="{1DE153F0-E9D3-45C0-BB81-ED99E954C999}"/>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a:extLst>
            <a:ext uri="{FF2B5EF4-FFF2-40B4-BE49-F238E27FC236}">
              <a16:creationId xmlns:a16="http://schemas.microsoft.com/office/drawing/2014/main" id="{2BDD9E55-E196-4A90-9A09-CAAB0179DBE6}"/>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4" name="テキスト ボックス 103">
          <a:extLst>
            <a:ext uri="{FF2B5EF4-FFF2-40B4-BE49-F238E27FC236}">
              <a16:creationId xmlns:a16="http://schemas.microsoft.com/office/drawing/2014/main" id="{2D34B30E-E8C3-4065-B7CD-E96B1B41CDEF}"/>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a:extLst>
            <a:ext uri="{FF2B5EF4-FFF2-40B4-BE49-F238E27FC236}">
              <a16:creationId xmlns:a16="http://schemas.microsoft.com/office/drawing/2014/main" id="{ED08E4B7-F743-4F6F-B951-625B1C84F9BC}"/>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106" name="テキスト ボックス 105">
          <a:extLst>
            <a:ext uri="{FF2B5EF4-FFF2-40B4-BE49-F238E27FC236}">
              <a16:creationId xmlns:a16="http://schemas.microsoft.com/office/drawing/2014/main" id="{E535449C-0E2C-41FC-B9CE-CFB1B953DAFC}"/>
            </a:ext>
          </a:extLst>
        </xdr:cNvPr>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a:extLst>
            <a:ext uri="{FF2B5EF4-FFF2-40B4-BE49-F238E27FC236}">
              <a16:creationId xmlns:a16="http://schemas.microsoft.com/office/drawing/2014/main" id="{2C78F214-9DE1-4138-B658-12B553B226FE}"/>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8" name="テキスト ボックス 107">
          <a:extLst>
            <a:ext uri="{FF2B5EF4-FFF2-40B4-BE49-F238E27FC236}">
              <a16:creationId xmlns:a16="http://schemas.microsoft.com/office/drawing/2014/main" id="{A787F3F1-59D8-4EAA-AD7B-3DC12320D78E}"/>
            </a:ext>
          </a:extLst>
        </xdr:cNvPr>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a:extLst>
            <a:ext uri="{FF2B5EF4-FFF2-40B4-BE49-F238E27FC236}">
              <a16:creationId xmlns:a16="http://schemas.microsoft.com/office/drawing/2014/main" id="{7B33F86B-B07A-424F-899E-0448F61ED9B9}"/>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10" name="テキスト ボックス 109">
          <a:extLst>
            <a:ext uri="{FF2B5EF4-FFF2-40B4-BE49-F238E27FC236}">
              <a16:creationId xmlns:a16="http://schemas.microsoft.com/office/drawing/2014/main" id="{B7D78FD3-1822-4C33-9178-1C788B14EA56}"/>
            </a:ext>
          </a:extLst>
        </xdr:cNvPr>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a:extLst>
            <a:ext uri="{FF2B5EF4-FFF2-40B4-BE49-F238E27FC236}">
              <a16:creationId xmlns:a16="http://schemas.microsoft.com/office/drawing/2014/main" id="{48C57528-6F7D-4888-A0B6-BA0E14A58A63}"/>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2" name="テキスト ボックス 111">
          <a:extLst>
            <a:ext uri="{FF2B5EF4-FFF2-40B4-BE49-F238E27FC236}">
              <a16:creationId xmlns:a16="http://schemas.microsoft.com/office/drawing/2014/main" id="{841720D9-2057-429E-A366-3CB2DDD6F9B2}"/>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a:extLst>
            <a:ext uri="{FF2B5EF4-FFF2-40B4-BE49-F238E27FC236}">
              <a16:creationId xmlns:a16="http://schemas.microsoft.com/office/drawing/2014/main" id="{AF6A9E39-FF0B-4FCE-8296-34897A12576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1585</xdr:rowOff>
    </xdr:from>
    <xdr:to>
      <xdr:col>54</xdr:col>
      <xdr:colOff>189865</xdr:colOff>
      <xdr:row>41</xdr:row>
      <xdr:rowOff>137472</xdr:rowOff>
    </xdr:to>
    <xdr:cxnSp macro="">
      <xdr:nvCxnSpPr>
        <xdr:cNvPr id="114" name="直線コネクタ 113">
          <a:extLst>
            <a:ext uri="{FF2B5EF4-FFF2-40B4-BE49-F238E27FC236}">
              <a16:creationId xmlns:a16="http://schemas.microsoft.com/office/drawing/2014/main" id="{D238AEAA-4ACC-4955-AA08-5DBEBFB66C9A}"/>
            </a:ext>
          </a:extLst>
        </xdr:cNvPr>
        <xdr:cNvCxnSpPr/>
      </xdr:nvCxnSpPr>
      <xdr:spPr>
        <a:xfrm flipV="1">
          <a:off x="10476865" y="5659435"/>
          <a:ext cx="0" cy="15074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141299</xdr:rowOff>
    </xdr:from>
    <xdr:ext cx="469744" cy="259045"/>
    <xdr:sp macro="" textlink="">
      <xdr:nvSpPr>
        <xdr:cNvPr id="115" name="【道路】&#10;一人当たり延長最小値テキスト">
          <a:extLst>
            <a:ext uri="{FF2B5EF4-FFF2-40B4-BE49-F238E27FC236}">
              <a16:creationId xmlns:a16="http://schemas.microsoft.com/office/drawing/2014/main" id="{5856E317-8B2F-49FD-A52A-F87721E4B1D1}"/>
            </a:ext>
          </a:extLst>
        </xdr:cNvPr>
        <xdr:cNvSpPr txBox="1"/>
      </xdr:nvSpPr>
      <xdr:spPr>
        <a:xfrm>
          <a:off x="10515600" y="7170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137472</xdr:rowOff>
    </xdr:from>
    <xdr:to>
      <xdr:col>55</xdr:col>
      <xdr:colOff>88900</xdr:colOff>
      <xdr:row>41</xdr:row>
      <xdr:rowOff>137472</xdr:rowOff>
    </xdr:to>
    <xdr:cxnSp macro="">
      <xdr:nvCxnSpPr>
        <xdr:cNvPr id="116" name="直線コネクタ 115">
          <a:extLst>
            <a:ext uri="{FF2B5EF4-FFF2-40B4-BE49-F238E27FC236}">
              <a16:creationId xmlns:a16="http://schemas.microsoft.com/office/drawing/2014/main" id="{F08A274E-F443-4942-8885-FBF1D10BF882}"/>
            </a:ext>
          </a:extLst>
        </xdr:cNvPr>
        <xdr:cNvCxnSpPr/>
      </xdr:nvCxnSpPr>
      <xdr:spPr>
        <a:xfrm>
          <a:off x="10388600" y="7166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119712</xdr:rowOff>
    </xdr:from>
    <xdr:ext cx="599010" cy="259045"/>
    <xdr:sp macro="" textlink="">
      <xdr:nvSpPr>
        <xdr:cNvPr id="117" name="【道路】&#10;一人当たり延長最大値テキスト">
          <a:extLst>
            <a:ext uri="{FF2B5EF4-FFF2-40B4-BE49-F238E27FC236}">
              <a16:creationId xmlns:a16="http://schemas.microsoft.com/office/drawing/2014/main" id="{AA70F36A-412D-4B52-8693-C7E7DBA4B73C}"/>
            </a:ext>
          </a:extLst>
        </xdr:cNvPr>
        <xdr:cNvSpPr txBox="1"/>
      </xdr:nvSpPr>
      <xdr:spPr>
        <a:xfrm>
          <a:off x="10515600" y="5434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1585</xdr:rowOff>
    </xdr:from>
    <xdr:to>
      <xdr:col>55</xdr:col>
      <xdr:colOff>88900</xdr:colOff>
      <xdr:row>33</xdr:row>
      <xdr:rowOff>1585</xdr:rowOff>
    </xdr:to>
    <xdr:cxnSp macro="">
      <xdr:nvCxnSpPr>
        <xdr:cNvPr id="118" name="直線コネクタ 117">
          <a:extLst>
            <a:ext uri="{FF2B5EF4-FFF2-40B4-BE49-F238E27FC236}">
              <a16:creationId xmlns:a16="http://schemas.microsoft.com/office/drawing/2014/main" id="{8230AE25-8051-49AB-A6DB-231616E95564}"/>
            </a:ext>
          </a:extLst>
        </xdr:cNvPr>
        <xdr:cNvCxnSpPr/>
      </xdr:nvCxnSpPr>
      <xdr:spPr>
        <a:xfrm>
          <a:off x="10388600" y="5659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62471</xdr:rowOff>
    </xdr:from>
    <xdr:ext cx="534377" cy="259045"/>
    <xdr:sp macro="" textlink="">
      <xdr:nvSpPr>
        <xdr:cNvPr id="119" name="【道路】&#10;一人当たり延長平均値テキスト">
          <a:extLst>
            <a:ext uri="{FF2B5EF4-FFF2-40B4-BE49-F238E27FC236}">
              <a16:creationId xmlns:a16="http://schemas.microsoft.com/office/drawing/2014/main" id="{3A888B76-7B3C-48CB-AB15-1EC4C7C4590C}"/>
            </a:ext>
          </a:extLst>
        </xdr:cNvPr>
        <xdr:cNvSpPr txBox="1"/>
      </xdr:nvSpPr>
      <xdr:spPr>
        <a:xfrm>
          <a:off x="10515600" y="67490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84044</xdr:rowOff>
    </xdr:from>
    <xdr:to>
      <xdr:col>55</xdr:col>
      <xdr:colOff>50800</xdr:colOff>
      <xdr:row>40</xdr:row>
      <xdr:rowOff>14194</xdr:rowOff>
    </xdr:to>
    <xdr:sp macro="" textlink="">
      <xdr:nvSpPr>
        <xdr:cNvPr id="120" name="フローチャート: 判断 119">
          <a:extLst>
            <a:ext uri="{FF2B5EF4-FFF2-40B4-BE49-F238E27FC236}">
              <a16:creationId xmlns:a16="http://schemas.microsoft.com/office/drawing/2014/main" id="{D0BD5F82-5E3E-4B16-ADD9-A00DB4B38303}"/>
            </a:ext>
          </a:extLst>
        </xdr:cNvPr>
        <xdr:cNvSpPr/>
      </xdr:nvSpPr>
      <xdr:spPr>
        <a:xfrm>
          <a:off x="10426700" y="6770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92143</xdr:rowOff>
    </xdr:from>
    <xdr:to>
      <xdr:col>50</xdr:col>
      <xdr:colOff>165100</xdr:colOff>
      <xdr:row>40</xdr:row>
      <xdr:rowOff>22293</xdr:rowOff>
    </xdr:to>
    <xdr:sp macro="" textlink="">
      <xdr:nvSpPr>
        <xdr:cNvPr id="121" name="フローチャート: 判断 120">
          <a:extLst>
            <a:ext uri="{FF2B5EF4-FFF2-40B4-BE49-F238E27FC236}">
              <a16:creationId xmlns:a16="http://schemas.microsoft.com/office/drawing/2014/main" id="{992BEE79-39C8-403E-9907-093872CD98CA}"/>
            </a:ext>
          </a:extLst>
        </xdr:cNvPr>
        <xdr:cNvSpPr/>
      </xdr:nvSpPr>
      <xdr:spPr>
        <a:xfrm>
          <a:off x="9588500" y="6778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99016</xdr:rowOff>
    </xdr:from>
    <xdr:to>
      <xdr:col>46</xdr:col>
      <xdr:colOff>38100</xdr:colOff>
      <xdr:row>40</xdr:row>
      <xdr:rowOff>29166</xdr:rowOff>
    </xdr:to>
    <xdr:sp macro="" textlink="">
      <xdr:nvSpPr>
        <xdr:cNvPr id="122" name="フローチャート: 判断 121">
          <a:extLst>
            <a:ext uri="{FF2B5EF4-FFF2-40B4-BE49-F238E27FC236}">
              <a16:creationId xmlns:a16="http://schemas.microsoft.com/office/drawing/2014/main" id="{7987AC47-A6A4-4C58-8658-0437AE134BD8}"/>
            </a:ext>
          </a:extLst>
        </xdr:cNvPr>
        <xdr:cNvSpPr/>
      </xdr:nvSpPr>
      <xdr:spPr>
        <a:xfrm>
          <a:off x="8699500" y="6785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94186</xdr:rowOff>
    </xdr:from>
    <xdr:to>
      <xdr:col>41</xdr:col>
      <xdr:colOff>101600</xdr:colOff>
      <xdr:row>40</xdr:row>
      <xdr:rowOff>24336</xdr:rowOff>
    </xdr:to>
    <xdr:sp macro="" textlink="">
      <xdr:nvSpPr>
        <xdr:cNvPr id="123" name="フローチャート: 判断 122">
          <a:extLst>
            <a:ext uri="{FF2B5EF4-FFF2-40B4-BE49-F238E27FC236}">
              <a16:creationId xmlns:a16="http://schemas.microsoft.com/office/drawing/2014/main" id="{EEAFC540-EA2E-4368-B031-67E06E33B82A}"/>
            </a:ext>
          </a:extLst>
        </xdr:cNvPr>
        <xdr:cNvSpPr/>
      </xdr:nvSpPr>
      <xdr:spPr>
        <a:xfrm>
          <a:off x="7810500" y="6780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89408</xdr:rowOff>
    </xdr:from>
    <xdr:to>
      <xdr:col>36</xdr:col>
      <xdr:colOff>165100</xdr:colOff>
      <xdr:row>40</xdr:row>
      <xdr:rowOff>19558</xdr:rowOff>
    </xdr:to>
    <xdr:sp macro="" textlink="">
      <xdr:nvSpPr>
        <xdr:cNvPr id="124" name="フローチャート: 判断 123">
          <a:extLst>
            <a:ext uri="{FF2B5EF4-FFF2-40B4-BE49-F238E27FC236}">
              <a16:creationId xmlns:a16="http://schemas.microsoft.com/office/drawing/2014/main" id="{C3DE75C0-0F03-4EE2-9310-2E4E177AAFD1}"/>
            </a:ext>
          </a:extLst>
        </xdr:cNvPr>
        <xdr:cNvSpPr/>
      </xdr:nvSpPr>
      <xdr:spPr>
        <a:xfrm>
          <a:off x="6921500" y="6775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35679829-B5A6-4AF9-AE6B-2EA682DC4CEB}"/>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4D6AC811-74AE-40D4-82AE-99B248569ED8}"/>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7392B151-1256-4478-8C98-6B9F9EC3C935}"/>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A92B1429-619D-42FE-A374-31812871BBC4}"/>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CC67B624-18B2-4225-B63B-A867373E26D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16576</xdr:rowOff>
    </xdr:from>
    <xdr:to>
      <xdr:col>55</xdr:col>
      <xdr:colOff>50800</xdr:colOff>
      <xdr:row>39</xdr:row>
      <xdr:rowOff>118176</xdr:rowOff>
    </xdr:to>
    <xdr:sp macro="" textlink="">
      <xdr:nvSpPr>
        <xdr:cNvPr id="130" name="楕円 129">
          <a:extLst>
            <a:ext uri="{FF2B5EF4-FFF2-40B4-BE49-F238E27FC236}">
              <a16:creationId xmlns:a16="http://schemas.microsoft.com/office/drawing/2014/main" id="{05E80FB2-8219-466A-9ABC-2E0630371F39}"/>
            </a:ext>
          </a:extLst>
        </xdr:cNvPr>
        <xdr:cNvSpPr/>
      </xdr:nvSpPr>
      <xdr:spPr>
        <a:xfrm>
          <a:off x="10426700" y="6703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39453</xdr:rowOff>
    </xdr:from>
    <xdr:ext cx="534377" cy="259045"/>
    <xdr:sp macro="" textlink="">
      <xdr:nvSpPr>
        <xdr:cNvPr id="131" name="【道路】&#10;一人当たり延長該当値テキスト">
          <a:extLst>
            <a:ext uri="{FF2B5EF4-FFF2-40B4-BE49-F238E27FC236}">
              <a16:creationId xmlns:a16="http://schemas.microsoft.com/office/drawing/2014/main" id="{B5B10445-D636-409A-B1F9-C64F90C55F58}"/>
            </a:ext>
          </a:extLst>
        </xdr:cNvPr>
        <xdr:cNvSpPr txBox="1"/>
      </xdr:nvSpPr>
      <xdr:spPr>
        <a:xfrm>
          <a:off x="10515600" y="6554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92738</xdr:rowOff>
    </xdr:from>
    <xdr:to>
      <xdr:col>50</xdr:col>
      <xdr:colOff>165100</xdr:colOff>
      <xdr:row>40</xdr:row>
      <xdr:rowOff>22888</xdr:rowOff>
    </xdr:to>
    <xdr:sp macro="" textlink="">
      <xdr:nvSpPr>
        <xdr:cNvPr id="132" name="楕円 131">
          <a:extLst>
            <a:ext uri="{FF2B5EF4-FFF2-40B4-BE49-F238E27FC236}">
              <a16:creationId xmlns:a16="http://schemas.microsoft.com/office/drawing/2014/main" id="{7436932E-9183-42EB-94AD-F95DA0E71B1B}"/>
            </a:ext>
          </a:extLst>
        </xdr:cNvPr>
        <xdr:cNvSpPr/>
      </xdr:nvSpPr>
      <xdr:spPr>
        <a:xfrm>
          <a:off x="9588500" y="6779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67376</xdr:rowOff>
    </xdr:from>
    <xdr:to>
      <xdr:col>55</xdr:col>
      <xdr:colOff>0</xdr:colOff>
      <xdr:row>39</xdr:row>
      <xdr:rowOff>143538</xdr:rowOff>
    </xdr:to>
    <xdr:cxnSp macro="">
      <xdr:nvCxnSpPr>
        <xdr:cNvPr id="133" name="直線コネクタ 132">
          <a:extLst>
            <a:ext uri="{FF2B5EF4-FFF2-40B4-BE49-F238E27FC236}">
              <a16:creationId xmlns:a16="http://schemas.microsoft.com/office/drawing/2014/main" id="{55C2463F-F113-44B1-823B-4A5CF1AAC557}"/>
            </a:ext>
          </a:extLst>
        </xdr:cNvPr>
        <xdr:cNvCxnSpPr/>
      </xdr:nvCxnSpPr>
      <xdr:spPr>
        <a:xfrm flipV="1">
          <a:off x="9639300" y="6753926"/>
          <a:ext cx="838200" cy="76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116536</xdr:rowOff>
    </xdr:from>
    <xdr:to>
      <xdr:col>46</xdr:col>
      <xdr:colOff>38100</xdr:colOff>
      <xdr:row>40</xdr:row>
      <xdr:rowOff>46686</xdr:rowOff>
    </xdr:to>
    <xdr:sp macro="" textlink="">
      <xdr:nvSpPr>
        <xdr:cNvPr id="134" name="楕円 133">
          <a:extLst>
            <a:ext uri="{FF2B5EF4-FFF2-40B4-BE49-F238E27FC236}">
              <a16:creationId xmlns:a16="http://schemas.microsoft.com/office/drawing/2014/main" id="{4F4486F0-D3DF-4060-ABB9-7A6B6C359942}"/>
            </a:ext>
          </a:extLst>
        </xdr:cNvPr>
        <xdr:cNvSpPr/>
      </xdr:nvSpPr>
      <xdr:spPr>
        <a:xfrm>
          <a:off x="8699500" y="6803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143538</xdr:rowOff>
    </xdr:from>
    <xdr:to>
      <xdr:col>50</xdr:col>
      <xdr:colOff>114300</xdr:colOff>
      <xdr:row>39</xdr:row>
      <xdr:rowOff>167336</xdr:rowOff>
    </xdr:to>
    <xdr:cxnSp macro="">
      <xdr:nvCxnSpPr>
        <xdr:cNvPr id="135" name="直線コネクタ 134">
          <a:extLst>
            <a:ext uri="{FF2B5EF4-FFF2-40B4-BE49-F238E27FC236}">
              <a16:creationId xmlns:a16="http://schemas.microsoft.com/office/drawing/2014/main" id="{838DA870-A91A-4A1C-9F68-885138F686AC}"/>
            </a:ext>
          </a:extLst>
        </xdr:cNvPr>
        <xdr:cNvCxnSpPr/>
      </xdr:nvCxnSpPr>
      <xdr:spPr>
        <a:xfrm flipV="1">
          <a:off x="8750300" y="6830088"/>
          <a:ext cx="889000" cy="23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116536</xdr:rowOff>
    </xdr:from>
    <xdr:to>
      <xdr:col>41</xdr:col>
      <xdr:colOff>101600</xdr:colOff>
      <xdr:row>40</xdr:row>
      <xdr:rowOff>46686</xdr:rowOff>
    </xdr:to>
    <xdr:sp macro="" textlink="">
      <xdr:nvSpPr>
        <xdr:cNvPr id="136" name="楕円 135">
          <a:extLst>
            <a:ext uri="{FF2B5EF4-FFF2-40B4-BE49-F238E27FC236}">
              <a16:creationId xmlns:a16="http://schemas.microsoft.com/office/drawing/2014/main" id="{B2180966-2F01-4628-A0F2-2A19882B26D4}"/>
            </a:ext>
          </a:extLst>
        </xdr:cNvPr>
        <xdr:cNvSpPr/>
      </xdr:nvSpPr>
      <xdr:spPr>
        <a:xfrm>
          <a:off x="7810500" y="6803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167336</xdr:rowOff>
    </xdr:from>
    <xdr:to>
      <xdr:col>45</xdr:col>
      <xdr:colOff>177800</xdr:colOff>
      <xdr:row>39</xdr:row>
      <xdr:rowOff>167336</xdr:rowOff>
    </xdr:to>
    <xdr:cxnSp macro="">
      <xdr:nvCxnSpPr>
        <xdr:cNvPr id="137" name="直線コネクタ 136">
          <a:extLst>
            <a:ext uri="{FF2B5EF4-FFF2-40B4-BE49-F238E27FC236}">
              <a16:creationId xmlns:a16="http://schemas.microsoft.com/office/drawing/2014/main" id="{BB30A999-0960-4A12-819C-00B16DE5F194}"/>
            </a:ext>
          </a:extLst>
        </xdr:cNvPr>
        <xdr:cNvCxnSpPr/>
      </xdr:nvCxnSpPr>
      <xdr:spPr>
        <a:xfrm>
          <a:off x="7861300" y="685388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123538</xdr:rowOff>
    </xdr:from>
    <xdr:to>
      <xdr:col>36</xdr:col>
      <xdr:colOff>165100</xdr:colOff>
      <xdr:row>40</xdr:row>
      <xdr:rowOff>53688</xdr:rowOff>
    </xdr:to>
    <xdr:sp macro="" textlink="">
      <xdr:nvSpPr>
        <xdr:cNvPr id="138" name="楕円 137">
          <a:extLst>
            <a:ext uri="{FF2B5EF4-FFF2-40B4-BE49-F238E27FC236}">
              <a16:creationId xmlns:a16="http://schemas.microsoft.com/office/drawing/2014/main" id="{F58A6B56-BE3B-48DB-BB19-A234872CFF0E}"/>
            </a:ext>
          </a:extLst>
        </xdr:cNvPr>
        <xdr:cNvSpPr/>
      </xdr:nvSpPr>
      <xdr:spPr>
        <a:xfrm>
          <a:off x="6921500" y="6810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167336</xdr:rowOff>
    </xdr:from>
    <xdr:to>
      <xdr:col>41</xdr:col>
      <xdr:colOff>50800</xdr:colOff>
      <xdr:row>40</xdr:row>
      <xdr:rowOff>2888</xdr:rowOff>
    </xdr:to>
    <xdr:cxnSp macro="">
      <xdr:nvCxnSpPr>
        <xdr:cNvPr id="139" name="直線コネクタ 138">
          <a:extLst>
            <a:ext uri="{FF2B5EF4-FFF2-40B4-BE49-F238E27FC236}">
              <a16:creationId xmlns:a16="http://schemas.microsoft.com/office/drawing/2014/main" id="{714F945E-3349-4843-AC59-018BF7336D59}"/>
            </a:ext>
          </a:extLst>
        </xdr:cNvPr>
        <xdr:cNvCxnSpPr/>
      </xdr:nvCxnSpPr>
      <xdr:spPr>
        <a:xfrm flipV="1">
          <a:off x="6972300" y="6853886"/>
          <a:ext cx="889000" cy="7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38820</xdr:rowOff>
    </xdr:from>
    <xdr:ext cx="534377" cy="259045"/>
    <xdr:sp macro="" textlink="">
      <xdr:nvSpPr>
        <xdr:cNvPr id="140" name="n_1aveValue【道路】&#10;一人当たり延長">
          <a:extLst>
            <a:ext uri="{FF2B5EF4-FFF2-40B4-BE49-F238E27FC236}">
              <a16:creationId xmlns:a16="http://schemas.microsoft.com/office/drawing/2014/main" id="{10192DF7-AF23-4A46-ACB0-447321C70D39}"/>
            </a:ext>
          </a:extLst>
        </xdr:cNvPr>
        <xdr:cNvSpPr txBox="1"/>
      </xdr:nvSpPr>
      <xdr:spPr>
        <a:xfrm>
          <a:off x="9359411" y="6553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45693</xdr:rowOff>
    </xdr:from>
    <xdr:ext cx="534377" cy="259045"/>
    <xdr:sp macro="" textlink="">
      <xdr:nvSpPr>
        <xdr:cNvPr id="141" name="n_2aveValue【道路】&#10;一人当たり延長">
          <a:extLst>
            <a:ext uri="{FF2B5EF4-FFF2-40B4-BE49-F238E27FC236}">
              <a16:creationId xmlns:a16="http://schemas.microsoft.com/office/drawing/2014/main" id="{C2715608-DA65-4A39-8119-F1C4D77E2FCC}"/>
            </a:ext>
          </a:extLst>
        </xdr:cNvPr>
        <xdr:cNvSpPr txBox="1"/>
      </xdr:nvSpPr>
      <xdr:spPr>
        <a:xfrm>
          <a:off x="8483111" y="6560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40863</xdr:rowOff>
    </xdr:from>
    <xdr:ext cx="534377" cy="259045"/>
    <xdr:sp macro="" textlink="">
      <xdr:nvSpPr>
        <xdr:cNvPr id="142" name="n_3aveValue【道路】&#10;一人当たり延長">
          <a:extLst>
            <a:ext uri="{FF2B5EF4-FFF2-40B4-BE49-F238E27FC236}">
              <a16:creationId xmlns:a16="http://schemas.microsoft.com/office/drawing/2014/main" id="{434B38D3-D847-4D69-A2CA-558289C2AA5D}"/>
            </a:ext>
          </a:extLst>
        </xdr:cNvPr>
        <xdr:cNvSpPr txBox="1"/>
      </xdr:nvSpPr>
      <xdr:spPr>
        <a:xfrm>
          <a:off x="7594111" y="6555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38</xdr:row>
      <xdr:rowOff>36085</xdr:rowOff>
    </xdr:from>
    <xdr:ext cx="534377" cy="259045"/>
    <xdr:sp macro="" textlink="">
      <xdr:nvSpPr>
        <xdr:cNvPr id="143" name="n_4aveValue【道路】&#10;一人当たり延長">
          <a:extLst>
            <a:ext uri="{FF2B5EF4-FFF2-40B4-BE49-F238E27FC236}">
              <a16:creationId xmlns:a16="http://schemas.microsoft.com/office/drawing/2014/main" id="{C5C2B4ED-E3E8-41B5-A273-74DE1BA74185}"/>
            </a:ext>
          </a:extLst>
        </xdr:cNvPr>
        <xdr:cNvSpPr txBox="1"/>
      </xdr:nvSpPr>
      <xdr:spPr>
        <a:xfrm>
          <a:off x="6705111" y="6551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40</xdr:row>
      <xdr:rowOff>14015</xdr:rowOff>
    </xdr:from>
    <xdr:ext cx="534377" cy="259045"/>
    <xdr:sp macro="" textlink="">
      <xdr:nvSpPr>
        <xdr:cNvPr id="144" name="n_1mainValue【道路】&#10;一人当たり延長">
          <a:extLst>
            <a:ext uri="{FF2B5EF4-FFF2-40B4-BE49-F238E27FC236}">
              <a16:creationId xmlns:a16="http://schemas.microsoft.com/office/drawing/2014/main" id="{FEF7C187-5861-4F13-83B7-A587363BB5E5}"/>
            </a:ext>
          </a:extLst>
        </xdr:cNvPr>
        <xdr:cNvSpPr txBox="1"/>
      </xdr:nvSpPr>
      <xdr:spPr>
        <a:xfrm>
          <a:off x="9359411" y="6872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37813</xdr:rowOff>
    </xdr:from>
    <xdr:ext cx="534377" cy="259045"/>
    <xdr:sp macro="" textlink="">
      <xdr:nvSpPr>
        <xdr:cNvPr id="145" name="n_2mainValue【道路】&#10;一人当たり延長">
          <a:extLst>
            <a:ext uri="{FF2B5EF4-FFF2-40B4-BE49-F238E27FC236}">
              <a16:creationId xmlns:a16="http://schemas.microsoft.com/office/drawing/2014/main" id="{38646324-64E2-4B9A-A11C-21B1A240A524}"/>
            </a:ext>
          </a:extLst>
        </xdr:cNvPr>
        <xdr:cNvSpPr txBox="1"/>
      </xdr:nvSpPr>
      <xdr:spPr>
        <a:xfrm>
          <a:off x="8483111" y="6895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37813</xdr:rowOff>
    </xdr:from>
    <xdr:ext cx="534377" cy="259045"/>
    <xdr:sp macro="" textlink="">
      <xdr:nvSpPr>
        <xdr:cNvPr id="146" name="n_3mainValue【道路】&#10;一人当たり延長">
          <a:extLst>
            <a:ext uri="{FF2B5EF4-FFF2-40B4-BE49-F238E27FC236}">
              <a16:creationId xmlns:a16="http://schemas.microsoft.com/office/drawing/2014/main" id="{776D0CAE-0B33-4A8F-A0BE-C7910D510156}"/>
            </a:ext>
          </a:extLst>
        </xdr:cNvPr>
        <xdr:cNvSpPr txBox="1"/>
      </xdr:nvSpPr>
      <xdr:spPr>
        <a:xfrm>
          <a:off x="7594111" y="6895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44815</xdr:rowOff>
    </xdr:from>
    <xdr:ext cx="534377" cy="259045"/>
    <xdr:sp macro="" textlink="">
      <xdr:nvSpPr>
        <xdr:cNvPr id="147" name="n_4mainValue【道路】&#10;一人当たり延長">
          <a:extLst>
            <a:ext uri="{FF2B5EF4-FFF2-40B4-BE49-F238E27FC236}">
              <a16:creationId xmlns:a16="http://schemas.microsoft.com/office/drawing/2014/main" id="{FEA2D1CC-E790-47E6-8672-562117A58515}"/>
            </a:ext>
          </a:extLst>
        </xdr:cNvPr>
        <xdr:cNvSpPr txBox="1"/>
      </xdr:nvSpPr>
      <xdr:spPr>
        <a:xfrm>
          <a:off x="6705111" y="6902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a:extLst>
            <a:ext uri="{FF2B5EF4-FFF2-40B4-BE49-F238E27FC236}">
              <a16:creationId xmlns:a16="http://schemas.microsoft.com/office/drawing/2014/main" id="{814F94DA-6AD7-4F0D-A5BE-19F236A91112}"/>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a:extLst>
            <a:ext uri="{FF2B5EF4-FFF2-40B4-BE49-F238E27FC236}">
              <a16:creationId xmlns:a16="http://schemas.microsoft.com/office/drawing/2014/main" id="{D521E87D-9396-4D60-AA5D-CD4CF7DE7E56}"/>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a:extLst>
            <a:ext uri="{FF2B5EF4-FFF2-40B4-BE49-F238E27FC236}">
              <a16:creationId xmlns:a16="http://schemas.microsoft.com/office/drawing/2014/main" id="{3ECB8ED0-2E3A-4195-9783-99937AA6AB88}"/>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a:extLst>
            <a:ext uri="{FF2B5EF4-FFF2-40B4-BE49-F238E27FC236}">
              <a16:creationId xmlns:a16="http://schemas.microsoft.com/office/drawing/2014/main" id="{40719115-E05B-4321-8142-C3CE62116C82}"/>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a:extLst>
            <a:ext uri="{FF2B5EF4-FFF2-40B4-BE49-F238E27FC236}">
              <a16:creationId xmlns:a16="http://schemas.microsoft.com/office/drawing/2014/main" id="{FC62E8E7-3C48-4355-A116-E27F2877A51F}"/>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a:extLst>
            <a:ext uri="{FF2B5EF4-FFF2-40B4-BE49-F238E27FC236}">
              <a16:creationId xmlns:a16="http://schemas.microsoft.com/office/drawing/2014/main" id="{494DF3F4-3099-4C9F-97A1-2E27FD5689F6}"/>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a:extLst>
            <a:ext uri="{FF2B5EF4-FFF2-40B4-BE49-F238E27FC236}">
              <a16:creationId xmlns:a16="http://schemas.microsoft.com/office/drawing/2014/main" id="{8DFDA774-4D6D-469B-9144-31FD1AAA1127}"/>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a:extLst>
            <a:ext uri="{FF2B5EF4-FFF2-40B4-BE49-F238E27FC236}">
              <a16:creationId xmlns:a16="http://schemas.microsoft.com/office/drawing/2014/main" id="{3462AEF3-6951-4618-9896-6A2623CF917D}"/>
            </a:ext>
          </a:extLst>
        </xdr:cNvPr>
        <xdr:cNvSpPr/>
      </xdr:nvSpPr>
      <xdr:spPr>
        <a:xfrm>
          <a:off x="762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46</xdr:row>
      <xdr:rowOff>114300</xdr:rowOff>
    </xdr:from>
    <xdr:to>
      <xdr:col>59</xdr:col>
      <xdr:colOff>88900</xdr:colOff>
      <xdr:row>50</xdr:row>
      <xdr:rowOff>63500</xdr:rowOff>
    </xdr:to>
    <xdr:sp macro="" textlink="">
      <xdr:nvSpPr>
        <xdr:cNvPr id="156" name="正方形/長方形 155">
          <a:extLst>
            <a:ext uri="{FF2B5EF4-FFF2-40B4-BE49-F238E27FC236}">
              <a16:creationId xmlns:a16="http://schemas.microsoft.com/office/drawing/2014/main" id="{3CB48FCA-82AC-48E4-B2EE-EDB75A765D63}"/>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57" name="正方形/長方形 156">
          <a:extLst>
            <a:ext uri="{FF2B5EF4-FFF2-40B4-BE49-F238E27FC236}">
              <a16:creationId xmlns:a16="http://schemas.microsoft.com/office/drawing/2014/main" id="{BF50233E-B581-4A95-8BEB-3BA858B6FD89}"/>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58" name="正方形/長方形 157">
          <a:extLst>
            <a:ext uri="{FF2B5EF4-FFF2-40B4-BE49-F238E27FC236}">
              <a16:creationId xmlns:a16="http://schemas.microsoft.com/office/drawing/2014/main" id="{1C8A9944-1879-4F11-8924-345AD2E26253}"/>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59" name="正方形/長方形 158">
          <a:extLst>
            <a:ext uri="{FF2B5EF4-FFF2-40B4-BE49-F238E27FC236}">
              <a16:creationId xmlns:a16="http://schemas.microsoft.com/office/drawing/2014/main" id="{73301735-E007-48AE-BE37-888502C1A087}"/>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0" name="正方形/長方形 159">
          <a:extLst>
            <a:ext uri="{FF2B5EF4-FFF2-40B4-BE49-F238E27FC236}">
              <a16:creationId xmlns:a16="http://schemas.microsoft.com/office/drawing/2014/main" id="{2FCCF710-837C-4512-AE1B-787A5347F2FC}"/>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61" name="正方形/長方形 160">
          <a:extLst>
            <a:ext uri="{FF2B5EF4-FFF2-40B4-BE49-F238E27FC236}">
              <a16:creationId xmlns:a16="http://schemas.microsoft.com/office/drawing/2014/main" id="{02E3FC5A-152D-40C4-9E7D-FEA3A1FA4206}"/>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62" name="正方形/長方形 161">
          <a:extLst>
            <a:ext uri="{FF2B5EF4-FFF2-40B4-BE49-F238E27FC236}">
              <a16:creationId xmlns:a16="http://schemas.microsoft.com/office/drawing/2014/main" id="{FA16E13D-E206-4A60-AA67-D247096E860E}"/>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63" name="正方形/長方形 162">
          <a:extLst>
            <a:ext uri="{FF2B5EF4-FFF2-40B4-BE49-F238E27FC236}">
              <a16:creationId xmlns:a16="http://schemas.microsoft.com/office/drawing/2014/main" id="{4B38F2EF-036E-469D-BECF-53A10E13DA6E}"/>
            </a:ext>
          </a:extLst>
        </xdr:cNvPr>
        <xdr:cNvSpPr/>
      </xdr:nvSpPr>
      <xdr:spPr>
        <a:xfrm>
          <a:off x="6604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68</xdr:row>
      <xdr:rowOff>152400</xdr:rowOff>
    </xdr:from>
    <xdr:to>
      <xdr:col>28</xdr:col>
      <xdr:colOff>152400</xdr:colOff>
      <xdr:row>72</xdr:row>
      <xdr:rowOff>101600</xdr:rowOff>
    </xdr:to>
    <xdr:sp macro="" textlink="">
      <xdr:nvSpPr>
        <xdr:cNvPr id="164" name="正方形/長方形 163">
          <a:extLst>
            <a:ext uri="{FF2B5EF4-FFF2-40B4-BE49-F238E27FC236}">
              <a16:creationId xmlns:a16="http://schemas.microsoft.com/office/drawing/2014/main" id="{F9094D9F-1009-41B3-8483-E0920A27BBF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5" name="正方形/長方形 164">
          <a:extLst>
            <a:ext uri="{FF2B5EF4-FFF2-40B4-BE49-F238E27FC236}">
              <a16:creationId xmlns:a16="http://schemas.microsoft.com/office/drawing/2014/main" id="{0CD7CC27-55D8-4DC0-B39E-DC42FF90F9FA}"/>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6" name="正方形/長方形 165">
          <a:extLst>
            <a:ext uri="{FF2B5EF4-FFF2-40B4-BE49-F238E27FC236}">
              <a16:creationId xmlns:a16="http://schemas.microsoft.com/office/drawing/2014/main" id="{4A43D34C-6B85-47CB-81D5-CEBF3E5321C3}"/>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67" name="正方形/長方形 166">
          <a:extLst>
            <a:ext uri="{FF2B5EF4-FFF2-40B4-BE49-F238E27FC236}">
              <a16:creationId xmlns:a16="http://schemas.microsoft.com/office/drawing/2014/main" id="{51D9815C-D7FB-4E74-9993-97E58C5C59A3}"/>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68" name="正方形/長方形 167">
          <a:extLst>
            <a:ext uri="{FF2B5EF4-FFF2-40B4-BE49-F238E27FC236}">
              <a16:creationId xmlns:a16="http://schemas.microsoft.com/office/drawing/2014/main" id="{F0C9FC3F-AEFF-438A-969F-660E5257E0E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69" name="正方形/長方形 168">
          <a:extLst>
            <a:ext uri="{FF2B5EF4-FFF2-40B4-BE49-F238E27FC236}">
              <a16:creationId xmlns:a16="http://schemas.microsoft.com/office/drawing/2014/main" id="{2D5D76FC-627B-4B6F-A157-953055E6361D}"/>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70" name="正方形/長方形 169">
          <a:extLst>
            <a:ext uri="{FF2B5EF4-FFF2-40B4-BE49-F238E27FC236}">
              <a16:creationId xmlns:a16="http://schemas.microsoft.com/office/drawing/2014/main" id="{67F2A318-FB2C-442F-ADF5-F382FA0FBEED}"/>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71" name="正方形/長方形 170">
          <a:extLst>
            <a:ext uri="{FF2B5EF4-FFF2-40B4-BE49-F238E27FC236}">
              <a16:creationId xmlns:a16="http://schemas.microsoft.com/office/drawing/2014/main" id="{26CAF595-3D3C-4FA6-BABD-393DF9C30C2F}"/>
            </a:ext>
          </a:extLst>
        </xdr:cNvPr>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172" name="正方形/長方形 171">
          <a:extLst>
            <a:ext uri="{FF2B5EF4-FFF2-40B4-BE49-F238E27FC236}">
              <a16:creationId xmlns:a16="http://schemas.microsoft.com/office/drawing/2014/main" id="{5DACB7F1-CD1D-45F7-A428-B9C90A8ACB11}"/>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73" name="正方形/長方形 172">
          <a:extLst>
            <a:ext uri="{FF2B5EF4-FFF2-40B4-BE49-F238E27FC236}">
              <a16:creationId xmlns:a16="http://schemas.microsoft.com/office/drawing/2014/main" id="{2B399EB5-8BE4-471E-A505-AA13FCEF46F8}"/>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74" name="正方形/長方形 173">
          <a:extLst>
            <a:ext uri="{FF2B5EF4-FFF2-40B4-BE49-F238E27FC236}">
              <a16:creationId xmlns:a16="http://schemas.microsoft.com/office/drawing/2014/main" id="{5856A922-52DD-4553-87AD-59AB633176CB}"/>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75" name="正方形/長方形 174">
          <a:extLst>
            <a:ext uri="{FF2B5EF4-FFF2-40B4-BE49-F238E27FC236}">
              <a16:creationId xmlns:a16="http://schemas.microsoft.com/office/drawing/2014/main" id="{A9B48886-A3C4-4952-AC56-24CBE0C22412}"/>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76" name="正方形/長方形 175">
          <a:extLst>
            <a:ext uri="{FF2B5EF4-FFF2-40B4-BE49-F238E27FC236}">
              <a16:creationId xmlns:a16="http://schemas.microsoft.com/office/drawing/2014/main" id="{33204127-CC14-47F1-A591-072D120BEC27}"/>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77" name="正方形/長方形 176">
          <a:extLst>
            <a:ext uri="{FF2B5EF4-FFF2-40B4-BE49-F238E27FC236}">
              <a16:creationId xmlns:a16="http://schemas.microsoft.com/office/drawing/2014/main" id="{5CC03842-DEF4-4843-93EE-2DC8F9100533}"/>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78" name="正方形/長方形 177">
          <a:extLst>
            <a:ext uri="{FF2B5EF4-FFF2-40B4-BE49-F238E27FC236}">
              <a16:creationId xmlns:a16="http://schemas.microsoft.com/office/drawing/2014/main" id="{A1FC6893-3D00-4931-B860-345ECB52C5E7}"/>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79" name="正方形/長方形 178">
          <a:extLst>
            <a:ext uri="{FF2B5EF4-FFF2-40B4-BE49-F238E27FC236}">
              <a16:creationId xmlns:a16="http://schemas.microsoft.com/office/drawing/2014/main" id="{4A3354AF-C31E-4FAE-B5A7-4A187DF7D81E}"/>
            </a:ext>
          </a:extLst>
        </xdr:cNvPr>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180" name="正方形/長方形 179">
          <a:extLst>
            <a:ext uri="{FF2B5EF4-FFF2-40B4-BE49-F238E27FC236}">
              <a16:creationId xmlns:a16="http://schemas.microsoft.com/office/drawing/2014/main" id="{2240A8E4-2C85-4947-8F10-3A134A820BD8}"/>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181" name="正方形/長方形 180">
          <a:extLst>
            <a:ext uri="{FF2B5EF4-FFF2-40B4-BE49-F238E27FC236}">
              <a16:creationId xmlns:a16="http://schemas.microsoft.com/office/drawing/2014/main" id="{7395B68D-57D7-4946-B674-5FE505F9E3B3}"/>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182" name="正方形/長方形 181">
          <a:extLst>
            <a:ext uri="{FF2B5EF4-FFF2-40B4-BE49-F238E27FC236}">
              <a16:creationId xmlns:a16="http://schemas.microsoft.com/office/drawing/2014/main" id="{F56BBE2E-C73A-4313-911A-9EF602A37D03}"/>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183" name="正方形/長方形 182">
          <a:extLst>
            <a:ext uri="{FF2B5EF4-FFF2-40B4-BE49-F238E27FC236}">
              <a16:creationId xmlns:a16="http://schemas.microsoft.com/office/drawing/2014/main" id="{B52A5404-2D20-49E5-9B88-7BABACC0E2CD}"/>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184" name="正方形/長方形 183">
          <a:extLst>
            <a:ext uri="{FF2B5EF4-FFF2-40B4-BE49-F238E27FC236}">
              <a16:creationId xmlns:a16="http://schemas.microsoft.com/office/drawing/2014/main" id="{13748159-A7D9-4125-9AE2-A3A70E9A460A}"/>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185" name="正方形/長方形 184">
          <a:extLst>
            <a:ext uri="{FF2B5EF4-FFF2-40B4-BE49-F238E27FC236}">
              <a16:creationId xmlns:a16="http://schemas.microsoft.com/office/drawing/2014/main" id="{CB2588FB-BA9F-4ACD-9CDD-66C3035C8E13}"/>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186" name="正方形/長方形 185">
          <a:extLst>
            <a:ext uri="{FF2B5EF4-FFF2-40B4-BE49-F238E27FC236}">
              <a16:creationId xmlns:a16="http://schemas.microsoft.com/office/drawing/2014/main" id="{CF141AE2-1E3B-40D5-8CC6-06398CB5D3AB}"/>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187" name="正方形/長方形 186">
          <a:extLst>
            <a:ext uri="{FF2B5EF4-FFF2-40B4-BE49-F238E27FC236}">
              <a16:creationId xmlns:a16="http://schemas.microsoft.com/office/drawing/2014/main" id="{3C346ECA-2791-487D-8DE4-A80DD722FFEF}"/>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188" name="テキスト ボックス 187">
          <a:extLst>
            <a:ext uri="{FF2B5EF4-FFF2-40B4-BE49-F238E27FC236}">
              <a16:creationId xmlns:a16="http://schemas.microsoft.com/office/drawing/2014/main" id="{2326E50C-DBBB-4E85-86A4-908C17EC16AE}"/>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189" name="直線コネクタ 188">
          <a:extLst>
            <a:ext uri="{FF2B5EF4-FFF2-40B4-BE49-F238E27FC236}">
              <a16:creationId xmlns:a16="http://schemas.microsoft.com/office/drawing/2014/main" id="{F50A541C-C037-43D7-91A2-B95F7B4498A5}"/>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190" name="テキスト ボックス 189">
          <a:extLst>
            <a:ext uri="{FF2B5EF4-FFF2-40B4-BE49-F238E27FC236}">
              <a16:creationId xmlns:a16="http://schemas.microsoft.com/office/drawing/2014/main" id="{EEF2AD9D-0A8E-4250-803F-BB2FB5939BCF}"/>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191" name="直線コネクタ 190">
          <a:extLst>
            <a:ext uri="{FF2B5EF4-FFF2-40B4-BE49-F238E27FC236}">
              <a16:creationId xmlns:a16="http://schemas.microsoft.com/office/drawing/2014/main" id="{7971E1DB-C7D8-49B7-A5D6-0D0295D41618}"/>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192" name="テキスト ボックス 191">
          <a:extLst>
            <a:ext uri="{FF2B5EF4-FFF2-40B4-BE49-F238E27FC236}">
              <a16:creationId xmlns:a16="http://schemas.microsoft.com/office/drawing/2014/main" id="{C6179C4D-5A32-4B54-B88D-5F50336C6498}"/>
            </a:ext>
          </a:extLst>
        </xdr:cNvPr>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193" name="直線コネクタ 192">
          <a:extLst>
            <a:ext uri="{FF2B5EF4-FFF2-40B4-BE49-F238E27FC236}">
              <a16:creationId xmlns:a16="http://schemas.microsoft.com/office/drawing/2014/main" id="{8E3E7ADE-FB8E-4A16-9DED-57FD08ECFA64}"/>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194" name="テキスト ボックス 193">
          <a:extLst>
            <a:ext uri="{FF2B5EF4-FFF2-40B4-BE49-F238E27FC236}">
              <a16:creationId xmlns:a16="http://schemas.microsoft.com/office/drawing/2014/main" id="{990007DA-23BC-4F30-8245-A14DEB52E92F}"/>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195" name="直線コネクタ 194">
          <a:extLst>
            <a:ext uri="{FF2B5EF4-FFF2-40B4-BE49-F238E27FC236}">
              <a16:creationId xmlns:a16="http://schemas.microsoft.com/office/drawing/2014/main" id="{DEAE555F-7942-4131-BD13-5655B8B38859}"/>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196" name="テキスト ボックス 195">
          <a:extLst>
            <a:ext uri="{FF2B5EF4-FFF2-40B4-BE49-F238E27FC236}">
              <a16:creationId xmlns:a16="http://schemas.microsoft.com/office/drawing/2014/main" id="{681DBF16-A8B6-4DF4-9D1D-DB2F1045DBCA}"/>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197" name="直線コネクタ 196">
          <a:extLst>
            <a:ext uri="{FF2B5EF4-FFF2-40B4-BE49-F238E27FC236}">
              <a16:creationId xmlns:a16="http://schemas.microsoft.com/office/drawing/2014/main" id="{36054490-F545-4168-92EE-FCC1E75F1377}"/>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198" name="テキスト ボックス 197">
          <a:extLst>
            <a:ext uri="{FF2B5EF4-FFF2-40B4-BE49-F238E27FC236}">
              <a16:creationId xmlns:a16="http://schemas.microsoft.com/office/drawing/2014/main" id="{0A59D63F-0C25-4AC2-8C08-1AF909782E74}"/>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199" name="直線コネクタ 198">
          <a:extLst>
            <a:ext uri="{FF2B5EF4-FFF2-40B4-BE49-F238E27FC236}">
              <a16:creationId xmlns:a16="http://schemas.microsoft.com/office/drawing/2014/main" id="{F0D5DAC3-DAA9-483A-B8E7-DFC3C7B9EB05}"/>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99</xdr:row>
      <xdr:rowOff>29227</xdr:rowOff>
    </xdr:from>
    <xdr:ext cx="338939" cy="259045"/>
    <xdr:sp macro="" textlink="">
      <xdr:nvSpPr>
        <xdr:cNvPr id="200" name="テキスト ボックス 199">
          <a:extLst>
            <a:ext uri="{FF2B5EF4-FFF2-40B4-BE49-F238E27FC236}">
              <a16:creationId xmlns:a16="http://schemas.microsoft.com/office/drawing/2014/main" id="{E7D23224-7234-4C43-947D-7CB0D93ED34D}"/>
            </a:ext>
          </a:extLst>
        </xdr:cNvPr>
        <xdr:cNvSpPr txBox="1"/>
      </xdr:nvSpPr>
      <xdr:spPr>
        <a:xfrm>
          <a:off x="423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01" name="直線コネクタ 200">
          <a:extLst>
            <a:ext uri="{FF2B5EF4-FFF2-40B4-BE49-F238E27FC236}">
              <a16:creationId xmlns:a16="http://schemas.microsoft.com/office/drawing/2014/main" id="{3CD54307-65CC-49BD-BBD2-7245BCB84454}"/>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202" name="【港湾・漁港】&#10;有形固定資産減価償却率グラフ枠">
          <a:extLst>
            <a:ext uri="{FF2B5EF4-FFF2-40B4-BE49-F238E27FC236}">
              <a16:creationId xmlns:a16="http://schemas.microsoft.com/office/drawing/2014/main" id="{48CA7A96-BA6C-4B42-B31E-002C4201616F}"/>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142875</xdr:rowOff>
    </xdr:from>
    <xdr:to>
      <xdr:col>24</xdr:col>
      <xdr:colOff>62865</xdr:colOff>
      <xdr:row>107</xdr:row>
      <xdr:rowOff>139064</xdr:rowOff>
    </xdr:to>
    <xdr:cxnSp macro="">
      <xdr:nvCxnSpPr>
        <xdr:cNvPr id="203" name="直線コネクタ 202">
          <a:extLst>
            <a:ext uri="{FF2B5EF4-FFF2-40B4-BE49-F238E27FC236}">
              <a16:creationId xmlns:a16="http://schemas.microsoft.com/office/drawing/2014/main" id="{0EC781ED-34EA-48AC-98B7-2633EAE5767D}"/>
            </a:ext>
          </a:extLst>
        </xdr:cNvPr>
        <xdr:cNvCxnSpPr/>
      </xdr:nvCxnSpPr>
      <xdr:spPr>
        <a:xfrm flipV="1">
          <a:off x="4634865" y="17287875"/>
          <a:ext cx="0" cy="11963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142891</xdr:rowOff>
    </xdr:from>
    <xdr:ext cx="405111" cy="259045"/>
    <xdr:sp macro="" textlink="">
      <xdr:nvSpPr>
        <xdr:cNvPr id="204" name="【港湾・漁港】&#10;有形固定資産減価償却率最小値テキスト">
          <a:extLst>
            <a:ext uri="{FF2B5EF4-FFF2-40B4-BE49-F238E27FC236}">
              <a16:creationId xmlns:a16="http://schemas.microsoft.com/office/drawing/2014/main" id="{CA6D83F9-1594-4CB0-B932-4191383A8112}"/>
            </a:ext>
          </a:extLst>
        </xdr:cNvPr>
        <xdr:cNvSpPr txBox="1"/>
      </xdr:nvSpPr>
      <xdr:spPr>
        <a:xfrm>
          <a:off x="4673600" y="18488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139064</xdr:rowOff>
    </xdr:from>
    <xdr:to>
      <xdr:col>24</xdr:col>
      <xdr:colOff>152400</xdr:colOff>
      <xdr:row>107</xdr:row>
      <xdr:rowOff>139064</xdr:rowOff>
    </xdr:to>
    <xdr:cxnSp macro="">
      <xdr:nvCxnSpPr>
        <xdr:cNvPr id="205" name="直線コネクタ 204">
          <a:extLst>
            <a:ext uri="{FF2B5EF4-FFF2-40B4-BE49-F238E27FC236}">
              <a16:creationId xmlns:a16="http://schemas.microsoft.com/office/drawing/2014/main" id="{35E3886E-C68E-482C-8C28-A6BD6779EF24}"/>
            </a:ext>
          </a:extLst>
        </xdr:cNvPr>
        <xdr:cNvCxnSpPr/>
      </xdr:nvCxnSpPr>
      <xdr:spPr>
        <a:xfrm>
          <a:off x="4546600" y="18484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89552</xdr:rowOff>
    </xdr:from>
    <xdr:ext cx="340478" cy="259045"/>
    <xdr:sp macro="" textlink="">
      <xdr:nvSpPr>
        <xdr:cNvPr id="206" name="【港湾・漁港】&#10;有形固定資産減価償却率最大値テキスト">
          <a:extLst>
            <a:ext uri="{FF2B5EF4-FFF2-40B4-BE49-F238E27FC236}">
              <a16:creationId xmlns:a16="http://schemas.microsoft.com/office/drawing/2014/main" id="{D097DC58-0900-4D13-83B5-ABFD1103C952}"/>
            </a:ext>
          </a:extLst>
        </xdr:cNvPr>
        <xdr:cNvSpPr txBox="1"/>
      </xdr:nvSpPr>
      <xdr:spPr>
        <a:xfrm>
          <a:off x="4673600" y="1706310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142875</xdr:rowOff>
    </xdr:from>
    <xdr:to>
      <xdr:col>24</xdr:col>
      <xdr:colOff>152400</xdr:colOff>
      <xdr:row>100</xdr:row>
      <xdr:rowOff>142875</xdr:rowOff>
    </xdr:to>
    <xdr:cxnSp macro="">
      <xdr:nvCxnSpPr>
        <xdr:cNvPr id="207" name="直線コネクタ 206">
          <a:extLst>
            <a:ext uri="{FF2B5EF4-FFF2-40B4-BE49-F238E27FC236}">
              <a16:creationId xmlns:a16="http://schemas.microsoft.com/office/drawing/2014/main" id="{B756ABC5-566F-45A6-BBEF-BBA3F8FA1ADE}"/>
            </a:ext>
          </a:extLst>
        </xdr:cNvPr>
        <xdr:cNvCxnSpPr/>
      </xdr:nvCxnSpPr>
      <xdr:spPr>
        <a:xfrm>
          <a:off x="4546600" y="17287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151147</xdr:rowOff>
    </xdr:from>
    <xdr:ext cx="405111" cy="259045"/>
    <xdr:sp macro="" textlink="">
      <xdr:nvSpPr>
        <xdr:cNvPr id="208" name="【港湾・漁港】&#10;有形固定資産減価償却率平均値テキスト">
          <a:extLst>
            <a:ext uri="{FF2B5EF4-FFF2-40B4-BE49-F238E27FC236}">
              <a16:creationId xmlns:a16="http://schemas.microsoft.com/office/drawing/2014/main" id="{A587AC55-4EAD-4813-9086-3FC46E407A21}"/>
            </a:ext>
          </a:extLst>
        </xdr:cNvPr>
        <xdr:cNvSpPr txBox="1"/>
      </xdr:nvSpPr>
      <xdr:spPr>
        <a:xfrm>
          <a:off x="4673600" y="178104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128270</xdr:rowOff>
    </xdr:from>
    <xdr:to>
      <xdr:col>24</xdr:col>
      <xdr:colOff>114300</xdr:colOff>
      <xdr:row>105</xdr:row>
      <xdr:rowOff>58420</xdr:rowOff>
    </xdr:to>
    <xdr:sp macro="" textlink="">
      <xdr:nvSpPr>
        <xdr:cNvPr id="209" name="フローチャート: 判断 208">
          <a:extLst>
            <a:ext uri="{FF2B5EF4-FFF2-40B4-BE49-F238E27FC236}">
              <a16:creationId xmlns:a16="http://schemas.microsoft.com/office/drawing/2014/main" id="{902BB59F-71DF-4A7B-B65C-E15A5D1C80D2}"/>
            </a:ext>
          </a:extLst>
        </xdr:cNvPr>
        <xdr:cNvSpPr/>
      </xdr:nvSpPr>
      <xdr:spPr>
        <a:xfrm>
          <a:off x="4584700" y="1795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109220</xdr:rowOff>
    </xdr:from>
    <xdr:to>
      <xdr:col>20</xdr:col>
      <xdr:colOff>38100</xdr:colOff>
      <xdr:row>105</xdr:row>
      <xdr:rowOff>39370</xdr:rowOff>
    </xdr:to>
    <xdr:sp macro="" textlink="">
      <xdr:nvSpPr>
        <xdr:cNvPr id="210" name="フローチャート: 判断 209">
          <a:extLst>
            <a:ext uri="{FF2B5EF4-FFF2-40B4-BE49-F238E27FC236}">
              <a16:creationId xmlns:a16="http://schemas.microsoft.com/office/drawing/2014/main" id="{1426649B-61F1-4E12-AAE6-8DFFDDD14B43}"/>
            </a:ext>
          </a:extLst>
        </xdr:cNvPr>
        <xdr:cNvSpPr/>
      </xdr:nvSpPr>
      <xdr:spPr>
        <a:xfrm>
          <a:off x="3746500" y="1794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158750</xdr:rowOff>
    </xdr:from>
    <xdr:to>
      <xdr:col>15</xdr:col>
      <xdr:colOff>101600</xdr:colOff>
      <xdr:row>106</xdr:row>
      <xdr:rowOff>88900</xdr:rowOff>
    </xdr:to>
    <xdr:sp macro="" textlink="">
      <xdr:nvSpPr>
        <xdr:cNvPr id="211" name="フローチャート: 判断 210">
          <a:extLst>
            <a:ext uri="{FF2B5EF4-FFF2-40B4-BE49-F238E27FC236}">
              <a16:creationId xmlns:a16="http://schemas.microsoft.com/office/drawing/2014/main" id="{74DAD7A9-5B7F-487D-9E3A-DE1349162174}"/>
            </a:ext>
          </a:extLst>
        </xdr:cNvPr>
        <xdr:cNvSpPr/>
      </xdr:nvSpPr>
      <xdr:spPr>
        <a:xfrm>
          <a:off x="2857500" y="1816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105</xdr:row>
      <xdr:rowOff>141605</xdr:rowOff>
    </xdr:from>
    <xdr:to>
      <xdr:col>10</xdr:col>
      <xdr:colOff>165100</xdr:colOff>
      <xdr:row>106</xdr:row>
      <xdr:rowOff>71755</xdr:rowOff>
    </xdr:to>
    <xdr:sp macro="" textlink="">
      <xdr:nvSpPr>
        <xdr:cNvPr id="212" name="フローチャート: 判断 211">
          <a:extLst>
            <a:ext uri="{FF2B5EF4-FFF2-40B4-BE49-F238E27FC236}">
              <a16:creationId xmlns:a16="http://schemas.microsoft.com/office/drawing/2014/main" id="{9E1A7D24-6B19-43B0-97A2-4D26155014F0}"/>
            </a:ext>
          </a:extLst>
        </xdr:cNvPr>
        <xdr:cNvSpPr/>
      </xdr:nvSpPr>
      <xdr:spPr>
        <a:xfrm>
          <a:off x="1968500" y="18143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105</xdr:row>
      <xdr:rowOff>107314</xdr:rowOff>
    </xdr:from>
    <xdr:to>
      <xdr:col>6</xdr:col>
      <xdr:colOff>38100</xdr:colOff>
      <xdr:row>106</xdr:row>
      <xdr:rowOff>37464</xdr:rowOff>
    </xdr:to>
    <xdr:sp macro="" textlink="">
      <xdr:nvSpPr>
        <xdr:cNvPr id="213" name="フローチャート: 判断 212">
          <a:extLst>
            <a:ext uri="{FF2B5EF4-FFF2-40B4-BE49-F238E27FC236}">
              <a16:creationId xmlns:a16="http://schemas.microsoft.com/office/drawing/2014/main" id="{D12ADEDF-11D3-427C-B5A5-0EE266637413}"/>
            </a:ext>
          </a:extLst>
        </xdr:cNvPr>
        <xdr:cNvSpPr/>
      </xdr:nvSpPr>
      <xdr:spPr>
        <a:xfrm>
          <a:off x="1079500" y="18109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214" name="テキスト ボックス 213">
          <a:extLst>
            <a:ext uri="{FF2B5EF4-FFF2-40B4-BE49-F238E27FC236}">
              <a16:creationId xmlns:a16="http://schemas.microsoft.com/office/drawing/2014/main" id="{E064DC14-883C-4BDA-B2D3-CF868B8F718B}"/>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215" name="テキスト ボックス 214">
          <a:extLst>
            <a:ext uri="{FF2B5EF4-FFF2-40B4-BE49-F238E27FC236}">
              <a16:creationId xmlns:a16="http://schemas.microsoft.com/office/drawing/2014/main" id="{86D1EE71-BB57-496C-9E16-CFA0A5B38FB4}"/>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216" name="テキスト ボックス 215">
          <a:extLst>
            <a:ext uri="{FF2B5EF4-FFF2-40B4-BE49-F238E27FC236}">
              <a16:creationId xmlns:a16="http://schemas.microsoft.com/office/drawing/2014/main" id="{714640B2-EF12-48E4-8690-8AE052382104}"/>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217" name="テキスト ボックス 216">
          <a:extLst>
            <a:ext uri="{FF2B5EF4-FFF2-40B4-BE49-F238E27FC236}">
              <a16:creationId xmlns:a16="http://schemas.microsoft.com/office/drawing/2014/main" id="{4F49E11E-4609-4F12-BF99-FAB15F55262D}"/>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218" name="テキスト ボックス 217">
          <a:extLst>
            <a:ext uri="{FF2B5EF4-FFF2-40B4-BE49-F238E27FC236}">
              <a16:creationId xmlns:a16="http://schemas.microsoft.com/office/drawing/2014/main" id="{F41E9998-F277-4766-AD32-9FB7EF4AC0B4}"/>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107</xdr:row>
      <xdr:rowOff>88264</xdr:rowOff>
    </xdr:from>
    <xdr:to>
      <xdr:col>24</xdr:col>
      <xdr:colOff>114300</xdr:colOff>
      <xdr:row>108</xdr:row>
      <xdr:rowOff>18414</xdr:rowOff>
    </xdr:to>
    <xdr:sp macro="" textlink="">
      <xdr:nvSpPr>
        <xdr:cNvPr id="219" name="楕円 218">
          <a:extLst>
            <a:ext uri="{FF2B5EF4-FFF2-40B4-BE49-F238E27FC236}">
              <a16:creationId xmlns:a16="http://schemas.microsoft.com/office/drawing/2014/main" id="{307310F6-ECA8-4B66-9E00-40DF8EE62F77}"/>
            </a:ext>
          </a:extLst>
        </xdr:cNvPr>
        <xdr:cNvSpPr/>
      </xdr:nvSpPr>
      <xdr:spPr>
        <a:xfrm>
          <a:off x="4584700" y="18433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107</xdr:row>
      <xdr:rowOff>3191</xdr:rowOff>
    </xdr:from>
    <xdr:ext cx="405111" cy="259045"/>
    <xdr:sp macro="" textlink="">
      <xdr:nvSpPr>
        <xdr:cNvPr id="220" name="【港湾・漁港】&#10;有形固定資産減価償却率該当値テキスト">
          <a:extLst>
            <a:ext uri="{FF2B5EF4-FFF2-40B4-BE49-F238E27FC236}">
              <a16:creationId xmlns:a16="http://schemas.microsoft.com/office/drawing/2014/main" id="{242305D5-30D2-492D-8829-983FC658F303}"/>
            </a:ext>
          </a:extLst>
        </xdr:cNvPr>
        <xdr:cNvSpPr txBox="1"/>
      </xdr:nvSpPr>
      <xdr:spPr>
        <a:xfrm>
          <a:off x="4673600" y="18348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107</xdr:row>
      <xdr:rowOff>29211</xdr:rowOff>
    </xdr:from>
    <xdr:to>
      <xdr:col>20</xdr:col>
      <xdr:colOff>38100</xdr:colOff>
      <xdr:row>107</xdr:row>
      <xdr:rowOff>130811</xdr:rowOff>
    </xdr:to>
    <xdr:sp macro="" textlink="">
      <xdr:nvSpPr>
        <xdr:cNvPr id="221" name="楕円 220">
          <a:extLst>
            <a:ext uri="{FF2B5EF4-FFF2-40B4-BE49-F238E27FC236}">
              <a16:creationId xmlns:a16="http://schemas.microsoft.com/office/drawing/2014/main" id="{EA18CD11-74C2-4886-A523-17A8168EF06E}"/>
            </a:ext>
          </a:extLst>
        </xdr:cNvPr>
        <xdr:cNvSpPr/>
      </xdr:nvSpPr>
      <xdr:spPr>
        <a:xfrm>
          <a:off x="3746500" y="18374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107</xdr:row>
      <xdr:rowOff>80011</xdr:rowOff>
    </xdr:from>
    <xdr:to>
      <xdr:col>24</xdr:col>
      <xdr:colOff>63500</xdr:colOff>
      <xdr:row>107</xdr:row>
      <xdr:rowOff>139064</xdr:rowOff>
    </xdr:to>
    <xdr:cxnSp macro="">
      <xdr:nvCxnSpPr>
        <xdr:cNvPr id="222" name="直線コネクタ 221">
          <a:extLst>
            <a:ext uri="{FF2B5EF4-FFF2-40B4-BE49-F238E27FC236}">
              <a16:creationId xmlns:a16="http://schemas.microsoft.com/office/drawing/2014/main" id="{484AF1BA-C999-42DA-A49C-46CA5DE177A7}"/>
            </a:ext>
          </a:extLst>
        </xdr:cNvPr>
        <xdr:cNvCxnSpPr/>
      </xdr:nvCxnSpPr>
      <xdr:spPr>
        <a:xfrm>
          <a:off x="3797300" y="18425161"/>
          <a:ext cx="838200" cy="59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106</xdr:row>
      <xdr:rowOff>141605</xdr:rowOff>
    </xdr:from>
    <xdr:to>
      <xdr:col>15</xdr:col>
      <xdr:colOff>101600</xdr:colOff>
      <xdr:row>107</xdr:row>
      <xdr:rowOff>71755</xdr:rowOff>
    </xdr:to>
    <xdr:sp macro="" textlink="">
      <xdr:nvSpPr>
        <xdr:cNvPr id="223" name="楕円 222">
          <a:extLst>
            <a:ext uri="{FF2B5EF4-FFF2-40B4-BE49-F238E27FC236}">
              <a16:creationId xmlns:a16="http://schemas.microsoft.com/office/drawing/2014/main" id="{507C48A3-1557-4777-8551-F138ABC0A73D}"/>
            </a:ext>
          </a:extLst>
        </xdr:cNvPr>
        <xdr:cNvSpPr/>
      </xdr:nvSpPr>
      <xdr:spPr>
        <a:xfrm>
          <a:off x="2857500" y="18315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107</xdr:row>
      <xdr:rowOff>20955</xdr:rowOff>
    </xdr:from>
    <xdr:to>
      <xdr:col>19</xdr:col>
      <xdr:colOff>177800</xdr:colOff>
      <xdr:row>107</xdr:row>
      <xdr:rowOff>80011</xdr:rowOff>
    </xdr:to>
    <xdr:cxnSp macro="">
      <xdr:nvCxnSpPr>
        <xdr:cNvPr id="224" name="直線コネクタ 223">
          <a:extLst>
            <a:ext uri="{FF2B5EF4-FFF2-40B4-BE49-F238E27FC236}">
              <a16:creationId xmlns:a16="http://schemas.microsoft.com/office/drawing/2014/main" id="{D5CB9A16-D7CC-4656-A458-427638BAE177}"/>
            </a:ext>
          </a:extLst>
        </xdr:cNvPr>
        <xdr:cNvCxnSpPr/>
      </xdr:nvCxnSpPr>
      <xdr:spPr>
        <a:xfrm>
          <a:off x="2908300" y="18366105"/>
          <a:ext cx="889000" cy="59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106</xdr:row>
      <xdr:rowOff>82550</xdr:rowOff>
    </xdr:from>
    <xdr:to>
      <xdr:col>10</xdr:col>
      <xdr:colOff>165100</xdr:colOff>
      <xdr:row>107</xdr:row>
      <xdr:rowOff>12700</xdr:rowOff>
    </xdr:to>
    <xdr:sp macro="" textlink="">
      <xdr:nvSpPr>
        <xdr:cNvPr id="225" name="楕円 224">
          <a:extLst>
            <a:ext uri="{FF2B5EF4-FFF2-40B4-BE49-F238E27FC236}">
              <a16:creationId xmlns:a16="http://schemas.microsoft.com/office/drawing/2014/main" id="{A0114BC3-67A0-4AC8-9698-38524EB6FC73}"/>
            </a:ext>
          </a:extLst>
        </xdr:cNvPr>
        <xdr:cNvSpPr/>
      </xdr:nvSpPr>
      <xdr:spPr>
        <a:xfrm>
          <a:off x="1968500" y="1825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106</xdr:row>
      <xdr:rowOff>133350</xdr:rowOff>
    </xdr:from>
    <xdr:to>
      <xdr:col>15</xdr:col>
      <xdr:colOff>50800</xdr:colOff>
      <xdr:row>107</xdr:row>
      <xdr:rowOff>20955</xdr:rowOff>
    </xdr:to>
    <xdr:cxnSp macro="">
      <xdr:nvCxnSpPr>
        <xdr:cNvPr id="226" name="直線コネクタ 225">
          <a:extLst>
            <a:ext uri="{FF2B5EF4-FFF2-40B4-BE49-F238E27FC236}">
              <a16:creationId xmlns:a16="http://schemas.microsoft.com/office/drawing/2014/main" id="{34E8D365-A812-4EA3-A6EC-0C42AA2510E7}"/>
            </a:ext>
          </a:extLst>
        </xdr:cNvPr>
        <xdr:cNvCxnSpPr/>
      </xdr:nvCxnSpPr>
      <xdr:spPr>
        <a:xfrm>
          <a:off x="2019300" y="18307050"/>
          <a:ext cx="889000" cy="59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106</xdr:row>
      <xdr:rowOff>23495</xdr:rowOff>
    </xdr:from>
    <xdr:to>
      <xdr:col>6</xdr:col>
      <xdr:colOff>38100</xdr:colOff>
      <xdr:row>106</xdr:row>
      <xdr:rowOff>125095</xdr:rowOff>
    </xdr:to>
    <xdr:sp macro="" textlink="">
      <xdr:nvSpPr>
        <xdr:cNvPr id="227" name="楕円 226">
          <a:extLst>
            <a:ext uri="{FF2B5EF4-FFF2-40B4-BE49-F238E27FC236}">
              <a16:creationId xmlns:a16="http://schemas.microsoft.com/office/drawing/2014/main" id="{65D84A5A-34DE-418D-A055-DCACA527D1D0}"/>
            </a:ext>
          </a:extLst>
        </xdr:cNvPr>
        <xdr:cNvSpPr/>
      </xdr:nvSpPr>
      <xdr:spPr>
        <a:xfrm>
          <a:off x="1079500" y="18197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106</xdr:row>
      <xdr:rowOff>74295</xdr:rowOff>
    </xdr:from>
    <xdr:to>
      <xdr:col>10</xdr:col>
      <xdr:colOff>114300</xdr:colOff>
      <xdr:row>106</xdr:row>
      <xdr:rowOff>133350</xdr:rowOff>
    </xdr:to>
    <xdr:cxnSp macro="">
      <xdr:nvCxnSpPr>
        <xdr:cNvPr id="228" name="直線コネクタ 227">
          <a:extLst>
            <a:ext uri="{FF2B5EF4-FFF2-40B4-BE49-F238E27FC236}">
              <a16:creationId xmlns:a16="http://schemas.microsoft.com/office/drawing/2014/main" id="{EAAF41DD-D312-4A15-A0D7-D6C44543A5A0}"/>
            </a:ext>
          </a:extLst>
        </xdr:cNvPr>
        <xdr:cNvCxnSpPr/>
      </xdr:nvCxnSpPr>
      <xdr:spPr>
        <a:xfrm>
          <a:off x="1130300" y="18247995"/>
          <a:ext cx="889000" cy="59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55897</xdr:rowOff>
    </xdr:from>
    <xdr:ext cx="405111" cy="259045"/>
    <xdr:sp macro="" textlink="">
      <xdr:nvSpPr>
        <xdr:cNvPr id="229" name="n_1aveValue【港湾・漁港】&#10;有形固定資産減価償却率">
          <a:extLst>
            <a:ext uri="{FF2B5EF4-FFF2-40B4-BE49-F238E27FC236}">
              <a16:creationId xmlns:a16="http://schemas.microsoft.com/office/drawing/2014/main" id="{EE2A0BC5-00A3-4B97-BDC8-A2C989E50D07}"/>
            </a:ext>
          </a:extLst>
        </xdr:cNvPr>
        <xdr:cNvSpPr txBox="1"/>
      </xdr:nvSpPr>
      <xdr:spPr>
        <a:xfrm>
          <a:off x="3582044" y="17715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105427</xdr:rowOff>
    </xdr:from>
    <xdr:ext cx="405111" cy="259045"/>
    <xdr:sp macro="" textlink="">
      <xdr:nvSpPr>
        <xdr:cNvPr id="230" name="n_2aveValue【港湾・漁港】&#10;有形固定資産減価償却率">
          <a:extLst>
            <a:ext uri="{FF2B5EF4-FFF2-40B4-BE49-F238E27FC236}">
              <a16:creationId xmlns:a16="http://schemas.microsoft.com/office/drawing/2014/main" id="{D21888E9-AE50-4D65-BF35-A03DCE072456}"/>
            </a:ext>
          </a:extLst>
        </xdr:cNvPr>
        <xdr:cNvSpPr txBox="1"/>
      </xdr:nvSpPr>
      <xdr:spPr>
        <a:xfrm>
          <a:off x="2705744" y="17936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88282</xdr:rowOff>
    </xdr:from>
    <xdr:ext cx="405111" cy="259045"/>
    <xdr:sp macro="" textlink="">
      <xdr:nvSpPr>
        <xdr:cNvPr id="231" name="n_3aveValue【港湾・漁港】&#10;有形固定資産減価償却率">
          <a:extLst>
            <a:ext uri="{FF2B5EF4-FFF2-40B4-BE49-F238E27FC236}">
              <a16:creationId xmlns:a16="http://schemas.microsoft.com/office/drawing/2014/main" id="{ACD3AF98-8FB6-4D3E-BC9D-204A7C4C3E10}"/>
            </a:ext>
          </a:extLst>
        </xdr:cNvPr>
        <xdr:cNvSpPr txBox="1"/>
      </xdr:nvSpPr>
      <xdr:spPr>
        <a:xfrm>
          <a:off x="1816744" y="17919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53991</xdr:rowOff>
    </xdr:from>
    <xdr:ext cx="405111" cy="259045"/>
    <xdr:sp macro="" textlink="">
      <xdr:nvSpPr>
        <xdr:cNvPr id="232" name="n_4aveValue【港湾・漁港】&#10;有形固定資産減価償却率">
          <a:extLst>
            <a:ext uri="{FF2B5EF4-FFF2-40B4-BE49-F238E27FC236}">
              <a16:creationId xmlns:a16="http://schemas.microsoft.com/office/drawing/2014/main" id="{4C0D98F3-5D5F-4EA1-9E4A-E235257DB72C}"/>
            </a:ext>
          </a:extLst>
        </xdr:cNvPr>
        <xdr:cNvSpPr txBox="1"/>
      </xdr:nvSpPr>
      <xdr:spPr>
        <a:xfrm>
          <a:off x="927744" y="17884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107</xdr:row>
      <xdr:rowOff>121938</xdr:rowOff>
    </xdr:from>
    <xdr:ext cx="405111" cy="259045"/>
    <xdr:sp macro="" textlink="">
      <xdr:nvSpPr>
        <xdr:cNvPr id="233" name="n_1mainValue【港湾・漁港】&#10;有形固定資産減価償却率">
          <a:extLst>
            <a:ext uri="{FF2B5EF4-FFF2-40B4-BE49-F238E27FC236}">
              <a16:creationId xmlns:a16="http://schemas.microsoft.com/office/drawing/2014/main" id="{68E68703-1FCB-4B2C-AA47-AD3501ABFD47}"/>
            </a:ext>
          </a:extLst>
        </xdr:cNvPr>
        <xdr:cNvSpPr txBox="1"/>
      </xdr:nvSpPr>
      <xdr:spPr>
        <a:xfrm>
          <a:off x="3582044" y="18467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107</xdr:row>
      <xdr:rowOff>62882</xdr:rowOff>
    </xdr:from>
    <xdr:ext cx="405111" cy="259045"/>
    <xdr:sp macro="" textlink="">
      <xdr:nvSpPr>
        <xdr:cNvPr id="234" name="n_2mainValue【港湾・漁港】&#10;有形固定資産減価償却率">
          <a:extLst>
            <a:ext uri="{FF2B5EF4-FFF2-40B4-BE49-F238E27FC236}">
              <a16:creationId xmlns:a16="http://schemas.microsoft.com/office/drawing/2014/main" id="{CA86730D-4E32-4F91-868E-3C5C29E06488}"/>
            </a:ext>
          </a:extLst>
        </xdr:cNvPr>
        <xdr:cNvSpPr txBox="1"/>
      </xdr:nvSpPr>
      <xdr:spPr>
        <a:xfrm>
          <a:off x="2705744" y="18408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107</xdr:row>
      <xdr:rowOff>3827</xdr:rowOff>
    </xdr:from>
    <xdr:ext cx="405111" cy="259045"/>
    <xdr:sp macro="" textlink="">
      <xdr:nvSpPr>
        <xdr:cNvPr id="235" name="n_3mainValue【港湾・漁港】&#10;有形固定資産減価償却率">
          <a:extLst>
            <a:ext uri="{FF2B5EF4-FFF2-40B4-BE49-F238E27FC236}">
              <a16:creationId xmlns:a16="http://schemas.microsoft.com/office/drawing/2014/main" id="{A3CC96C3-D959-4916-9E39-66FBD6397559}"/>
            </a:ext>
          </a:extLst>
        </xdr:cNvPr>
        <xdr:cNvSpPr txBox="1"/>
      </xdr:nvSpPr>
      <xdr:spPr>
        <a:xfrm>
          <a:off x="1816744" y="18348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106</xdr:row>
      <xdr:rowOff>116222</xdr:rowOff>
    </xdr:from>
    <xdr:ext cx="405111" cy="259045"/>
    <xdr:sp macro="" textlink="">
      <xdr:nvSpPr>
        <xdr:cNvPr id="236" name="n_4mainValue【港湾・漁港】&#10;有形固定資産減価償却率">
          <a:extLst>
            <a:ext uri="{FF2B5EF4-FFF2-40B4-BE49-F238E27FC236}">
              <a16:creationId xmlns:a16="http://schemas.microsoft.com/office/drawing/2014/main" id="{C1C21CCE-5156-4F81-A3B8-FF161D05A461}"/>
            </a:ext>
          </a:extLst>
        </xdr:cNvPr>
        <xdr:cNvSpPr txBox="1"/>
      </xdr:nvSpPr>
      <xdr:spPr>
        <a:xfrm>
          <a:off x="927744" y="18289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237" name="正方形/長方形 236">
          <a:extLst>
            <a:ext uri="{FF2B5EF4-FFF2-40B4-BE49-F238E27FC236}">
              <a16:creationId xmlns:a16="http://schemas.microsoft.com/office/drawing/2014/main" id="{AEF0AAF5-4548-4ED9-8709-EB13841B2D2A}"/>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38" name="正方形/長方形 237">
          <a:extLst>
            <a:ext uri="{FF2B5EF4-FFF2-40B4-BE49-F238E27FC236}">
              <a16:creationId xmlns:a16="http://schemas.microsoft.com/office/drawing/2014/main" id="{A0B23E5F-2C9D-4553-B0C3-D1917278024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39" name="正方形/長方形 238">
          <a:extLst>
            <a:ext uri="{FF2B5EF4-FFF2-40B4-BE49-F238E27FC236}">
              <a16:creationId xmlns:a16="http://schemas.microsoft.com/office/drawing/2014/main" id="{68E5BEAE-928F-4310-B820-D8D252ECA331}"/>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40" name="正方形/長方形 239">
          <a:extLst>
            <a:ext uri="{FF2B5EF4-FFF2-40B4-BE49-F238E27FC236}">
              <a16:creationId xmlns:a16="http://schemas.microsoft.com/office/drawing/2014/main" id="{5B86A436-F986-47D2-8A7B-34C58AE3006E}"/>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41" name="正方形/長方形 240">
          <a:extLst>
            <a:ext uri="{FF2B5EF4-FFF2-40B4-BE49-F238E27FC236}">
              <a16:creationId xmlns:a16="http://schemas.microsoft.com/office/drawing/2014/main" id="{451D71B7-C5FD-4303-A56E-C75FA9F29345}"/>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42" name="正方形/長方形 241">
          <a:extLst>
            <a:ext uri="{FF2B5EF4-FFF2-40B4-BE49-F238E27FC236}">
              <a16:creationId xmlns:a16="http://schemas.microsoft.com/office/drawing/2014/main" id="{8D8FAA44-54C2-44F8-A923-35FF77F7A3C8}"/>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43" name="正方形/長方形 242">
          <a:extLst>
            <a:ext uri="{FF2B5EF4-FFF2-40B4-BE49-F238E27FC236}">
              <a16:creationId xmlns:a16="http://schemas.microsoft.com/office/drawing/2014/main" id="{458DADCE-3738-4961-8987-E74FF71B1CC2}"/>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102,397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44" name="正方形/長方形 243">
          <a:extLst>
            <a:ext uri="{FF2B5EF4-FFF2-40B4-BE49-F238E27FC236}">
              <a16:creationId xmlns:a16="http://schemas.microsoft.com/office/drawing/2014/main" id="{680663F3-82CC-4713-A725-C1D9EBC9C6D6}"/>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245" name="テキスト ボックス 244">
          <a:extLst>
            <a:ext uri="{FF2B5EF4-FFF2-40B4-BE49-F238E27FC236}">
              <a16:creationId xmlns:a16="http://schemas.microsoft.com/office/drawing/2014/main" id="{B5C09CD5-296D-4CF3-A656-DA82F072CDDF}"/>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246" name="直線コネクタ 245">
          <a:extLst>
            <a:ext uri="{FF2B5EF4-FFF2-40B4-BE49-F238E27FC236}">
              <a16:creationId xmlns:a16="http://schemas.microsoft.com/office/drawing/2014/main" id="{7A09B8A2-5689-4464-97DB-BC23E83B3541}"/>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247" name="直線コネクタ 246">
          <a:extLst>
            <a:ext uri="{FF2B5EF4-FFF2-40B4-BE49-F238E27FC236}">
              <a16:creationId xmlns:a16="http://schemas.microsoft.com/office/drawing/2014/main" id="{7D8735A0-B751-420D-84FC-7776C72B4B8D}"/>
            </a:ext>
          </a:extLst>
        </xdr:cNvPr>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64606</xdr:rowOff>
    </xdr:from>
    <xdr:ext cx="248786" cy="259045"/>
    <xdr:sp macro="" textlink="">
      <xdr:nvSpPr>
        <xdr:cNvPr id="248" name="テキスト ボックス 247">
          <a:extLst>
            <a:ext uri="{FF2B5EF4-FFF2-40B4-BE49-F238E27FC236}">
              <a16:creationId xmlns:a16="http://schemas.microsoft.com/office/drawing/2014/main" id="{5FF6E75A-922A-4ABA-ABA2-293F953AF7BF}"/>
            </a:ext>
          </a:extLst>
        </xdr:cNvPr>
        <xdr:cNvSpPr txBox="1"/>
      </xdr:nvSpPr>
      <xdr:spPr>
        <a:xfrm>
          <a:off x="6355214" y="1858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249" name="直線コネクタ 248">
          <a:extLst>
            <a:ext uri="{FF2B5EF4-FFF2-40B4-BE49-F238E27FC236}">
              <a16:creationId xmlns:a16="http://schemas.microsoft.com/office/drawing/2014/main" id="{05D3C2FA-22F6-4773-919E-28E277174ADB}"/>
            </a:ext>
          </a:extLst>
        </xdr:cNvPr>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106</xdr:row>
      <xdr:rowOff>80934</xdr:rowOff>
    </xdr:from>
    <xdr:ext cx="685572" cy="259045"/>
    <xdr:sp macro="" textlink="">
      <xdr:nvSpPr>
        <xdr:cNvPr id="250" name="テキスト ボックス 249">
          <a:extLst>
            <a:ext uri="{FF2B5EF4-FFF2-40B4-BE49-F238E27FC236}">
              <a16:creationId xmlns:a16="http://schemas.microsoft.com/office/drawing/2014/main" id="{754ACAD9-5DE1-4ED3-9430-00B073066387}"/>
            </a:ext>
          </a:extLst>
        </xdr:cNvPr>
        <xdr:cNvSpPr txBox="1"/>
      </xdr:nvSpPr>
      <xdr:spPr>
        <a:xfrm>
          <a:off x="5918428" y="18254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251" name="直線コネクタ 250">
          <a:extLst>
            <a:ext uri="{FF2B5EF4-FFF2-40B4-BE49-F238E27FC236}">
              <a16:creationId xmlns:a16="http://schemas.microsoft.com/office/drawing/2014/main" id="{9AEA8A4B-BEB7-4BFF-AA5F-C85F2574C550}"/>
            </a:ext>
          </a:extLst>
        </xdr:cNvPr>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104</xdr:row>
      <xdr:rowOff>97263</xdr:rowOff>
    </xdr:from>
    <xdr:ext cx="685572" cy="259045"/>
    <xdr:sp macro="" textlink="">
      <xdr:nvSpPr>
        <xdr:cNvPr id="252" name="テキスト ボックス 251">
          <a:extLst>
            <a:ext uri="{FF2B5EF4-FFF2-40B4-BE49-F238E27FC236}">
              <a16:creationId xmlns:a16="http://schemas.microsoft.com/office/drawing/2014/main" id="{7E77D936-29DC-4918-89B7-9DF594BAE5CA}"/>
            </a:ext>
          </a:extLst>
        </xdr:cNvPr>
        <xdr:cNvSpPr txBox="1"/>
      </xdr:nvSpPr>
      <xdr:spPr>
        <a:xfrm>
          <a:off x="5918428" y="17928063"/>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253" name="直線コネクタ 252">
          <a:extLst>
            <a:ext uri="{FF2B5EF4-FFF2-40B4-BE49-F238E27FC236}">
              <a16:creationId xmlns:a16="http://schemas.microsoft.com/office/drawing/2014/main" id="{FC9D47DA-2740-4BDA-91DB-AE617110B96D}"/>
            </a:ext>
          </a:extLst>
        </xdr:cNvPr>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102</xdr:row>
      <xdr:rowOff>113591</xdr:rowOff>
    </xdr:from>
    <xdr:ext cx="685572" cy="259045"/>
    <xdr:sp macro="" textlink="">
      <xdr:nvSpPr>
        <xdr:cNvPr id="254" name="テキスト ボックス 253">
          <a:extLst>
            <a:ext uri="{FF2B5EF4-FFF2-40B4-BE49-F238E27FC236}">
              <a16:creationId xmlns:a16="http://schemas.microsoft.com/office/drawing/2014/main" id="{8D33B5EF-CCE2-4FD6-A3C8-E86696E66C9A}"/>
            </a:ext>
          </a:extLst>
        </xdr:cNvPr>
        <xdr:cNvSpPr txBox="1"/>
      </xdr:nvSpPr>
      <xdr:spPr>
        <a:xfrm>
          <a:off x="5918428" y="17601491"/>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255" name="直線コネクタ 254">
          <a:extLst>
            <a:ext uri="{FF2B5EF4-FFF2-40B4-BE49-F238E27FC236}">
              <a16:creationId xmlns:a16="http://schemas.microsoft.com/office/drawing/2014/main" id="{2AF210F8-E7C1-47CC-AFE2-FDABE3BFAF84}"/>
            </a:ext>
          </a:extLst>
        </xdr:cNvPr>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100</xdr:row>
      <xdr:rowOff>129920</xdr:rowOff>
    </xdr:from>
    <xdr:ext cx="685572" cy="259045"/>
    <xdr:sp macro="" textlink="">
      <xdr:nvSpPr>
        <xdr:cNvPr id="256" name="テキスト ボックス 255">
          <a:extLst>
            <a:ext uri="{FF2B5EF4-FFF2-40B4-BE49-F238E27FC236}">
              <a16:creationId xmlns:a16="http://schemas.microsoft.com/office/drawing/2014/main" id="{70B392F4-F64C-44AC-A61E-08C14E1586A4}"/>
            </a:ext>
          </a:extLst>
        </xdr:cNvPr>
        <xdr:cNvSpPr txBox="1"/>
      </xdr:nvSpPr>
      <xdr:spPr>
        <a:xfrm>
          <a:off x="5918428" y="1727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257" name="直線コネクタ 256">
          <a:extLst>
            <a:ext uri="{FF2B5EF4-FFF2-40B4-BE49-F238E27FC236}">
              <a16:creationId xmlns:a16="http://schemas.microsoft.com/office/drawing/2014/main" id="{6F8C20CD-F854-4485-BE10-F94F9E23B200}"/>
            </a:ext>
          </a:extLst>
        </xdr:cNvPr>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98</xdr:row>
      <xdr:rowOff>146248</xdr:rowOff>
    </xdr:from>
    <xdr:ext cx="685572" cy="259045"/>
    <xdr:sp macro="" textlink="">
      <xdr:nvSpPr>
        <xdr:cNvPr id="258" name="テキスト ボックス 257">
          <a:extLst>
            <a:ext uri="{FF2B5EF4-FFF2-40B4-BE49-F238E27FC236}">
              <a16:creationId xmlns:a16="http://schemas.microsoft.com/office/drawing/2014/main" id="{7320E62D-FC8A-488C-8C86-6BBF5621B2F7}"/>
            </a:ext>
          </a:extLst>
        </xdr:cNvPr>
        <xdr:cNvSpPr txBox="1"/>
      </xdr:nvSpPr>
      <xdr:spPr>
        <a:xfrm>
          <a:off x="5918428" y="16948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259" name="直線コネクタ 258">
          <a:extLst>
            <a:ext uri="{FF2B5EF4-FFF2-40B4-BE49-F238E27FC236}">
              <a16:creationId xmlns:a16="http://schemas.microsoft.com/office/drawing/2014/main" id="{FBA61BEE-C10D-4361-883E-848E22DFA2B5}"/>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260" name="テキスト ボックス 259">
          <a:extLst>
            <a:ext uri="{FF2B5EF4-FFF2-40B4-BE49-F238E27FC236}">
              <a16:creationId xmlns:a16="http://schemas.microsoft.com/office/drawing/2014/main" id="{05111191-9359-41DE-B193-03D0C1977464}"/>
            </a:ext>
          </a:extLst>
        </xdr:cNvPr>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261" name="【港湾・漁港】&#10;一人当たり有形固定資産（償却資産）額グラフ枠">
          <a:extLst>
            <a:ext uri="{FF2B5EF4-FFF2-40B4-BE49-F238E27FC236}">
              <a16:creationId xmlns:a16="http://schemas.microsoft.com/office/drawing/2014/main" id="{6F9724B5-5CCD-4F3E-8A40-E77F7AB4786A}"/>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10237</xdr:rowOff>
    </xdr:from>
    <xdr:to>
      <xdr:col>54</xdr:col>
      <xdr:colOff>189865</xdr:colOff>
      <xdr:row>108</xdr:row>
      <xdr:rowOff>133820</xdr:rowOff>
    </xdr:to>
    <xdr:cxnSp macro="">
      <xdr:nvCxnSpPr>
        <xdr:cNvPr id="262" name="直線コネクタ 261">
          <a:extLst>
            <a:ext uri="{FF2B5EF4-FFF2-40B4-BE49-F238E27FC236}">
              <a16:creationId xmlns:a16="http://schemas.microsoft.com/office/drawing/2014/main" id="{4589F54B-1FB4-48F3-A426-C8BA8E95924B}"/>
            </a:ext>
          </a:extLst>
        </xdr:cNvPr>
        <xdr:cNvCxnSpPr/>
      </xdr:nvCxnSpPr>
      <xdr:spPr>
        <a:xfrm flipV="1">
          <a:off x="10476865" y="17155237"/>
          <a:ext cx="0" cy="14951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137647</xdr:rowOff>
    </xdr:from>
    <xdr:ext cx="599010" cy="259045"/>
    <xdr:sp macro="" textlink="">
      <xdr:nvSpPr>
        <xdr:cNvPr id="263" name="【港湾・漁港】&#10;一人当たり有形固定資産（償却資産）額最小値テキスト">
          <a:extLst>
            <a:ext uri="{FF2B5EF4-FFF2-40B4-BE49-F238E27FC236}">
              <a16:creationId xmlns:a16="http://schemas.microsoft.com/office/drawing/2014/main" id="{D8152358-B198-433C-BF62-16B68E17B0EE}"/>
            </a:ext>
          </a:extLst>
        </xdr:cNvPr>
        <xdr:cNvSpPr txBox="1"/>
      </xdr:nvSpPr>
      <xdr:spPr>
        <a:xfrm>
          <a:off x="10515600" y="18654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223,563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133820</xdr:rowOff>
    </xdr:from>
    <xdr:to>
      <xdr:col>55</xdr:col>
      <xdr:colOff>88900</xdr:colOff>
      <xdr:row>108</xdr:row>
      <xdr:rowOff>133820</xdr:rowOff>
    </xdr:to>
    <xdr:cxnSp macro="">
      <xdr:nvCxnSpPr>
        <xdr:cNvPr id="264" name="直線コネクタ 263">
          <a:extLst>
            <a:ext uri="{FF2B5EF4-FFF2-40B4-BE49-F238E27FC236}">
              <a16:creationId xmlns:a16="http://schemas.microsoft.com/office/drawing/2014/main" id="{0F804EC1-75E2-443F-A3CC-875E61A3C462}"/>
            </a:ext>
          </a:extLst>
        </xdr:cNvPr>
        <xdr:cNvCxnSpPr/>
      </xdr:nvCxnSpPr>
      <xdr:spPr>
        <a:xfrm>
          <a:off x="10388600" y="18650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128364</xdr:rowOff>
    </xdr:from>
    <xdr:ext cx="690189" cy="259045"/>
    <xdr:sp macro="" textlink="">
      <xdr:nvSpPr>
        <xdr:cNvPr id="265" name="【港湾・漁港】&#10;一人当たり有形固定資産（償却資産）額最大値テキスト">
          <a:extLst>
            <a:ext uri="{FF2B5EF4-FFF2-40B4-BE49-F238E27FC236}">
              <a16:creationId xmlns:a16="http://schemas.microsoft.com/office/drawing/2014/main" id="{7BA7D7E4-6A6B-4711-88DA-34F2A01FDF64}"/>
            </a:ext>
          </a:extLst>
        </xdr:cNvPr>
        <xdr:cNvSpPr txBox="1"/>
      </xdr:nvSpPr>
      <xdr:spPr>
        <a:xfrm>
          <a:off x="10515600" y="1693046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4,801,987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10237</xdr:rowOff>
    </xdr:from>
    <xdr:to>
      <xdr:col>55</xdr:col>
      <xdr:colOff>88900</xdr:colOff>
      <xdr:row>100</xdr:row>
      <xdr:rowOff>10237</xdr:rowOff>
    </xdr:to>
    <xdr:cxnSp macro="">
      <xdr:nvCxnSpPr>
        <xdr:cNvPr id="266" name="直線コネクタ 265">
          <a:extLst>
            <a:ext uri="{FF2B5EF4-FFF2-40B4-BE49-F238E27FC236}">
              <a16:creationId xmlns:a16="http://schemas.microsoft.com/office/drawing/2014/main" id="{571F9BE5-5F73-43BE-8139-51B854224B81}"/>
            </a:ext>
          </a:extLst>
        </xdr:cNvPr>
        <xdr:cNvCxnSpPr/>
      </xdr:nvCxnSpPr>
      <xdr:spPr>
        <a:xfrm>
          <a:off x="10388600" y="17155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27</xdr:rowOff>
    </xdr:from>
    <xdr:ext cx="690189" cy="259045"/>
    <xdr:sp macro="" textlink="">
      <xdr:nvSpPr>
        <xdr:cNvPr id="267" name="【港湾・漁港】&#10;一人当たり有形固定資産（償却資産）額平均値テキスト">
          <a:extLst>
            <a:ext uri="{FF2B5EF4-FFF2-40B4-BE49-F238E27FC236}">
              <a16:creationId xmlns:a16="http://schemas.microsoft.com/office/drawing/2014/main" id="{1195F81F-67B7-4E59-9C56-822689E61D2F}"/>
            </a:ext>
          </a:extLst>
        </xdr:cNvPr>
        <xdr:cNvSpPr txBox="1"/>
      </xdr:nvSpPr>
      <xdr:spPr>
        <a:xfrm>
          <a:off x="10515600" y="18173727"/>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1,072,746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148600</xdr:rowOff>
    </xdr:from>
    <xdr:to>
      <xdr:col>55</xdr:col>
      <xdr:colOff>50800</xdr:colOff>
      <xdr:row>107</xdr:row>
      <xdr:rowOff>78750</xdr:rowOff>
    </xdr:to>
    <xdr:sp macro="" textlink="">
      <xdr:nvSpPr>
        <xdr:cNvPr id="268" name="フローチャート: 判断 267">
          <a:extLst>
            <a:ext uri="{FF2B5EF4-FFF2-40B4-BE49-F238E27FC236}">
              <a16:creationId xmlns:a16="http://schemas.microsoft.com/office/drawing/2014/main" id="{89008468-1094-44E2-AA40-9EE0C35EE318}"/>
            </a:ext>
          </a:extLst>
        </xdr:cNvPr>
        <xdr:cNvSpPr/>
      </xdr:nvSpPr>
      <xdr:spPr>
        <a:xfrm>
          <a:off x="10426700" y="1832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142718</xdr:rowOff>
    </xdr:from>
    <xdr:to>
      <xdr:col>50</xdr:col>
      <xdr:colOff>165100</xdr:colOff>
      <xdr:row>107</xdr:row>
      <xdr:rowOff>72868</xdr:rowOff>
    </xdr:to>
    <xdr:sp macro="" textlink="">
      <xdr:nvSpPr>
        <xdr:cNvPr id="269" name="フローチャート: 判断 268">
          <a:extLst>
            <a:ext uri="{FF2B5EF4-FFF2-40B4-BE49-F238E27FC236}">
              <a16:creationId xmlns:a16="http://schemas.microsoft.com/office/drawing/2014/main" id="{8D611327-96A4-4773-9E79-E89D375E0EA3}"/>
            </a:ext>
          </a:extLst>
        </xdr:cNvPr>
        <xdr:cNvSpPr/>
      </xdr:nvSpPr>
      <xdr:spPr>
        <a:xfrm>
          <a:off x="9588500" y="18316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36553</xdr:rowOff>
    </xdr:from>
    <xdr:to>
      <xdr:col>46</xdr:col>
      <xdr:colOff>38100</xdr:colOff>
      <xdr:row>107</xdr:row>
      <xdr:rowOff>138153</xdr:rowOff>
    </xdr:to>
    <xdr:sp macro="" textlink="">
      <xdr:nvSpPr>
        <xdr:cNvPr id="270" name="フローチャート: 判断 269">
          <a:extLst>
            <a:ext uri="{FF2B5EF4-FFF2-40B4-BE49-F238E27FC236}">
              <a16:creationId xmlns:a16="http://schemas.microsoft.com/office/drawing/2014/main" id="{4C079FA9-9108-4D50-8B8F-E5D5EDBAF51E}"/>
            </a:ext>
          </a:extLst>
        </xdr:cNvPr>
        <xdr:cNvSpPr/>
      </xdr:nvSpPr>
      <xdr:spPr>
        <a:xfrm>
          <a:off x="8699500" y="18381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86047</xdr:rowOff>
    </xdr:from>
    <xdr:to>
      <xdr:col>41</xdr:col>
      <xdr:colOff>101600</xdr:colOff>
      <xdr:row>108</xdr:row>
      <xdr:rowOff>16197</xdr:rowOff>
    </xdr:to>
    <xdr:sp macro="" textlink="">
      <xdr:nvSpPr>
        <xdr:cNvPr id="271" name="フローチャート: 判断 270">
          <a:extLst>
            <a:ext uri="{FF2B5EF4-FFF2-40B4-BE49-F238E27FC236}">
              <a16:creationId xmlns:a16="http://schemas.microsoft.com/office/drawing/2014/main" id="{B25B8E2D-0B78-4073-9140-35FAE814A471}"/>
            </a:ext>
          </a:extLst>
        </xdr:cNvPr>
        <xdr:cNvSpPr/>
      </xdr:nvSpPr>
      <xdr:spPr>
        <a:xfrm>
          <a:off x="7810500" y="18431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107</xdr:row>
      <xdr:rowOff>131429</xdr:rowOff>
    </xdr:from>
    <xdr:to>
      <xdr:col>36</xdr:col>
      <xdr:colOff>165100</xdr:colOff>
      <xdr:row>108</xdr:row>
      <xdr:rowOff>61579</xdr:rowOff>
    </xdr:to>
    <xdr:sp macro="" textlink="">
      <xdr:nvSpPr>
        <xdr:cNvPr id="272" name="フローチャート: 判断 271">
          <a:extLst>
            <a:ext uri="{FF2B5EF4-FFF2-40B4-BE49-F238E27FC236}">
              <a16:creationId xmlns:a16="http://schemas.microsoft.com/office/drawing/2014/main" id="{C586B04C-64AB-44B9-85E4-D709DC589DC3}"/>
            </a:ext>
          </a:extLst>
        </xdr:cNvPr>
        <xdr:cNvSpPr/>
      </xdr:nvSpPr>
      <xdr:spPr>
        <a:xfrm>
          <a:off x="6921500" y="18476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273" name="テキスト ボックス 272">
          <a:extLst>
            <a:ext uri="{FF2B5EF4-FFF2-40B4-BE49-F238E27FC236}">
              <a16:creationId xmlns:a16="http://schemas.microsoft.com/office/drawing/2014/main" id="{3BCD85A7-584E-4F58-AC72-AA700241BDFB}"/>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274" name="テキスト ボックス 273">
          <a:extLst>
            <a:ext uri="{FF2B5EF4-FFF2-40B4-BE49-F238E27FC236}">
              <a16:creationId xmlns:a16="http://schemas.microsoft.com/office/drawing/2014/main" id="{DDF2B684-9F42-415C-9720-ECEED7AD8426}"/>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275" name="テキスト ボックス 274">
          <a:extLst>
            <a:ext uri="{FF2B5EF4-FFF2-40B4-BE49-F238E27FC236}">
              <a16:creationId xmlns:a16="http://schemas.microsoft.com/office/drawing/2014/main" id="{4BD532AD-E867-4461-985A-904F225C886F}"/>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276" name="テキスト ボックス 275">
          <a:extLst>
            <a:ext uri="{FF2B5EF4-FFF2-40B4-BE49-F238E27FC236}">
              <a16:creationId xmlns:a16="http://schemas.microsoft.com/office/drawing/2014/main" id="{FAA32C02-81E1-4A28-B35E-FA6ADB7A0958}"/>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277" name="テキスト ボックス 276">
          <a:extLst>
            <a:ext uri="{FF2B5EF4-FFF2-40B4-BE49-F238E27FC236}">
              <a16:creationId xmlns:a16="http://schemas.microsoft.com/office/drawing/2014/main" id="{997FDE36-05D5-4C43-B523-D0551745A8D4}"/>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25180</xdr:rowOff>
    </xdr:from>
    <xdr:to>
      <xdr:col>55</xdr:col>
      <xdr:colOff>50800</xdr:colOff>
      <xdr:row>108</xdr:row>
      <xdr:rowOff>126780</xdr:rowOff>
    </xdr:to>
    <xdr:sp macro="" textlink="">
      <xdr:nvSpPr>
        <xdr:cNvPr id="278" name="楕円 277">
          <a:extLst>
            <a:ext uri="{FF2B5EF4-FFF2-40B4-BE49-F238E27FC236}">
              <a16:creationId xmlns:a16="http://schemas.microsoft.com/office/drawing/2014/main" id="{5389E5CE-0B99-47E5-A3D8-D70D4B2F93FE}"/>
            </a:ext>
          </a:extLst>
        </xdr:cNvPr>
        <xdr:cNvSpPr/>
      </xdr:nvSpPr>
      <xdr:spPr>
        <a:xfrm>
          <a:off x="10426700" y="18541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111557</xdr:rowOff>
    </xdr:from>
    <xdr:ext cx="599010" cy="259045"/>
    <xdr:sp macro="" textlink="">
      <xdr:nvSpPr>
        <xdr:cNvPr id="279" name="【港湾・漁港】&#10;一人当たり有形固定資産（償却資産）額該当値テキスト">
          <a:extLst>
            <a:ext uri="{FF2B5EF4-FFF2-40B4-BE49-F238E27FC236}">
              <a16:creationId xmlns:a16="http://schemas.microsoft.com/office/drawing/2014/main" id="{B69BF49E-AE7D-40CB-97C9-03EAA90187E3}"/>
            </a:ext>
          </a:extLst>
        </xdr:cNvPr>
        <xdr:cNvSpPr txBox="1"/>
      </xdr:nvSpPr>
      <xdr:spPr>
        <a:xfrm>
          <a:off x="10515600" y="18456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400,675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29223</xdr:rowOff>
    </xdr:from>
    <xdr:to>
      <xdr:col>50</xdr:col>
      <xdr:colOff>165100</xdr:colOff>
      <xdr:row>108</xdr:row>
      <xdr:rowOff>130823</xdr:rowOff>
    </xdr:to>
    <xdr:sp macro="" textlink="">
      <xdr:nvSpPr>
        <xdr:cNvPr id="280" name="楕円 279">
          <a:extLst>
            <a:ext uri="{FF2B5EF4-FFF2-40B4-BE49-F238E27FC236}">
              <a16:creationId xmlns:a16="http://schemas.microsoft.com/office/drawing/2014/main" id="{2A2EB14A-6346-4D5A-8DA7-644AE33B19F9}"/>
            </a:ext>
          </a:extLst>
        </xdr:cNvPr>
        <xdr:cNvSpPr/>
      </xdr:nvSpPr>
      <xdr:spPr>
        <a:xfrm>
          <a:off x="9588500" y="18545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75980</xdr:rowOff>
    </xdr:from>
    <xdr:to>
      <xdr:col>55</xdr:col>
      <xdr:colOff>0</xdr:colOff>
      <xdr:row>108</xdr:row>
      <xdr:rowOff>80023</xdr:rowOff>
    </xdr:to>
    <xdr:cxnSp macro="">
      <xdr:nvCxnSpPr>
        <xdr:cNvPr id="281" name="直線コネクタ 280">
          <a:extLst>
            <a:ext uri="{FF2B5EF4-FFF2-40B4-BE49-F238E27FC236}">
              <a16:creationId xmlns:a16="http://schemas.microsoft.com/office/drawing/2014/main" id="{D890A53E-EE62-4F22-8A85-CE007FEC7C91}"/>
            </a:ext>
          </a:extLst>
        </xdr:cNvPr>
        <xdr:cNvCxnSpPr/>
      </xdr:nvCxnSpPr>
      <xdr:spPr>
        <a:xfrm flipV="1">
          <a:off x="9639300" y="18592580"/>
          <a:ext cx="838200" cy="4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108</xdr:row>
      <xdr:rowOff>36602</xdr:rowOff>
    </xdr:from>
    <xdr:to>
      <xdr:col>46</xdr:col>
      <xdr:colOff>38100</xdr:colOff>
      <xdr:row>108</xdr:row>
      <xdr:rowOff>138202</xdr:rowOff>
    </xdr:to>
    <xdr:sp macro="" textlink="">
      <xdr:nvSpPr>
        <xdr:cNvPr id="282" name="楕円 281">
          <a:extLst>
            <a:ext uri="{FF2B5EF4-FFF2-40B4-BE49-F238E27FC236}">
              <a16:creationId xmlns:a16="http://schemas.microsoft.com/office/drawing/2014/main" id="{7F40D625-6063-45CF-B435-5ABFE867F65E}"/>
            </a:ext>
          </a:extLst>
        </xdr:cNvPr>
        <xdr:cNvSpPr/>
      </xdr:nvSpPr>
      <xdr:spPr>
        <a:xfrm>
          <a:off x="8699500" y="18553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80023</xdr:rowOff>
    </xdr:from>
    <xdr:to>
      <xdr:col>50</xdr:col>
      <xdr:colOff>114300</xdr:colOff>
      <xdr:row>108</xdr:row>
      <xdr:rowOff>87402</xdr:rowOff>
    </xdr:to>
    <xdr:cxnSp macro="">
      <xdr:nvCxnSpPr>
        <xdr:cNvPr id="283" name="直線コネクタ 282">
          <a:extLst>
            <a:ext uri="{FF2B5EF4-FFF2-40B4-BE49-F238E27FC236}">
              <a16:creationId xmlns:a16="http://schemas.microsoft.com/office/drawing/2014/main" id="{77A6530B-27F8-4F63-B39D-5696090935C3}"/>
            </a:ext>
          </a:extLst>
        </xdr:cNvPr>
        <xdr:cNvCxnSpPr/>
      </xdr:nvCxnSpPr>
      <xdr:spPr>
        <a:xfrm flipV="1">
          <a:off x="8750300" y="18596623"/>
          <a:ext cx="889000" cy="7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108</xdr:row>
      <xdr:rowOff>36602</xdr:rowOff>
    </xdr:from>
    <xdr:to>
      <xdr:col>41</xdr:col>
      <xdr:colOff>101600</xdr:colOff>
      <xdr:row>108</xdr:row>
      <xdr:rowOff>138202</xdr:rowOff>
    </xdr:to>
    <xdr:sp macro="" textlink="">
      <xdr:nvSpPr>
        <xdr:cNvPr id="284" name="楕円 283">
          <a:extLst>
            <a:ext uri="{FF2B5EF4-FFF2-40B4-BE49-F238E27FC236}">
              <a16:creationId xmlns:a16="http://schemas.microsoft.com/office/drawing/2014/main" id="{9D0CB091-134E-4CFA-8C15-FF4493EB92EF}"/>
            </a:ext>
          </a:extLst>
        </xdr:cNvPr>
        <xdr:cNvSpPr/>
      </xdr:nvSpPr>
      <xdr:spPr>
        <a:xfrm>
          <a:off x="7810500" y="18553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87402</xdr:rowOff>
    </xdr:from>
    <xdr:to>
      <xdr:col>45</xdr:col>
      <xdr:colOff>177800</xdr:colOff>
      <xdr:row>108</xdr:row>
      <xdr:rowOff>87402</xdr:rowOff>
    </xdr:to>
    <xdr:cxnSp macro="">
      <xdr:nvCxnSpPr>
        <xdr:cNvPr id="285" name="直線コネクタ 284">
          <a:extLst>
            <a:ext uri="{FF2B5EF4-FFF2-40B4-BE49-F238E27FC236}">
              <a16:creationId xmlns:a16="http://schemas.microsoft.com/office/drawing/2014/main" id="{6D16A0D2-38B0-44D7-83B3-A57698CDF6AA}"/>
            </a:ext>
          </a:extLst>
        </xdr:cNvPr>
        <xdr:cNvCxnSpPr/>
      </xdr:nvCxnSpPr>
      <xdr:spPr>
        <a:xfrm>
          <a:off x="7861300" y="1860400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108</xdr:row>
      <xdr:rowOff>38774</xdr:rowOff>
    </xdr:from>
    <xdr:to>
      <xdr:col>36</xdr:col>
      <xdr:colOff>165100</xdr:colOff>
      <xdr:row>108</xdr:row>
      <xdr:rowOff>140374</xdr:rowOff>
    </xdr:to>
    <xdr:sp macro="" textlink="">
      <xdr:nvSpPr>
        <xdr:cNvPr id="286" name="楕円 285">
          <a:extLst>
            <a:ext uri="{FF2B5EF4-FFF2-40B4-BE49-F238E27FC236}">
              <a16:creationId xmlns:a16="http://schemas.microsoft.com/office/drawing/2014/main" id="{0358F498-7F29-43CD-9B43-80CF254B0478}"/>
            </a:ext>
          </a:extLst>
        </xdr:cNvPr>
        <xdr:cNvSpPr/>
      </xdr:nvSpPr>
      <xdr:spPr>
        <a:xfrm>
          <a:off x="6921500" y="18555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108</xdr:row>
      <xdr:rowOff>87402</xdr:rowOff>
    </xdr:from>
    <xdr:to>
      <xdr:col>41</xdr:col>
      <xdr:colOff>50800</xdr:colOff>
      <xdr:row>108</xdr:row>
      <xdr:rowOff>89574</xdr:rowOff>
    </xdr:to>
    <xdr:cxnSp macro="">
      <xdr:nvCxnSpPr>
        <xdr:cNvPr id="287" name="直線コネクタ 286">
          <a:extLst>
            <a:ext uri="{FF2B5EF4-FFF2-40B4-BE49-F238E27FC236}">
              <a16:creationId xmlns:a16="http://schemas.microsoft.com/office/drawing/2014/main" id="{A7EF1378-EA7D-4AF3-9C95-EEEE595C569A}"/>
            </a:ext>
          </a:extLst>
        </xdr:cNvPr>
        <xdr:cNvCxnSpPr/>
      </xdr:nvCxnSpPr>
      <xdr:spPr>
        <a:xfrm flipV="1">
          <a:off x="6972300" y="18604002"/>
          <a:ext cx="889000" cy="2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105</xdr:row>
      <xdr:rowOff>89395</xdr:rowOff>
    </xdr:from>
    <xdr:ext cx="690189" cy="259045"/>
    <xdr:sp macro="" textlink="">
      <xdr:nvSpPr>
        <xdr:cNvPr id="288" name="n_1aveValue【港湾・漁港】&#10;一人当たり有形固定資産（償却資産）額">
          <a:extLst>
            <a:ext uri="{FF2B5EF4-FFF2-40B4-BE49-F238E27FC236}">
              <a16:creationId xmlns:a16="http://schemas.microsoft.com/office/drawing/2014/main" id="{A39B98F4-A14A-4A41-8AF2-85329F1DBE73}"/>
            </a:ext>
          </a:extLst>
        </xdr:cNvPr>
        <xdr:cNvSpPr txBox="1"/>
      </xdr:nvSpPr>
      <xdr:spPr>
        <a:xfrm>
          <a:off x="9281505" y="1809164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1,090,758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105</xdr:row>
      <xdr:rowOff>154680</xdr:rowOff>
    </xdr:from>
    <xdr:ext cx="599010" cy="259045"/>
    <xdr:sp macro="" textlink="">
      <xdr:nvSpPr>
        <xdr:cNvPr id="289" name="n_2aveValue【港湾・漁港】&#10;一人当たり有形固定資産（償却資産）額">
          <a:extLst>
            <a:ext uri="{FF2B5EF4-FFF2-40B4-BE49-F238E27FC236}">
              <a16:creationId xmlns:a16="http://schemas.microsoft.com/office/drawing/2014/main" id="{537080A3-D6E6-4FAA-9FDC-E3E92C38BDBE}"/>
            </a:ext>
          </a:extLst>
        </xdr:cNvPr>
        <xdr:cNvSpPr txBox="1"/>
      </xdr:nvSpPr>
      <xdr:spPr>
        <a:xfrm>
          <a:off x="8450795" y="181569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106</xdr:row>
      <xdr:rowOff>32724</xdr:rowOff>
    </xdr:from>
    <xdr:ext cx="599010" cy="259045"/>
    <xdr:sp macro="" textlink="">
      <xdr:nvSpPr>
        <xdr:cNvPr id="290" name="n_3aveValue【港湾・漁港】&#10;一人当たり有形固定資産（償却資産）額">
          <a:extLst>
            <a:ext uri="{FF2B5EF4-FFF2-40B4-BE49-F238E27FC236}">
              <a16:creationId xmlns:a16="http://schemas.microsoft.com/office/drawing/2014/main" id="{1E0631C9-A316-40AF-8139-F5F2F5769198}"/>
            </a:ext>
          </a:extLst>
        </xdr:cNvPr>
        <xdr:cNvSpPr txBox="1"/>
      </xdr:nvSpPr>
      <xdr:spPr>
        <a:xfrm>
          <a:off x="7561795" y="182064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739,291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106</xdr:row>
      <xdr:rowOff>78106</xdr:rowOff>
    </xdr:from>
    <xdr:ext cx="599010" cy="259045"/>
    <xdr:sp macro="" textlink="">
      <xdr:nvSpPr>
        <xdr:cNvPr id="291" name="n_4aveValue【港湾・漁港】&#10;一人当たり有形固定資産（償却資産）額">
          <a:extLst>
            <a:ext uri="{FF2B5EF4-FFF2-40B4-BE49-F238E27FC236}">
              <a16:creationId xmlns:a16="http://schemas.microsoft.com/office/drawing/2014/main" id="{A4465AA2-E792-45F4-84D0-CB2B9D508C70}"/>
            </a:ext>
          </a:extLst>
        </xdr:cNvPr>
        <xdr:cNvSpPr txBox="1"/>
      </xdr:nvSpPr>
      <xdr:spPr>
        <a:xfrm>
          <a:off x="6672795" y="182518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108</xdr:row>
      <xdr:rowOff>121950</xdr:rowOff>
    </xdr:from>
    <xdr:ext cx="599010" cy="259045"/>
    <xdr:sp macro="" textlink="">
      <xdr:nvSpPr>
        <xdr:cNvPr id="292" name="n_1mainValue【港湾・漁港】&#10;一人当たり有形固定資産（償却資産）額">
          <a:extLst>
            <a:ext uri="{FF2B5EF4-FFF2-40B4-BE49-F238E27FC236}">
              <a16:creationId xmlns:a16="http://schemas.microsoft.com/office/drawing/2014/main" id="{F016CEEE-753A-44D8-9F16-6DF1689E3E89}"/>
            </a:ext>
          </a:extLst>
        </xdr:cNvPr>
        <xdr:cNvSpPr txBox="1"/>
      </xdr:nvSpPr>
      <xdr:spPr>
        <a:xfrm>
          <a:off x="9327095" y="18638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108</xdr:row>
      <xdr:rowOff>129329</xdr:rowOff>
    </xdr:from>
    <xdr:ext cx="599010" cy="259045"/>
    <xdr:sp macro="" textlink="">
      <xdr:nvSpPr>
        <xdr:cNvPr id="293" name="n_2mainValue【港湾・漁港】&#10;一人当たり有形固定資産（償却資産）額">
          <a:extLst>
            <a:ext uri="{FF2B5EF4-FFF2-40B4-BE49-F238E27FC236}">
              <a16:creationId xmlns:a16="http://schemas.microsoft.com/office/drawing/2014/main" id="{72490F15-B67C-4040-8495-E2DB35711AE5}"/>
            </a:ext>
          </a:extLst>
        </xdr:cNvPr>
        <xdr:cNvSpPr txBox="1"/>
      </xdr:nvSpPr>
      <xdr:spPr>
        <a:xfrm>
          <a:off x="8450795" y="18645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108</xdr:row>
      <xdr:rowOff>129329</xdr:rowOff>
    </xdr:from>
    <xdr:ext cx="599010" cy="259045"/>
    <xdr:sp macro="" textlink="">
      <xdr:nvSpPr>
        <xdr:cNvPr id="294" name="n_3mainValue【港湾・漁港】&#10;一人当たり有形固定資産（償却資産）額">
          <a:extLst>
            <a:ext uri="{FF2B5EF4-FFF2-40B4-BE49-F238E27FC236}">
              <a16:creationId xmlns:a16="http://schemas.microsoft.com/office/drawing/2014/main" id="{CDC3375D-31B6-430B-8C60-07D5AA937921}"/>
            </a:ext>
          </a:extLst>
        </xdr:cNvPr>
        <xdr:cNvSpPr txBox="1"/>
      </xdr:nvSpPr>
      <xdr:spPr>
        <a:xfrm>
          <a:off x="7561795" y="18645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108</xdr:row>
      <xdr:rowOff>131501</xdr:rowOff>
    </xdr:from>
    <xdr:ext cx="599010" cy="259045"/>
    <xdr:sp macro="" textlink="">
      <xdr:nvSpPr>
        <xdr:cNvPr id="295" name="n_4mainValue【港湾・漁港】&#10;一人当たり有形固定資産（償却資産）額">
          <a:extLst>
            <a:ext uri="{FF2B5EF4-FFF2-40B4-BE49-F238E27FC236}">
              <a16:creationId xmlns:a16="http://schemas.microsoft.com/office/drawing/2014/main" id="{8C35132A-46F2-44EC-9E0B-4F4D198C2490}"/>
            </a:ext>
          </a:extLst>
        </xdr:cNvPr>
        <xdr:cNvSpPr txBox="1"/>
      </xdr:nvSpPr>
      <xdr:spPr>
        <a:xfrm>
          <a:off x="6672795" y="18648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296" name="正方形/長方形 295">
          <a:extLst>
            <a:ext uri="{FF2B5EF4-FFF2-40B4-BE49-F238E27FC236}">
              <a16:creationId xmlns:a16="http://schemas.microsoft.com/office/drawing/2014/main" id="{55547BE7-1B2E-4D91-825C-6BF257BA6075}"/>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7" name="正方形/長方形 296">
          <a:extLst>
            <a:ext uri="{FF2B5EF4-FFF2-40B4-BE49-F238E27FC236}">
              <a16:creationId xmlns:a16="http://schemas.microsoft.com/office/drawing/2014/main" id="{C7F4EA73-571F-43E9-9C81-EE866890CEA2}"/>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98" name="正方形/長方形 297">
          <a:extLst>
            <a:ext uri="{FF2B5EF4-FFF2-40B4-BE49-F238E27FC236}">
              <a16:creationId xmlns:a16="http://schemas.microsoft.com/office/drawing/2014/main" id="{46FCD8FE-D1E5-41EC-B73D-FF0C8FE793BD}"/>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99" name="正方形/長方形 298">
          <a:extLst>
            <a:ext uri="{FF2B5EF4-FFF2-40B4-BE49-F238E27FC236}">
              <a16:creationId xmlns:a16="http://schemas.microsoft.com/office/drawing/2014/main" id="{60FC3E66-0F12-45B9-96ED-BA957CEE0645}"/>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00" name="正方形/長方形 299">
          <a:extLst>
            <a:ext uri="{FF2B5EF4-FFF2-40B4-BE49-F238E27FC236}">
              <a16:creationId xmlns:a16="http://schemas.microsoft.com/office/drawing/2014/main" id="{13C84626-EB6E-4516-BC25-99EB90785874}"/>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01" name="正方形/長方形 300">
          <a:extLst>
            <a:ext uri="{FF2B5EF4-FFF2-40B4-BE49-F238E27FC236}">
              <a16:creationId xmlns:a16="http://schemas.microsoft.com/office/drawing/2014/main" id="{2816CAE5-DB3C-4134-9CD4-388B93664FC5}"/>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02" name="正方形/長方形 301">
          <a:extLst>
            <a:ext uri="{FF2B5EF4-FFF2-40B4-BE49-F238E27FC236}">
              <a16:creationId xmlns:a16="http://schemas.microsoft.com/office/drawing/2014/main" id="{20F458AF-AD7F-49FF-933C-2A73DF93FAFB}"/>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03" name="正方形/長方形 302">
          <a:extLst>
            <a:ext uri="{FF2B5EF4-FFF2-40B4-BE49-F238E27FC236}">
              <a16:creationId xmlns:a16="http://schemas.microsoft.com/office/drawing/2014/main" id="{E25491DE-1C23-4684-A6F3-5DED758C2DC1}"/>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04" name="テキスト ボックス 303">
          <a:extLst>
            <a:ext uri="{FF2B5EF4-FFF2-40B4-BE49-F238E27FC236}">
              <a16:creationId xmlns:a16="http://schemas.microsoft.com/office/drawing/2014/main" id="{057F45E7-CE84-4166-A768-9BEA76532414}"/>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05" name="直線コネクタ 304">
          <a:extLst>
            <a:ext uri="{FF2B5EF4-FFF2-40B4-BE49-F238E27FC236}">
              <a16:creationId xmlns:a16="http://schemas.microsoft.com/office/drawing/2014/main" id="{CAEC17E7-744A-43F2-89B4-F6E308711736}"/>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06" name="テキスト ボックス 305">
          <a:extLst>
            <a:ext uri="{FF2B5EF4-FFF2-40B4-BE49-F238E27FC236}">
              <a16:creationId xmlns:a16="http://schemas.microsoft.com/office/drawing/2014/main" id="{BB86BEB7-55A7-4AD8-93BA-5E269D4BA613}"/>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07" name="直線コネクタ 306">
          <a:extLst>
            <a:ext uri="{FF2B5EF4-FFF2-40B4-BE49-F238E27FC236}">
              <a16:creationId xmlns:a16="http://schemas.microsoft.com/office/drawing/2014/main" id="{12C22FF2-14C0-4772-8A5D-B6D07286BB5C}"/>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308" name="テキスト ボックス 307">
          <a:extLst>
            <a:ext uri="{FF2B5EF4-FFF2-40B4-BE49-F238E27FC236}">
              <a16:creationId xmlns:a16="http://schemas.microsoft.com/office/drawing/2014/main" id="{A06DBAA3-405C-4983-BC03-F88FD0B81C2F}"/>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09" name="直線コネクタ 308">
          <a:extLst>
            <a:ext uri="{FF2B5EF4-FFF2-40B4-BE49-F238E27FC236}">
              <a16:creationId xmlns:a16="http://schemas.microsoft.com/office/drawing/2014/main" id="{D1965873-A8ED-442B-8A71-CEC1ABD9C316}"/>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10" name="テキスト ボックス 309">
          <a:extLst>
            <a:ext uri="{FF2B5EF4-FFF2-40B4-BE49-F238E27FC236}">
              <a16:creationId xmlns:a16="http://schemas.microsoft.com/office/drawing/2014/main" id="{BF33D53D-B55E-4EA0-BB53-CA7FAF731FFE}"/>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11" name="直線コネクタ 310">
          <a:extLst>
            <a:ext uri="{FF2B5EF4-FFF2-40B4-BE49-F238E27FC236}">
              <a16:creationId xmlns:a16="http://schemas.microsoft.com/office/drawing/2014/main" id="{5897376E-AC17-4398-B209-125EB989827C}"/>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12" name="テキスト ボックス 311">
          <a:extLst>
            <a:ext uri="{FF2B5EF4-FFF2-40B4-BE49-F238E27FC236}">
              <a16:creationId xmlns:a16="http://schemas.microsoft.com/office/drawing/2014/main" id="{BFE33061-080E-44E1-9EEE-7586852F4564}"/>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13" name="直線コネクタ 312">
          <a:extLst>
            <a:ext uri="{FF2B5EF4-FFF2-40B4-BE49-F238E27FC236}">
              <a16:creationId xmlns:a16="http://schemas.microsoft.com/office/drawing/2014/main" id="{AF4AFD20-82E2-4609-81EE-2331D95348A9}"/>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14" name="テキスト ボックス 313">
          <a:extLst>
            <a:ext uri="{FF2B5EF4-FFF2-40B4-BE49-F238E27FC236}">
              <a16:creationId xmlns:a16="http://schemas.microsoft.com/office/drawing/2014/main" id="{7A7BE496-45C2-41B9-B010-B1C74FD331F8}"/>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15" name="直線コネクタ 314">
          <a:extLst>
            <a:ext uri="{FF2B5EF4-FFF2-40B4-BE49-F238E27FC236}">
              <a16:creationId xmlns:a16="http://schemas.microsoft.com/office/drawing/2014/main" id="{B663CAFD-9D65-431E-943A-C2D725B49A44}"/>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16" name="テキスト ボックス 315">
          <a:extLst>
            <a:ext uri="{FF2B5EF4-FFF2-40B4-BE49-F238E27FC236}">
              <a16:creationId xmlns:a16="http://schemas.microsoft.com/office/drawing/2014/main" id="{6867A9F0-EE6D-44CF-9985-38ADE7156CE4}"/>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17" name="直線コネクタ 316">
          <a:extLst>
            <a:ext uri="{FF2B5EF4-FFF2-40B4-BE49-F238E27FC236}">
              <a16:creationId xmlns:a16="http://schemas.microsoft.com/office/drawing/2014/main" id="{DD86469C-8110-490A-A613-2034288CF4D3}"/>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318" name="テキスト ボックス 317">
          <a:extLst>
            <a:ext uri="{FF2B5EF4-FFF2-40B4-BE49-F238E27FC236}">
              <a16:creationId xmlns:a16="http://schemas.microsoft.com/office/drawing/2014/main" id="{AF4C4866-FB1C-4688-9419-AE4E75EDEA05}"/>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19" name="直線コネクタ 318">
          <a:extLst>
            <a:ext uri="{FF2B5EF4-FFF2-40B4-BE49-F238E27FC236}">
              <a16:creationId xmlns:a16="http://schemas.microsoft.com/office/drawing/2014/main" id="{0DDA3AC7-49E1-40EA-BDEA-6E431486C453}"/>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320" name="【認定こども園・幼稚園・保育所】&#10;有形固定資産減価償却率グラフ枠">
          <a:extLst>
            <a:ext uri="{FF2B5EF4-FFF2-40B4-BE49-F238E27FC236}">
              <a16:creationId xmlns:a16="http://schemas.microsoft.com/office/drawing/2014/main" id="{BE6553E6-BC13-4FF9-A8AB-2C7F1D02E97E}"/>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42</xdr:row>
      <xdr:rowOff>64770</xdr:rowOff>
    </xdr:to>
    <xdr:cxnSp macro="">
      <xdr:nvCxnSpPr>
        <xdr:cNvPr id="321" name="直線コネクタ 320">
          <a:extLst>
            <a:ext uri="{FF2B5EF4-FFF2-40B4-BE49-F238E27FC236}">
              <a16:creationId xmlns:a16="http://schemas.microsoft.com/office/drawing/2014/main" id="{4DE02A6B-8DA9-4CBB-AF52-8BCCD46E712E}"/>
            </a:ext>
          </a:extLst>
        </xdr:cNvPr>
        <xdr:cNvCxnSpPr/>
      </xdr:nvCxnSpPr>
      <xdr:spPr>
        <a:xfrm flipV="1">
          <a:off x="16318864" y="5660572"/>
          <a:ext cx="0" cy="16050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68597</xdr:rowOff>
    </xdr:from>
    <xdr:ext cx="405111" cy="259045"/>
    <xdr:sp macro="" textlink="">
      <xdr:nvSpPr>
        <xdr:cNvPr id="322" name="【認定こども園・幼稚園・保育所】&#10;有形固定資産減価償却率最小値テキスト">
          <a:extLst>
            <a:ext uri="{FF2B5EF4-FFF2-40B4-BE49-F238E27FC236}">
              <a16:creationId xmlns:a16="http://schemas.microsoft.com/office/drawing/2014/main" id="{C12D1649-7A5E-4FF5-8051-C420D7E5D5F0}"/>
            </a:ext>
          </a:extLst>
        </xdr:cNvPr>
        <xdr:cNvSpPr txBox="1"/>
      </xdr:nvSpPr>
      <xdr:spPr>
        <a:xfrm>
          <a:off x="16357600" y="726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64770</xdr:rowOff>
    </xdr:from>
    <xdr:to>
      <xdr:col>86</xdr:col>
      <xdr:colOff>25400</xdr:colOff>
      <xdr:row>42</xdr:row>
      <xdr:rowOff>64770</xdr:rowOff>
    </xdr:to>
    <xdr:cxnSp macro="">
      <xdr:nvCxnSpPr>
        <xdr:cNvPr id="323" name="直線コネクタ 322">
          <a:extLst>
            <a:ext uri="{FF2B5EF4-FFF2-40B4-BE49-F238E27FC236}">
              <a16:creationId xmlns:a16="http://schemas.microsoft.com/office/drawing/2014/main" id="{6F19C08E-FD8F-4BE0-B2D2-360F1934C319}"/>
            </a:ext>
          </a:extLst>
        </xdr:cNvPr>
        <xdr:cNvCxnSpPr/>
      </xdr:nvCxnSpPr>
      <xdr:spPr>
        <a:xfrm>
          <a:off x="16230600" y="726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340478" cy="259045"/>
    <xdr:sp macro="" textlink="">
      <xdr:nvSpPr>
        <xdr:cNvPr id="324" name="【認定こども園・幼稚園・保育所】&#10;有形固定資産減価償却率最大値テキスト">
          <a:extLst>
            <a:ext uri="{FF2B5EF4-FFF2-40B4-BE49-F238E27FC236}">
              <a16:creationId xmlns:a16="http://schemas.microsoft.com/office/drawing/2014/main" id="{11EEBE1A-9C24-4AD1-9303-46BC7BB7F5D0}"/>
            </a:ext>
          </a:extLst>
        </xdr:cNvPr>
        <xdr:cNvSpPr txBox="1"/>
      </xdr:nvSpPr>
      <xdr:spPr>
        <a:xfrm>
          <a:off x="16357600" y="543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325" name="直線コネクタ 324">
          <a:extLst>
            <a:ext uri="{FF2B5EF4-FFF2-40B4-BE49-F238E27FC236}">
              <a16:creationId xmlns:a16="http://schemas.microsoft.com/office/drawing/2014/main" id="{08271BC5-7F0D-406B-BB7B-B8933B68DDE7}"/>
            </a:ext>
          </a:extLst>
        </xdr:cNvPr>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38480</xdr:rowOff>
    </xdr:from>
    <xdr:ext cx="405111" cy="259045"/>
    <xdr:sp macro="" textlink="">
      <xdr:nvSpPr>
        <xdr:cNvPr id="326" name="【認定こども園・幼稚園・保育所】&#10;有形固定資産減価償却率平均値テキスト">
          <a:extLst>
            <a:ext uri="{FF2B5EF4-FFF2-40B4-BE49-F238E27FC236}">
              <a16:creationId xmlns:a16="http://schemas.microsoft.com/office/drawing/2014/main" id="{A0A19CBB-9D36-4ED9-AA1F-9BA98C4A52E9}"/>
            </a:ext>
          </a:extLst>
        </xdr:cNvPr>
        <xdr:cNvSpPr txBox="1"/>
      </xdr:nvSpPr>
      <xdr:spPr>
        <a:xfrm>
          <a:off x="16357600" y="638213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15603</xdr:rowOff>
    </xdr:from>
    <xdr:to>
      <xdr:col>85</xdr:col>
      <xdr:colOff>177800</xdr:colOff>
      <xdr:row>38</xdr:row>
      <xdr:rowOff>117203</xdr:rowOff>
    </xdr:to>
    <xdr:sp macro="" textlink="">
      <xdr:nvSpPr>
        <xdr:cNvPr id="327" name="フローチャート: 判断 326">
          <a:extLst>
            <a:ext uri="{FF2B5EF4-FFF2-40B4-BE49-F238E27FC236}">
              <a16:creationId xmlns:a16="http://schemas.microsoft.com/office/drawing/2014/main" id="{A3E2C1FF-379F-4D64-8E13-C68BDDA7D62D}"/>
            </a:ext>
          </a:extLst>
        </xdr:cNvPr>
        <xdr:cNvSpPr/>
      </xdr:nvSpPr>
      <xdr:spPr>
        <a:xfrm>
          <a:off x="16268700" y="6530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41728</xdr:rowOff>
    </xdr:from>
    <xdr:to>
      <xdr:col>81</xdr:col>
      <xdr:colOff>101600</xdr:colOff>
      <xdr:row>38</xdr:row>
      <xdr:rowOff>143328</xdr:rowOff>
    </xdr:to>
    <xdr:sp macro="" textlink="">
      <xdr:nvSpPr>
        <xdr:cNvPr id="328" name="フローチャート: 判断 327">
          <a:extLst>
            <a:ext uri="{FF2B5EF4-FFF2-40B4-BE49-F238E27FC236}">
              <a16:creationId xmlns:a16="http://schemas.microsoft.com/office/drawing/2014/main" id="{2452B794-C41E-4EA8-BE66-8106A10834E2}"/>
            </a:ext>
          </a:extLst>
        </xdr:cNvPr>
        <xdr:cNvSpPr/>
      </xdr:nvSpPr>
      <xdr:spPr>
        <a:xfrm>
          <a:off x="15430500" y="655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43362</xdr:rowOff>
    </xdr:from>
    <xdr:to>
      <xdr:col>76</xdr:col>
      <xdr:colOff>165100</xdr:colOff>
      <xdr:row>38</xdr:row>
      <xdr:rowOff>144962</xdr:rowOff>
    </xdr:to>
    <xdr:sp macro="" textlink="">
      <xdr:nvSpPr>
        <xdr:cNvPr id="329" name="フローチャート: 判断 328">
          <a:extLst>
            <a:ext uri="{FF2B5EF4-FFF2-40B4-BE49-F238E27FC236}">
              <a16:creationId xmlns:a16="http://schemas.microsoft.com/office/drawing/2014/main" id="{431578EA-9499-4438-BE0B-A18FF5ECBBB3}"/>
            </a:ext>
          </a:extLst>
        </xdr:cNvPr>
        <xdr:cNvSpPr/>
      </xdr:nvSpPr>
      <xdr:spPr>
        <a:xfrm>
          <a:off x="14541500" y="655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41728</xdr:rowOff>
    </xdr:from>
    <xdr:to>
      <xdr:col>72</xdr:col>
      <xdr:colOff>38100</xdr:colOff>
      <xdr:row>37</xdr:row>
      <xdr:rowOff>143328</xdr:rowOff>
    </xdr:to>
    <xdr:sp macro="" textlink="">
      <xdr:nvSpPr>
        <xdr:cNvPr id="330" name="フローチャート: 判断 329">
          <a:extLst>
            <a:ext uri="{FF2B5EF4-FFF2-40B4-BE49-F238E27FC236}">
              <a16:creationId xmlns:a16="http://schemas.microsoft.com/office/drawing/2014/main" id="{B69AC87D-9BCE-41AA-9BB9-C2381BFEE101}"/>
            </a:ext>
          </a:extLst>
        </xdr:cNvPr>
        <xdr:cNvSpPr/>
      </xdr:nvSpPr>
      <xdr:spPr>
        <a:xfrm>
          <a:off x="13652500" y="6385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7438</xdr:rowOff>
    </xdr:from>
    <xdr:to>
      <xdr:col>67</xdr:col>
      <xdr:colOff>101600</xdr:colOff>
      <xdr:row>38</xdr:row>
      <xdr:rowOff>109038</xdr:rowOff>
    </xdr:to>
    <xdr:sp macro="" textlink="">
      <xdr:nvSpPr>
        <xdr:cNvPr id="331" name="フローチャート: 判断 330">
          <a:extLst>
            <a:ext uri="{FF2B5EF4-FFF2-40B4-BE49-F238E27FC236}">
              <a16:creationId xmlns:a16="http://schemas.microsoft.com/office/drawing/2014/main" id="{F1088CC5-2E32-4254-8EB7-7E873B0955C0}"/>
            </a:ext>
          </a:extLst>
        </xdr:cNvPr>
        <xdr:cNvSpPr/>
      </xdr:nvSpPr>
      <xdr:spPr>
        <a:xfrm>
          <a:off x="12763500" y="652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32" name="テキスト ボックス 331">
          <a:extLst>
            <a:ext uri="{FF2B5EF4-FFF2-40B4-BE49-F238E27FC236}">
              <a16:creationId xmlns:a16="http://schemas.microsoft.com/office/drawing/2014/main" id="{FA50B3F5-1492-40CE-8CFD-F9288397C6E9}"/>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33" name="テキスト ボックス 332">
          <a:extLst>
            <a:ext uri="{FF2B5EF4-FFF2-40B4-BE49-F238E27FC236}">
              <a16:creationId xmlns:a16="http://schemas.microsoft.com/office/drawing/2014/main" id="{17F9236C-D8F0-4A17-A54B-482EA708F318}"/>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34" name="テキスト ボックス 333">
          <a:extLst>
            <a:ext uri="{FF2B5EF4-FFF2-40B4-BE49-F238E27FC236}">
              <a16:creationId xmlns:a16="http://schemas.microsoft.com/office/drawing/2014/main" id="{02FB8962-3E4F-43F6-AC69-AF682B26033C}"/>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35" name="テキスト ボックス 334">
          <a:extLst>
            <a:ext uri="{FF2B5EF4-FFF2-40B4-BE49-F238E27FC236}">
              <a16:creationId xmlns:a16="http://schemas.microsoft.com/office/drawing/2014/main" id="{F66D9ABF-B6D8-4ADD-AA95-C606A804F903}"/>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36" name="テキスト ボックス 335">
          <a:extLst>
            <a:ext uri="{FF2B5EF4-FFF2-40B4-BE49-F238E27FC236}">
              <a16:creationId xmlns:a16="http://schemas.microsoft.com/office/drawing/2014/main" id="{AD2363BE-A82A-4A55-9CA3-0280A4888626}"/>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41</xdr:row>
      <xdr:rowOff>89081</xdr:rowOff>
    </xdr:from>
    <xdr:to>
      <xdr:col>85</xdr:col>
      <xdr:colOff>177800</xdr:colOff>
      <xdr:row>42</xdr:row>
      <xdr:rowOff>19231</xdr:rowOff>
    </xdr:to>
    <xdr:sp macro="" textlink="">
      <xdr:nvSpPr>
        <xdr:cNvPr id="337" name="楕円 336">
          <a:extLst>
            <a:ext uri="{FF2B5EF4-FFF2-40B4-BE49-F238E27FC236}">
              <a16:creationId xmlns:a16="http://schemas.microsoft.com/office/drawing/2014/main" id="{37942502-DBA1-40A6-9362-CDD5D07F0AB0}"/>
            </a:ext>
          </a:extLst>
        </xdr:cNvPr>
        <xdr:cNvSpPr/>
      </xdr:nvSpPr>
      <xdr:spPr>
        <a:xfrm>
          <a:off x="16268700" y="7118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41</xdr:row>
      <xdr:rowOff>4008</xdr:rowOff>
    </xdr:from>
    <xdr:ext cx="405111" cy="259045"/>
    <xdr:sp macro="" textlink="">
      <xdr:nvSpPr>
        <xdr:cNvPr id="338" name="【認定こども園・幼稚園・保育所】&#10;有形固定資産減価償却率該当値テキスト">
          <a:extLst>
            <a:ext uri="{FF2B5EF4-FFF2-40B4-BE49-F238E27FC236}">
              <a16:creationId xmlns:a16="http://schemas.microsoft.com/office/drawing/2014/main" id="{A6980DAF-5C88-4886-ACFE-456926B60714}"/>
            </a:ext>
          </a:extLst>
        </xdr:cNvPr>
        <xdr:cNvSpPr txBox="1"/>
      </xdr:nvSpPr>
      <xdr:spPr>
        <a:xfrm>
          <a:off x="16357600" y="70334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41</xdr:row>
      <xdr:rowOff>53159</xdr:rowOff>
    </xdr:from>
    <xdr:to>
      <xdr:col>81</xdr:col>
      <xdr:colOff>101600</xdr:colOff>
      <xdr:row>41</xdr:row>
      <xdr:rowOff>154759</xdr:rowOff>
    </xdr:to>
    <xdr:sp macro="" textlink="">
      <xdr:nvSpPr>
        <xdr:cNvPr id="339" name="楕円 338">
          <a:extLst>
            <a:ext uri="{FF2B5EF4-FFF2-40B4-BE49-F238E27FC236}">
              <a16:creationId xmlns:a16="http://schemas.microsoft.com/office/drawing/2014/main" id="{F3756EA5-374C-4822-97BE-604956764515}"/>
            </a:ext>
          </a:extLst>
        </xdr:cNvPr>
        <xdr:cNvSpPr/>
      </xdr:nvSpPr>
      <xdr:spPr>
        <a:xfrm>
          <a:off x="15430500" y="7082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41</xdr:row>
      <xdr:rowOff>103959</xdr:rowOff>
    </xdr:from>
    <xdr:to>
      <xdr:col>85</xdr:col>
      <xdr:colOff>127000</xdr:colOff>
      <xdr:row>41</xdr:row>
      <xdr:rowOff>139881</xdr:rowOff>
    </xdr:to>
    <xdr:cxnSp macro="">
      <xdr:nvCxnSpPr>
        <xdr:cNvPr id="340" name="直線コネクタ 339">
          <a:extLst>
            <a:ext uri="{FF2B5EF4-FFF2-40B4-BE49-F238E27FC236}">
              <a16:creationId xmlns:a16="http://schemas.microsoft.com/office/drawing/2014/main" id="{210A4A85-7F05-4B29-8223-9327FDD76395}"/>
            </a:ext>
          </a:extLst>
        </xdr:cNvPr>
        <xdr:cNvCxnSpPr/>
      </xdr:nvCxnSpPr>
      <xdr:spPr>
        <a:xfrm>
          <a:off x="15481300" y="7133409"/>
          <a:ext cx="8382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41</xdr:row>
      <xdr:rowOff>17235</xdr:rowOff>
    </xdr:from>
    <xdr:to>
      <xdr:col>76</xdr:col>
      <xdr:colOff>165100</xdr:colOff>
      <xdr:row>41</xdr:row>
      <xdr:rowOff>118835</xdr:rowOff>
    </xdr:to>
    <xdr:sp macro="" textlink="">
      <xdr:nvSpPr>
        <xdr:cNvPr id="341" name="楕円 340">
          <a:extLst>
            <a:ext uri="{FF2B5EF4-FFF2-40B4-BE49-F238E27FC236}">
              <a16:creationId xmlns:a16="http://schemas.microsoft.com/office/drawing/2014/main" id="{DFD2E141-478A-4172-A1EF-066AFFB778E4}"/>
            </a:ext>
          </a:extLst>
        </xdr:cNvPr>
        <xdr:cNvSpPr/>
      </xdr:nvSpPr>
      <xdr:spPr>
        <a:xfrm>
          <a:off x="14541500" y="7046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41</xdr:row>
      <xdr:rowOff>68035</xdr:rowOff>
    </xdr:from>
    <xdr:to>
      <xdr:col>81</xdr:col>
      <xdr:colOff>50800</xdr:colOff>
      <xdr:row>41</xdr:row>
      <xdr:rowOff>103959</xdr:rowOff>
    </xdr:to>
    <xdr:cxnSp macro="">
      <xdr:nvCxnSpPr>
        <xdr:cNvPr id="342" name="直線コネクタ 341">
          <a:extLst>
            <a:ext uri="{FF2B5EF4-FFF2-40B4-BE49-F238E27FC236}">
              <a16:creationId xmlns:a16="http://schemas.microsoft.com/office/drawing/2014/main" id="{026E0E97-2E5C-4A92-89FA-CFF343BA167D}"/>
            </a:ext>
          </a:extLst>
        </xdr:cNvPr>
        <xdr:cNvCxnSpPr/>
      </xdr:nvCxnSpPr>
      <xdr:spPr>
        <a:xfrm>
          <a:off x="14592300" y="7097485"/>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152763</xdr:rowOff>
    </xdr:from>
    <xdr:to>
      <xdr:col>72</xdr:col>
      <xdr:colOff>38100</xdr:colOff>
      <xdr:row>41</xdr:row>
      <xdr:rowOff>82913</xdr:rowOff>
    </xdr:to>
    <xdr:sp macro="" textlink="">
      <xdr:nvSpPr>
        <xdr:cNvPr id="343" name="楕円 342">
          <a:extLst>
            <a:ext uri="{FF2B5EF4-FFF2-40B4-BE49-F238E27FC236}">
              <a16:creationId xmlns:a16="http://schemas.microsoft.com/office/drawing/2014/main" id="{3ED1CD1C-3CD5-4217-92FB-89C66FF576A4}"/>
            </a:ext>
          </a:extLst>
        </xdr:cNvPr>
        <xdr:cNvSpPr/>
      </xdr:nvSpPr>
      <xdr:spPr>
        <a:xfrm>
          <a:off x="13652500" y="7010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41</xdr:row>
      <xdr:rowOff>32113</xdr:rowOff>
    </xdr:from>
    <xdr:to>
      <xdr:col>76</xdr:col>
      <xdr:colOff>114300</xdr:colOff>
      <xdr:row>41</xdr:row>
      <xdr:rowOff>68035</xdr:rowOff>
    </xdr:to>
    <xdr:cxnSp macro="">
      <xdr:nvCxnSpPr>
        <xdr:cNvPr id="344" name="直線コネクタ 343">
          <a:extLst>
            <a:ext uri="{FF2B5EF4-FFF2-40B4-BE49-F238E27FC236}">
              <a16:creationId xmlns:a16="http://schemas.microsoft.com/office/drawing/2014/main" id="{54A22EFA-1118-4504-A4CC-AAFCAB8578AC}"/>
            </a:ext>
          </a:extLst>
        </xdr:cNvPr>
        <xdr:cNvCxnSpPr/>
      </xdr:nvCxnSpPr>
      <xdr:spPr>
        <a:xfrm>
          <a:off x="13703300" y="7061563"/>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40</xdr:row>
      <xdr:rowOff>116840</xdr:rowOff>
    </xdr:from>
    <xdr:to>
      <xdr:col>67</xdr:col>
      <xdr:colOff>101600</xdr:colOff>
      <xdr:row>41</xdr:row>
      <xdr:rowOff>46990</xdr:rowOff>
    </xdr:to>
    <xdr:sp macro="" textlink="">
      <xdr:nvSpPr>
        <xdr:cNvPr id="345" name="楕円 344">
          <a:extLst>
            <a:ext uri="{FF2B5EF4-FFF2-40B4-BE49-F238E27FC236}">
              <a16:creationId xmlns:a16="http://schemas.microsoft.com/office/drawing/2014/main" id="{FB45C221-2B52-44E1-9227-EF89CFC1ABF4}"/>
            </a:ext>
          </a:extLst>
        </xdr:cNvPr>
        <xdr:cNvSpPr/>
      </xdr:nvSpPr>
      <xdr:spPr>
        <a:xfrm>
          <a:off x="12763500" y="697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40</xdr:row>
      <xdr:rowOff>167640</xdr:rowOff>
    </xdr:from>
    <xdr:to>
      <xdr:col>71</xdr:col>
      <xdr:colOff>177800</xdr:colOff>
      <xdr:row>41</xdr:row>
      <xdr:rowOff>32113</xdr:rowOff>
    </xdr:to>
    <xdr:cxnSp macro="">
      <xdr:nvCxnSpPr>
        <xdr:cNvPr id="346" name="直線コネクタ 345">
          <a:extLst>
            <a:ext uri="{FF2B5EF4-FFF2-40B4-BE49-F238E27FC236}">
              <a16:creationId xmlns:a16="http://schemas.microsoft.com/office/drawing/2014/main" id="{A711BCE8-545F-4AD3-BF30-83FD5A0E523C}"/>
            </a:ext>
          </a:extLst>
        </xdr:cNvPr>
        <xdr:cNvCxnSpPr/>
      </xdr:nvCxnSpPr>
      <xdr:spPr>
        <a:xfrm>
          <a:off x="12814300" y="7025640"/>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159855</xdr:rowOff>
    </xdr:from>
    <xdr:ext cx="405111" cy="259045"/>
    <xdr:sp macro="" textlink="">
      <xdr:nvSpPr>
        <xdr:cNvPr id="347" name="n_1aveValue【認定こども園・幼稚園・保育所】&#10;有形固定資産減価償却率">
          <a:extLst>
            <a:ext uri="{FF2B5EF4-FFF2-40B4-BE49-F238E27FC236}">
              <a16:creationId xmlns:a16="http://schemas.microsoft.com/office/drawing/2014/main" id="{7AF321F2-99A8-452B-8962-DE0C2B873574}"/>
            </a:ext>
          </a:extLst>
        </xdr:cNvPr>
        <xdr:cNvSpPr txBox="1"/>
      </xdr:nvSpPr>
      <xdr:spPr>
        <a:xfrm>
          <a:off x="15266044" y="63320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161488</xdr:rowOff>
    </xdr:from>
    <xdr:ext cx="405111" cy="259045"/>
    <xdr:sp macro="" textlink="">
      <xdr:nvSpPr>
        <xdr:cNvPr id="348" name="n_2aveValue【認定こども園・幼稚園・保育所】&#10;有形固定資産減価償却率">
          <a:extLst>
            <a:ext uri="{FF2B5EF4-FFF2-40B4-BE49-F238E27FC236}">
              <a16:creationId xmlns:a16="http://schemas.microsoft.com/office/drawing/2014/main" id="{D58CC03C-7657-4180-9414-507D63D228F8}"/>
            </a:ext>
          </a:extLst>
        </xdr:cNvPr>
        <xdr:cNvSpPr txBox="1"/>
      </xdr:nvSpPr>
      <xdr:spPr>
        <a:xfrm>
          <a:off x="14389744" y="6333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159855</xdr:rowOff>
    </xdr:from>
    <xdr:ext cx="405111" cy="259045"/>
    <xdr:sp macro="" textlink="">
      <xdr:nvSpPr>
        <xdr:cNvPr id="349" name="n_3aveValue【認定こども園・幼稚園・保育所】&#10;有形固定資産減価償却率">
          <a:extLst>
            <a:ext uri="{FF2B5EF4-FFF2-40B4-BE49-F238E27FC236}">
              <a16:creationId xmlns:a16="http://schemas.microsoft.com/office/drawing/2014/main" id="{69177C3A-362C-4D3E-8C7A-6996F7231E8B}"/>
            </a:ext>
          </a:extLst>
        </xdr:cNvPr>
        <xdr:cNvSpPr txBox="1"/>
      </xdr:nvSpPr>
      <xdr:spPr>
        <a:xfrm>
          <a:off x="13500744" y="61606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125566</xdr:rowOff>
    </xdr:from>
    <xdr:ext cx="405111" cy="259045"/>
    <xdr:sp macro="" textlink="">
      <xdr:nvSpPr>
        <xdr:cNvPr id="350" name="n_4aveValue【認定こども園・幼稚園・保育所】&#10;有形固定資産減価償却率">
          <a:extLst>
            <a:ext uri="{FF2B5EF4-FFF2-40B4-BE49-F238E27FC236}">
              <a16:creationId xmlns:a16="http://schemas.microsoft.com/office/drawing/2014/main" id="{05B93384-C056-42A9-8AA0-01C5F5F80BEA}"/>
            </a:ext>
          </a:extLst>
        </xdr:cNvPr>
        <xdr:cNvSpPr txBox="1"/>
      </xdr:nvSpPr>
      <xdr:spPr>
        <a:xfrm>
          <a:off x="12611744" y="6297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41</xdr:row>
      <xdr:rowOff>145886</xdr:rowOff>
    </xdr:from>
    <xdr:ext cx="405111" cy="259045"/>
    <xdr:sp macro="" textlink="">
      <xdr:nvSpPr>
        <xdr:cNvPr id="351" name="n_1mainValue【認定こども園・幼稚園・保育所】&#10;有形固定資産減価償却率">
          <a:extLst>
            <a:ext uri="{FF2B5EF4-FFF2-40B4-BE49-F238E27FC236}">
              <a16:creationId xmlns:a16="http://schemas.microsoft.com/office/drawing/2014/main" id="{1E6BCC47-D579-4399-88C6-94D06E36A5D6}"/>
            </a:ext>
          </a:extLst>
        </xdr:cNvPr>
        <xdr:cNvSpPr txBox="1"/>
      </xdr:nvSpPr>
      <xdr:spPr>
        <a:xfrm>
          <a:off x="15266044" y="71753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109962</xdr:rowOff>
    </xdr:from>
    <xdr:ext cx="405111" cy="259045"/>
    <xdr:sp macro="" textlink="">
      <xdr:nvSpPr>
        <xdr:cNvPr id="352" name="n_2mainValue【認定こども園・幼稚園・保育所】&#10;有形固定資産減価償却率">
          <a:extLst>
            <a:ext uri="{FF2B5EF4-FFF2-40B4-BE49-F238E27FC236}">
              <a16:creationId xmlns:a16="http://schemas.microsoft.com/office/drawing/2014/main" id="{1042D07F-34AF-4EA3-A12E-3BC61B5091B5}"/>
            </a:ext>
          </a:extLst>
        </xdr:cNvPr>
        <xdr:cNvSpPr txBox="1"/>
      </xdr:nvSpPr>
      <xdr:spPr>
        <a:xfrm>
          <a:off x="14389744" y="7139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41</xdr:row>
      <xdr:rowOff>74040</xdr:rowOff>
    </xdr:from>
    <xdr:ext cx="405111" cy="259045"/>
    <xdr:sp macro="" textlink="">
      <xdr:nvSpPr>
        <xdr:cNvPr id="353" name="n_3mainValue【認定こども園・幼稚園・保育所】&#10;有形固定資産減価償却率">
          <a:extLst>
            <a:ext uri="{FF2B5EF4-FFF2-40B4-BE49-F238E27FC236}">
              <a16:creationId xmlns:a16="http://schemas.microsoft.com/office/drawing/2014/main" id="{F267D156-AA59-4856-BE24-17D6128F8905}"/>
            </a:ext>
          </a:extLst>
        </xdr:cNvPr>
        <xdr:cNvSpPr txBox="1"/>
      </xdr:nvSpPr>
      <xdr:spPr>
        <a:xfrm>
          <a:off x="13500744" y="7103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41</xdr:row>
      <xdr:rowOff>38117</xdr:rowOff>
    </xdr:from>
    <xdr:ext cx="405111" cy="259045"/>
    <xdr:sp macro="" textlink="">
      <xdr:nvSpPr>
        <xdr:cNvPr id="354" name="n_4mainValue【認定こども園・幼稚園・保育所】&#10;有形固定資産減価償却率">
          <a:extLst>
            <a:ext uri="{FF2B5EF4-FFF2-40B4-BE49-F238E27FC236}">
              <a16:creationId xmlns:a16="http://schemas.microsoft.com/office/drawing/2014/main" id="{DC5565FB-C443-4366-B562-D83665A883AD}"/>
            </a:ext>
          </a:extLst>
        </xdr:cNvPr>
        <xdr:cNvSpPr txBox="1"/>
      </xdr:nvSpPr>
      <xdr:spPr>
        <a:xfrm>
          <a:off x="12611744" y="7067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55" name="正方形/長方形 354">
          <a:extLst>
            <a:ext uri="{FF2B5EF4-FFF2-40B4-BE49-F238E27FC236}">
              <a16:creationId xmlns:a16="http://schemas.microsoft.com/office/drawing/2014/main" id="{00923C9F-A681-47F1-9FE8-E571BD4D71A2}"/>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56" name="正方形/長方形 355">
          <a:extLst>
            <a:ext uri="{FF2B5EF4-FFF2-40B4-BE49-F238E27FC236}">
              <a16:creationId xmlns:a16="http://schemas.microsoft.com/office/drawing/2014/main" id="{3B62698D-EE95-438E-9252-C6208B929711}"/>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57" name="正方形/長方形 356">
          <a:extLst>
            <a:ext uri="{FF2B5EF4-FFF2-40B4-BE49-F238E27FC236}">
              <a16:creationId xmlns:a16="http://schemas.microsoft.com/office/drawing/2014/main" id="{12E6080C-5888-469A-964E-A8EAA93E66D7}"/>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58" name="正方形/長方形 357">
          <a:extLst>
            <a:ext uri="{FF2B5EF4-FFF2-40B4-BE49-F238E27FC236}">
              <a16:creationId xmlns:a16="http://schemas.microsoft.com/office/drawing/2014/main" id="{675B1475-EE48-4FA4-B7BB-655BB50F6AB5}"/>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59" name="正方形/長方形 358">
          <a:extLst>
            <a:ext uri="{FF2B5EF4-FFF2-40B4-BE49-F238E27FC236}">
              <a16:creationId xmlns:a16="http://schemas.microsoft.com/office/drawing/2014/main" id="{7E6704AC-80AE-4095-8EC5-C16E589CB7E8}"/>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60" name="正方形/長方形 359">
          <a:extLst>
            <a:ext uri="{FF2B5EF4-FFF2-40B4-BE49-F238E27FC236}">
              <a16:creationId xmlns:a16="http://schemas.microsoft.com/office/drawing/2014/main" id="{E4A71BC6-FFAC-426A-896A-EC98D65C77C8}"/>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61" name="正方形/長方形 360">
          <a:extLst>
            <a:ext uri="{FF2B5EF4-FFF2-40B4-BE49-F238E27FC236}">
              <a16:creationId xmlns:a16="http://schemas.microsoft.com/office/drawing/2014/main" id="{6B5A6A56-9F74-42F1-AB77-6C35CCA441B7}"/>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62" name="正方形/長方形 361">
          <a:extLst>
            <a:ext uri="{FF2B5EF4-FFF2-40B4-BE49-F238E27FC236}">
              <a16:creationId xmlns:a16="http://schemas.microsoft.com/office/drawing/2014/main" id="{7060DC88-1E09-42D4-AB71-493FDD9D3124}"/>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63" name="テキスト ボックス 362">
          <a:extLst>
            <a:ext uri="{FF2B5EF4-FFF2-40B4-BE49-F238E27FC236}">
              <a16:creationId xmlns:a16="http://schemas.microsoft.com/office/drawing/2014/main" id="{FEBE5470-5A13-401F-873A-D584A2BBC122}"/>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64" name="直線コネクタ 363">
          <a:extLst>
            <a:ext uri="{FF2B5EF4-FFF2-40B4-BE49-F238E27FC236}">
              <a16:creationId xmlns:a16="http://schemas.microsoft.com/office/drawing/2014/main" id="{71DFA875-7843-47FF-8FDA-DE4A4B0C0EBA}"/>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365" name="直線コネクタ 364">
          <a:extLst>
            <a:ext uri="{FF2B5EF4-FFF2-40B4-BE49-F238E27FC236}">
              <a16:creationId xmlns:a16="http://schemas.microsoft.com/office/drawing/2014/main" id="{01C8123D-3A5D-4B15-B761-566E70FE0362}"/>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366" name="テキスト ボックス 365">
          <a:extLst>
            <a:ext uri="{FF2B5EF4-FFF2-40B4-BE49-F238E27FC236}">
              <a16:creationId xmlns:a16="http://schemas.microsoft.com/office/drawing/2014/main" id="{7EA59E7B-4D74-4025-8D74-9FA4E97434DE}"/>
            </a:ext>
          </a:extLst>
        </xdr:cNvPr>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367" name="直線コネクタ 366">
          <a:extLst>
            <a:ext uri="{FF2B5EF4-FFF2-40B4-BE49-F238E27FC236}">
              <a16:creationId xmlns:a16="http://schemas.microsoft.com/office/drawing/2014/main" id="{4D4AD11B-2777-4E22-8810-E30FAC12B9A9}"/>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368" name="テキスト ボックス 367">
          <a:extLst>
            <a:ext uri="{FF2B5EF4-FFF2-40B4-BE49-F238E27FC236}">
              <a16:creationId xmlns:a16="http://schemas.microsoft.com/office/drawing/2014/main" id="{6B43AE68-D874-4142-89F7-0EB368F5C303}"/>
            </a:ext>
          </a:extLst>
        </xdr:cNvPr>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369" name="直線コネクタ 368">
          <a:extLst>
            <a:ext uri="{FF2B5EF4-FFF2-40B4-BE49-F238E27FC236}">
              <a16:creationId xmlns:a16="http://schemas.microsoft.com/office/drawing/2014/main" id="{03E461C9-3D4F-4C9F-8CEC-262032467BAF}"/>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370" name="テキスト ボックス 369">
          <a:extLst>
            <a:ext uri="{FF2B5EF4-FFF2-40B4-BE49-F238E27FC236}">
              <a16:creationId xmlns:a16="http://schemas.microsoft.com/office/drawing/2014/main" id="{2CB0DEC0-F7AC-4A2A-AEC6-7CF3493598EB}"/>
            </a:ext>
          </a:extLst>
        </xdr:cNvPr>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371" name="直線コネクタ 370">
          <a:extLst>
            <a:ext uri="{FF2B5EF4-FFF2-40B4-BE49-F238E27FC236}">
              <a16:creationId xmlns:a16="http://schemas.microsoft.com/office/drawing/2014/main" id="{9E9BFFF4-8E18-43B2-9E9B-3A8B765ACA1D}"/>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372" name="テキスト ボックス 371">
          <a:extLst>
            <a:ext uri="{FF2B5EF4-FFF2-40B4-BE49-F238E27FC236}">
              <a16:creationId xmlns:a16="http://schemas.microsoft.com/office/drawing/2014/main" id="{8A75D854-0A57-4486-AA31-8DF7C198AD3C}"/>
            </a:ext>
          </a:extLst>
        </xdr:cNvPr>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373" name="直線コネクタ 372">
          <a:extLst>
            <a:ext uri="{FF2B5EF4-FFF2-40B4-BE49-F238E27FC236}">
              <a16:creationId xmlns:a16="http://schemas.microsoft.com/office/drawing/2014/main" id="{9FA50557-B471-4172-BBCD-E16565407A23}"/>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374" name="テキスト ボックス 373">
          <a:extLst>
            <a:ext uri="{FF2B5EF4-FFF2-40B4-BE49-F238E27FC236}">
              <a16:creationId xmlns:a16="http://schemas.microsoft.com/office/drawing/2014/main" id="{32E54A5A-3151-4A12-8D62-4CB26B080560}"/>
            </a:ext>
          </a:extLst>
        </xdr:cNvPr>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375" name="直線コネクタ 374">
          <a:extLst>
            <a:ext uri="{FF2B5EF4-FFF2-40B4-BE49-F238E27FC236}">
              <a16:creationId xmlns:a16="http://schemas.microsoft.com/office/drawing/2014/main" id="{D65F2D42-6FF7-4AC7-86A5-7849B7C046C2}"/>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376" name="テキスト ボックス 375">
          <a:extLst>
            <a:ext uri="{FF2B5EF4-FFF2-40B4-BE49-F238E27FC236}">
              <a16:creationId xmlns:a16="http://schemas.microsoft.com/office/drawing/2014/main" id="{F35762A2-C11A-408F-AD1A-7965A38A681F}"/>
            </a:ext>
          </a:extLst>
        </xdr:cNvPr>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77" name="直線コネクタ 376">
          <a:extLst>
            <a:ext uri="{FF2B5EF4-FFF2-40B4-BE49-F238E27FC236}">
              <a16:creationId xmlns:a16="http://schemas.microsoft.com/office/drawing/2014/main" id="{2369C93E-1330-454F-8E59-63DBA54D0C57}"/>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78" name="テキスト ボックス 377">
          <a:extLst>
            <a:ext uri="{FF2B5EF4-FFF2-40B4-BE49-F238E27FC236}">
              <a16:creationId xmlns:a16="http://schemas.microsoft.com/office/drawing/2014/main" id="{82E67D56-F005-48A9-B0FD-5C8091D8B13B}"/>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79" name="【認定こども園・幼稚園・保育所】&#10;一人当たり面積グラフ枠">
          <a:extLst>
            <a:ext uri="{FF2B5EF4-FFF2-40B4-BE49-F238E27FC236}">
              <a16:creationId xmlns:a16="http://schemas.microsoft.com/office/drawing/2014/main" id="{88103850-7E92-4D3B-97B4-BA2EB9F0A0CE}"/>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43543</xdr:rowOff>
    </xdr:from>
    <xdr:to>
      <xdr:col>116</xdr:col>
      <xdr:colOff>62864</xdr:colOff>
      <xdr:row>41</xdr:row>
      <xdr:rowOff>90896</xdr:rowOff>
    </xdr:to>
    <xdr:cxnSp macro="">
      <xdr:nvCxnSpPr>
        <xdr:cNvPr id="380" name="直線コネクタ 379">
          <a:extLst>
            <a:ext uri="{FF2B5EF4-FFF2-40B4-BE49-F238E27FC236}">
              <a16:creationId xmlns:a16="http://schemas.microsoft.com/office/drawing/2014/main" id="{A86CF9EF-CA1A-403E-918F-3B3CC198111D}"/>
            </a:ext>
          </a:extLst>
        </xdr:cNvPr>
        <xdr:cNvCxnSpPr/>
      </xdr:nvCxnSpPr>
      <xdr:spPr>
        <a:xfrm flipV="1">
          <a:off x="22160864" y="5872843"/>
          <a:ext cx="0" cy="12475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94723</xdr:rowOff>
    </xdr:from>
    <xdr:ext cx="469744" cy="259045"/>
    <xdr:sp macro="" textlink="">
      <xdr:nvSpPr>
        <xdr:cNvPr id="381" name="【認定こども園・幼稚園・保育所】&#10;一人当たり面積最小値テキスト">
          <a:extLst>
            <a:ext uri="{FF2B5EF4-FFF2-40B4-BE49-F238E27FC236}">
              <a16:creationId xmlns:a16="http://schemas.microsoft.com/office/drawing/2014/main" id="{D219E665-799F-4435-801C-130982D78C6D}"/>
            </a:ext>
          </a:extLst>
        </xdr:cNvPr>
        <xdr:cNvSpPr txBox="1"/>
      </xdr:nvSpPr>
      <xdr:spPr>
        <a:xfrm>
          <a:off x="22199600" y="7124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90896</xdr:rowOff>
    </xdr:from>
    <xdr:to>
      <xdr:col>116</xdr:col>
      <xdr:colOff>152400</xdr:colOff>
      <xdr:row>41</xdr:row>
      <xdr:rowOff>90896</xdr:rowOff>
    </xdr:to>
    <xdr:cxnSp macro="">
      <xdr:nvCxnSpPr>
        <xdr:cNvPr id="382" name="直線コネクタ 381">
          <a:extLst>
            <a:ext uri="{FF2B5EF4-FFF2-40B4-BE49-F238E27FC236}">
              <a16:creationId xmlns:a16="http://schemas.microsoft.com/office/drawing/2014/main" id="{D2E271DB-41E1-42D4-8EC0-4F750BEE3971}"/>
            </a:ext>
          </a:extLst>
        </xdr:cNvPr>
        <xdr:cNvCxnSpPr/>
      </xdr:nvCxnSpPr>
      <xdr:spPr>
        <a:xfrm>
          <a:off x="22072600" y="7120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161670</xdr:rowOff>
    </xdr:from>
    <xdr:ext cx="469744" cy="259045"/>
    <xdr:sp macro="" textlink="">
      <xdr:nvSpPr>
        <xdr:cNvPr id="383" name="【認定こども園・幼稚園・保育所】&#10;一人当たり面積最大値テキスト">
          <a:extLst>
            <a:ext uri="{FF2B5EF4-FFF2-40B4-BE49-F238E27FC236}">
              <a16:creationId xmlns:a16="http://schemas.microsoft.com/office/drawing/2014/main" id="{A1EB684B-12A6-4621-B38A-ED08974EA417}"/>
            </a:ext>
          </a:extLst>
        </xdr:cNvPr>
        <xdr:cNvSpPr txBox="1"/>
      </xdr:nvSpPr>
      <xdr:spPr>
        <a:xfrm>
          <a:off x="22199600" y="5648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43543</xdr:rowOff>
    </xdr:from>
    <xdr:to>
      <xdr:col>116</xdr:col>
      <xdr:colOff>152400</xdr:colOff>
      <xdr:row>34</xdr:row>
      <xdr:rowOff>43543</xdr:rowOff>
    </xdr:to>
    <xdr:cxnSp macro="">
      <xdr:nvCxnSpPr>
        <xdr:cNvPr id="384" name="直線コネクタ 383">
          <a:extLst>
            <a:ext uri="{FF2B5EF4-FFF2-40B4-BE49-F238E27FC236}">
              <a16:creationId xmlns:a16="http://schemas.microsoft.com/office/drawing/2014/main" id="{ED77FB82-28D3-444D-9A59-C3FEA54C215F}"/>
            </a:ext>
          </a:extLst>
        </xdr:cNvPr>
        <xdr:cNvCxnSpPr/>
      </xdr:nvCxnSpPr>
      <xdr:spPr>
        <a:xfrm>
          <a:off x="22072600" y="5872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63154</xdr:rowOff>
    </xdr:from>
    <xdr:ext cx="469744" cy="259045"/>
    <xdr:sp macro="" textlink="">
      <xdr:nvSpPr>
        <xdr:cNvPr id="385" name="【認定こども園・幼稚園・保育所】&#10;一人当たり面積平均値テキスト">
          <a:extLst>
            <a:ext uri="{FF2B5EF4-FFF2-40B4-BE49-F238E27FC236}">
              <a16:creationId xmlns:a16="http://schemas.microsoft.com/office/drawing/2014/main" id="{BAA48145-0E28-48BC-A8F0-9215FBE73EC2}"/>
            </a:ext>
          </a:extLst>
        </xdr:cNvPr>
        <xdr:cNvSpPr txBox="1"/>
      </xdr:nvSpPr>
      <xdr:spPr>
        <a:xfrm>
          <a:off x="22199600" y="67497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84727</xdr:rowOff>
    </xdr:from>
    <xdr:to>
      <xdr:col>116</xdr:col>
      <xdr:colOff>114300</xdr:colOff>
      <xdr:row>40</xdr:row>
      <xdr:rowOff>14877</xdr:rowOff>
    </xdr:to>
    <xdr:sp macro="" textlink="">
      <xdr:nvSpPr>
        <xdr:cNvPr id="386" name="フローチャート: 判断 385">
          <a:extLst>
            <a:ext uri="{FF2B5EF4-FFF2-40B4-BE49-F238E27FC236}">
              <a16:creationId xmlns:a16="http://schemas.microsoft.com/office/drawing/2014/main" id="{C1FB2168-7726-4322-91BC-9433BA576470}"/>
            </a:ext>
          </a:extLst>
        </xdr:cNvPr>
        <xdr:cNvSpPr/>
      </xdr:nvSpPr>
      <xdr:spPr>
        <a:xfrm>
          <a:off x="22110700" y="6771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76019</xdr:rowOff>
    </xdr:from>
    <xdr:to>
      <xdr:col>112</xdr:col>
      <xdr:colOff>38100</xdr:colOff>
      <xdr:row>40</xdr:row>
      <xdr:rowOff>6169</xdr:rowOff>
    </xdr:to>
    <xdr:sp macro="" textlink="">
      <xdr:nvSpPr>
        <xdr:cNvPr id="387" name="フローチャート: 判断 386">
          <a:extLst>
            <a:ext uri="{FF2B5EF4-FFF2-40B4-BE49-F238E27FC236}">
              <a16:creationId xmlns:a16="http://schemas.microsoft.com/office/drawing/2014/main" id="{7282A040-56C7-4699-B3EA-8556A00EE3F7}"/>
            </a:ext>
          </a:extLst>
        </xdr:cNvPr>
        <xdr:cNvSpPr/>
      </xdr:nvSpPr>
      <xdr:spPr>
        <a:xfrm>
          <a:off x="21272500" y="6762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171269</xdr:rowOff>
    </xdr:from>
    <xdr:to>
      <xdr:col>107</xdr:col>
      <xdr:colOff>101600</xdr:colOff>
      <xdr:row>39</xdr:row>
      <xdr:rowOff>101419</xdr:rowOff>
    </xdr:to>
    <xdr:sp macro="" textlink="">
      <xdr:nvSpPr>
        <xdr:cNvPr id="388" name="フローチャート: 判断 387">
          <a:extLst>
            <a:ext uri="{FF2B5EF4-FFF2-40B4-BE49-F238E27FC236}">
              <a16:creationId xmlns:a16="http://schemas.microsoft.com/office/drawing/2014/main" id="{CA6E3002-79FA-445B-83F2-A1A2C2C6F446}"/>
            </a:ext>
          </a:extLst>
        </xdr:cNvPr>
        <xdr:cNvSpPr/>
      </xdr:nvSpPr>
      <xdr:spPr>
        <a:xfrm>
          <a:off x="20383500" y="6686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136978</xdr:rowOff>
    </xdr:from>
    <xdr:to>
      <xdr:col>102</xdr:col>
      <xdr:colOff>165100</xdr:colOff>
      <xdr:row>40</xdr:row>
      <xdr:rowOff>67128</xdr:rowOff>
    </xdr:to>
    <xdr:sp macro="" textlink="">
      <xdr:nvSpPr>
        <xdr:cNvPr id="389" name="フローチャート: 判断 388">
          <a:extLst>
            <a:ext uri="{FF2B5EF4-FFF2-40B4-BE49-F238E27FC236}">
              <a16:creationId xmlns:a16="http://schemas.microsoft.com/office/drawing/2014/main" id="{CD4DEEF8-CFCE-42B0-8CE2-1C804A0181FA}"/>
            </a:ext>
          </a:extLst>
        </xdr:cNvPr>
        <xdr:cNvSpPr/>
      </xdr:nvSpPr>
      <xdr:spPr>
        <a:xfrm>
          <a:off x="19494500" y="6823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16691</xdr:rowOff>
    </xdr:from>
    <xdr:to>
      <xdr:col>98</xdr:col>
      <xdr:colOff>38100</xdr:colOff>
      <xdr:row>40</xdr:row>
      <xdr:rowOff>118291</xdr:rowOff>
    </xdr:to>
    <xdr:sp macro="" textlink="">
      <xdr:nvSpPr>
        <xdr:cNvPr id="390" name="フローチャート: 判断 389">
          <a:extLst>
            <a:ext uri="{FF2B5EF4-FFF2-40B4-BE49-F238E27FC236}">
              <a16:creationId xmlns:a16="http://schemas.microsoft.com/office/drawing/2014/main" id="{458FB104-2904-40E9-B5A2-190702B066D1}"/>
            </a:ext>
          </a:extLst>
        </xdr:cNvPr>
        <xdr:cNvSpPr/>
      </xdr:nvSpPr>
      <xdr:spPr>
        <a:xfrm>
          <a:off x="18605500" y="6874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91" name="テキスト ボックス 390">
          <a:extLst>
            <a:ext uri="{FF2B5EF4-FFF2-40B4-BE49-F238E27FC236}">
              <a16:creationId xmlns:a16="http://schemas.microsoft.com/office/drawing/2014/main" id="{DDC83945-96F2-4175-86F8-91521A512381}"/>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92" name="テキスト ボックス 391">
          <a:extLst>
            <a:ext uri="{FF2B5EF4-FFF2-40B4-BE49-F238E27FC236}">
              <a16:creationId xmlns:a16="http://schemas.microsoft.com/office/drawing/2014/main" id="{85C45501-016A-44BC-A9B4-6F075C7FE4C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93" name="テキスト ボックス 392">
          <a:extLst>
            <a:ext uri="{FF2B5EF4-FFF2-40B4-BE49-F238E27FC236}">
              <a16:creationId xmlns:a16="http://schemas.microsoft.com/office/drawing/2014/main" id="{FBAE9CA1-E845-479A-8F92-08E3592BD7B2}"/>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94" name="テキスト ボックス 393">
          <a:extLst>
            <a:ext uri="{FF2B5EF4-FFF2-40B4-BE49-F238E27FC236}">
              <a16:creationId xmlns:a16="http://schemas.microsoft.com/office/drawing/2014/main" id="{70B6FE27-81C0-4C57-BB33-6CCC90BF443C}"/>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95" name="テキスト ボックス 394">
          <a:extLst>
            <a:ext uri="{FF2B5EF4-FFF2-40B4-BE49-F238E27FC236}">
              <a16:creationId xmlns:a16="http://schemas.microsoft.com/office/drawing/2014/main" id="{A6219D14-85BB-4C44-B1C2-897D095F7988}"/>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4173</xdr:rowOff>
    </xdr:from>
    <xdr:to>
      <xdr:col>116</xdr:col>
      <xdr:colOff>114300</xdr:colOff>
      <xdr:row>39</xdr:row>
      <xdr:rowOff>105773</xdr:rowOff>
    </xdr:to>
    <xdr:sp macro="" textlink="">
      <xdr:nvSpPr>
        <xdr:cNvPr id="396" name="楕円 395">
          <a:extLst>
            <a:ext uri="{FF2B5EF4-FFF2-40B4-BE49-F238E27FC236}">
              <a16:creationId xmlns:a16="http://schemas.microsoft.com/office/drawing/2014/main" id="{CD34AB39-5146-43D6-83B9-ACF4FE863AA0}"/>
            </a:ext>
          </a:extLst>
        </xdr:cNvPr>
        <xdr:cNvSpPr/>
      </xdr:nvSpPr>
      <xdr:spPr>
        <a:xfrm>
          <a:off x="22110700" y="6690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27050</xdr:rowOff>
    </xdr:from>
    <xdr:ext cx="469744" cy="259045"/>
    <xdr:sp macro="" textlink="">
      <xdr:nvSpPr>
        <xdr:cNvPr id="397" name="【認定こども園・幼稚園・保育所】&#10;一人当たり面積該当値テキスト">
          <a:extLst>
            <a:ext uri="{FF2B5EF4-FFF2-40B4-BE49-F238E27FC236}">
              <a16:creationId xmlns:a16="http://schemas.microsoft.com/office/drawing/2014/main" id="{4C642E17-BF55-4E87-B19E-07E052E1E472}"/>
            </a:ext>
          </a:extLst>
        </xdr:cNvPr>
        <xdr:cNvSpPr txBox="1"/>
      </xdr:nvSpPr>
      <xdr:spPr>
        <a:xfrm>
          <a:off x="22199600" y="6542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20501</xdr:rowOff>
    </xdr:from>
    <xdr:to>
      <xdr:col>112</xdr:col>
      <xdr:colOff>38100</xdr:colOff>
      <xdr:row>39</xdr:row>
      <xdr:rowOff>122101</xdr:rowOff>
    </xdr:to>
    <xdr:sp macro="" textlink="">
      <xdr:nvSpPr>
        <xdr:cNvPr id="398" name="楕円 397">
          <a:extLst>
            <a:ext uri="{FF2B5EF4-FFF2-40B4-BE49-F238E27FC236}">
              <a16:creationId xmlns:a16="http://schemas.microsoft.com/office/drawing/2014/main" id="{DB4BE56F-DB4E-4F87-A76D-62012CFBC757}"/>
            </a:ext>
          </a:extLst>
        </xdr:cNvPr>
        <xdr:cNvSpPr/>
      </xdr:nvSpPr>
      <xdr:spPr>
        <a:xfrm>
          <a:off x="21272500" y="6707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54973</xdr:rowOff>
    </xdr:from>
    <xdr:to>
      <xdr:col>116</xdr:col>
      <xdr:colOff>63500</xdr:colOff>
      <xdr:row>39</xdr:row>
      <xdr:rowOff>71301</xdr:rowOff>
    </xdr:to>
    <xdr:cxnSp macro="">
      <xdr:nvCxnSpPr>
        <xdr:cNvPr id="399" name="直線コネクタ 398">
          <a:extLst>
            <a:ext uri="{FF2B5EF4-FFF2-40B4-BE49-F238E27FC236}">
              <a16:creationId xmlns:a16="http://schemas.microsoft.com/office/drawing/2014/main" id="{48D22975-41CC-4C3E-845D-4C1266BC9FE7}"/>
            </a:ext>
          </a:extLst>
        </xdr:cNvPr>
        <xdr:cNvCxnSpPr/>
      </xdr:nvCxnSpPr>
      <xdr:spPr>
        <a:xfrm flipV="1">
          <a:off x="21323300" y="6741523"/>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52070</xdr:rowOff>
    </xdr:from>
    <xdr:to>
      <xdr:col>107</xdr:col>
      <xdr:colOff>101600</xdr:colOff>
      <xdr:row>39</xdr:row>
      <xdr:rowOff>153670</xdr:rowOff>
    </xdr:to>
    <xdr:sp macro="" textlink="">
      <xdr:nvSpPr>
        <xdr:cNvPr id="400" name="楕円 399">
          <a:extLst>
            <a:ext uri="{FF2B5EF4-FFF2-40B4-BE49-F238E27FC236}">
              <a16:creationId xmlns:a16="http://schemas.microsoft.com/office/drawing/2014/main" id="{F945B4B9-8F91-4399-8128-C70DF14A230A}"/>
            </a:ext>
          </a:extLst>
        </xdr:cNvPr>
        <xdr:cNvSpPr/>
      </xdr:nvSpPr>
      <xdr:spPr>
        <a:xfrm>
          <a:off x="20383500" y="6738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71301</xdr:rowOff>
    </xdr:from>
    <xdr:to>
      <xdr:col>111</xdr:col>
      <xdr:colOff>177800</xdr:colOff>
      <xdr:row>39</xdr:row>
      <xdr:rowOff>102870</xdr:rowOff>
    </xdr:to>
    <xdr:cxnSp macro="">
      <xdr:nvCxnSpPr>
        <xdr:cNvPr id="401" name="直線コネクタ 400">
          <a:extLst>
            <a:ext uri="{FF2B5EF4-FFF2-40B4-BE49-F238E27FC236}">
              <a16:creationId xmlns:a16="http://schemas.microsoft.com/office/drawing/2014/main" id="{492AD787-0000-4E9C-B00C-8DE6EBAEFF96}"/>
            </a:ext>
          </a:extLst>
        </xdr:cNvPr>
        <xdr:cNvCxnSpPr/>
      </xdr:nvCxnSpPr>
      <xdr:spPr>
        <a:xfrm flipV="1">
          <a:off x="20434300" y="6757851"/>
          <a:ext cx="889000" cy="31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52070</xdr:rowOff>
    </xdr:from>
    <xdr:to>
      <xdr:col>102</xdr:col>
      <xdr:colOff>165100</xdr:colOff>
      <xdr:row>39</xdr:row>
      <xdr:rowOff>153670</xdr:rowOff>
    </xdr:to>
    <xdr:sp macro="" textlink="">
      <xdr:nvSpPr>
        <xdr:cNvPr id="402" name="楕円 401">
          <a:extLst>
            <a:ext uri="{FF2B5EF4-FFF2-40B4-BE49-F238E27FC236}">
              <a16:creationId xmlns:a16="http://schemas.microsoft.com/office/drawing/2014/main" id="{E45CD842-EAD5-49A7-98D1-A1C4C4A325C2}"/>
            </a:ext>
          </a:extLst>
        </xdr:cNvPr>
        <xdr:cNvSpPr/>
      </xdr:nvSpPr>
      <xdr:spPr>
        <a:xfrm>
          <a:off x="19494500" y="6738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102870</xdr:rowOff>
    </xdr:from>
    <xdr:to>
      <xdr:col>107</xdr:col>
      <xdr:colOff>50800</xdr:colOff>
      <xdr:row>39</xdr:row>
      <xdr:rowOff>102870</xdr:rowOff>
    </xdr:to>
    <xdr:cxnSp macro="">
      <xdr:nvCxnSpPr>
        <xdr:cNvPr id="403" name="直線コネクタ 402">
          <a:extLst>
            <a:ext uri="{FF2B5EF4-FFF2-40B4-BE49-F238E27FC236}">
              <a16:creationId xmlns:a16="http://schemas.microsoft.com/office/drawing/2014/main" id="{DF2B71CE-8EB5-4D35-8E31-9C1CA44B8538}"/>
            </a:ext>
          </a:extLst>
        </xdr:cNvPr>
        <xdr:cNvCxnSpPr/>
      </xdr:nvCxnSpPr>
      <xdr:spPr>
        <a:xfrm>
          <a:off x="19545300" y="67894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60778</xdr:rowOff>
    </xdr:from>
    <xdr:to>
      <xdr:col>98</xdr:col>
      <xdr:colOff>38100</xdr:colOff>
      <xdr:row>39</xdr:row>
      <xdr:rowOff>162378</xdr:rowOff>
    </xdr:to>
    <xdr:sp macro="" textlink="">
      <xdr:nvSpPr>
        <xdr:cNvPr id="404" name="楕円 403">
          <a:extLst>
            <a:ext uri="{FF2B5EF4-FFF2-40B4-BE49-F238E27FC236}">
              <a16:creationId xmlns:a16="http://schemas.microsoft.com/office/drawing/2014/main" id="{C8A52FCF-09B2-4525-B828-83FEDEA1CB6A}"/>
            </a:ext>
          </a:extLst>
        </xdr:cNvPr>
        <xdr:cNvSpPr/>
      </xdr:nvSpPr>
      <xdr:spPr>
        <a:xfrm>
          <a:off x="18605500" y="6747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102870</xdr:rowOff>
    </xdr:from>
    <xdr:to>
      <xdr:col>102</xdr:col>
      <xdr:colOff>114300</xdr:colOff>
      <xdr:row>39</xdr:row>
      <xdr:rowOff>111578</xdr:rowOff>
    </xdr:to>
    <xdr:cxnSp macro="">
      <xdr:nvCxnSpPr>
        <xdr:cNvPr id="405" name="直線コネクタ 404">
          <a:extLst>
            <a:ext uri="{FF2B5EF4-FFF2-40B4-BE49-F238E27FC236}">
              <a16:creationId xmlns:a16="http://schemas.microsoft.com/office/drawing/2014/main" id="{8C4CD329-B43D-4637-89B2-A36164251970}"/>
            </a:ext>
          </a:extLst>
        </xdr:cNvPr>
        <xdr:cNvCxnSpPr/>
      </xdr:nvCxnSpPr>
      <xdr:spPr>
        <a:xfrm flipV="1">
          <a:off x="18656300" y="6789420"/>
          <a:ext cx="889000" cy="8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168746</xdr:rowOff>
    </xdr:from>
    <xdr:ext cx="469744" cy="259045"/>
    <xdr:sp macro="" textlink="">
      <xdr:nvSpPr>
        <xdr:cNvPr id="406" name="n_1aveValue【認定こども園・幼稚園・保育所】&#10;一人当たり面積">
          <a:extLst>
            <a:ext uri="{FF2B5EF4-FFF2-40B4-BE49-F238E27FC236}">
              <a16:creationId xmlns:a16="http://schemas.microsoft.com/office/drawing/2014/main" id="{2CE1E299-87A2-473C-A96F-99311328EDAD}"/>
            </a:ext>
          </a:extLst>
        </xdr:cNvPr>
        <xdr:cNvSpPr txBox="1"/>
      </xdr:nvSpPr>
      <xdr:spPr>
        <a:xfrm>
          <a:off x="21075727" y="6855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117946</xdr:rowOff>
    </xdr:from>
    <xdr:ext cx="469744" cy="259045"/>
    <xdr:sp macro="" textlink="">
      <xdr:nvSpPr>
        <xdr:cNvPr id="407" name="n_2aveValue【認定こども園・幼稚園・保育所】&#10;一人当たり面積">
          <a:extLst>
            <a:ext uri="{FF2B5EF4-FFF2-40B4-BE49-F238E27FC236}">
              <a16:creationId xmlns:a16="http://schemas.microsoft.com/office/drawing/2014/main" id="{C66A0452-ADEC-4203-9594-186C4B4550AC}"/>
            </a:ext>
          </a:extLst>
        </xdr:cNvPr>
        <xdr:cNvSpPr txBox="1"/>
      </xdr:nvSpPr>
      <xdr:spPr>
        <a:xfrm>
          <a:off x="20199427" y="6461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58255</xdr:rowOff>
    </xdr:from>
    <xdr:ext cx="469744" cy="259045"/>
    <xdr:sp macro="" textlink="">
      <xdr:nvSpPr>
        <xdr:cNvPr id="408" name="n_3aveValue【認定こども園・幼稚園・保育所】&#10;一人当たり面積">
          <a:extLst>
            <a:ext uri="{FF2B5EF4-FFF2-40B4-BE49-F238E27FC236}">
              <a16:creationId xmlns:a16="http://schemas.microsoft.com/office/drawing/2014/main" id="{70496E0B-86C9-4446-BC79-9ACDF7A9B568}"/>
            </a:ext>
          </a:extLst>
        </xdr:cNvPr>
        <xdr:cNvSpPr txBox="1"/>
      </xdr:nvSpPr>
      <xdr:spPr>
        <a:xfrm>
          <a:off x="19310427" y="6916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109418</xdr:rowOff>
    </xdr:from>
    <xdr:ext cx="469744" cy="259045"/>
    <xdr:sp macro="" textlink="">
      <xdr:nvSpPr>
        <xdr:cNvPr id="409" name="n_4aveValue【認定こども園・幼稚園・保育所】&#10;一人当たり面積">
          <a:extLst>
            <a:ext uri="{FF2B5EF4-FFF2-40B4-BE49-F238E27FC236}">
              <a16:creationId xmlns:a16="http://schemas.microsoft.com/office/drawing/2014/main" id="{97C69C7A-7144-4B38-87FB-52BB55CE48DA}"/>
            </a:ext>
          </a:extLst>
        </xdr:cNvPr>
        <xdr:cNvSpPr txBox="1"/>
      </xdr:nvSpPr>
      <xdr:spPr>
        <a:xfrm>
          <a:off x="18421427" y="6967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138628</xdr:rowOff>
    </xdr:from>
    <xdr:ext cx="469744" cy="259045"/>
    <xdr:sp macro="" textlink="">
      <xdr:nvSpPr>
        <xdr:cNvPr id="410" name="n_1mainValue【認定こども園・幼稚園・保育所】&#10;一人当たり面積">
          <a:extLst>
            <a:ext uri="{FF2B5EF4-FFF2-40B4-BE49-F238E27FC236}">
              <a16:creationId xmlns:a16="http://schemas.microsoft.com/office/drawing/2014/main" id="{156F2E5E-2679-472D-ABFC-189FB3BDC887}"/>
            </a:ext>
          </a:extLst>
        </xdr:cNvPr>
        <xdr:cNvSpPr txBox="1"/>
      </xdr:nvSpPr>
      <xdr:spPr>
        <a:xfrm>
          <a:off x="21075727" y="6482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144797</xdr:rowOff>
    </xdr:from>
    <xdr:ext cx="469744" cy="259045"/>
    <xdr:sp macro="" textlink="">
      <xdr:nvSpPr>
        <xdr:cNvPr id="411" name="n_2mainValue【認定こども園・幼稚園・保育所】&#10;一人当たり面積">
          <a:extLst>
            <a:ext uri="{FF2B5EF4-FFF2-40B4-BE49-F238E27FC236}">
              <a16:creationId xmlns:a16="http://schemas.microsoft.com/office/drawing/2014/main" id="{34717B59-A9A5-48D0-9496-7D40D2A082ED}"/>
            </a:ext>
          </a:extLst>
        </xdr:cNvPr>
        <xdr:cNvSpPr txBox="1"/>
      </xdr:nvSpPr>
      <xdr:spPr>
        <a:xfrm>
          <a:off x="20199427" y="6831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170197</xdr:rowOff>
    </xdr:from>
    <xdr:ext cx="469744" cy="259045"/>
    <xdr:sp macro="" textlink="">
      <xdr:nvSpPr>
        <xdr:cNvPr id="412" name="n_3mainValue【認定こども園・幼稚園・保育所】&#10;一人当たり面積">
          <a:extLst>
            <a:ext uri="{FF2B5EF4-FFF2-40B4-BE49-F238E27FC236}">
              <a16:creationId xmlns:a16="http://schemas.microsoft.com/office/drawing/2014/main" id="{70D1485B-4A11-49FC-A24F-9E05CF7769D6}"/>
            </a:ext>
          </a:extLst>
        </xdr:cNvPr>
        <xdr:cNvSpPr txBox="1"/>
      </xdr:nvSpPr>
      <xdr:spPr>
        <a:xfrm>
          <a:off x="19310427" y="6513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7455</xdr:rowOff>
    </xdr:from>
    <xdr:ext cx="469744" cy="259045"/>
    <xdr:sp macro="" textlink="">
      <xdr:nvSpPr>
        <xdr:cNvPr id="413" name="n_4mainValue【認定こども園・幼稚園・保育所】&#10;一人当たり面積">
          <a:extLst>
            <a:ext uri="{FF2B5EF4-FFF2-40B4-BE49-F238E27FC236}">
              <a16:creationId xmlns:a16="http://schemas.microsoft.com/office/drawing/2014/main" id="{47110C62-CB41-4EC8-A5C9-8535F242E24F}"/>
            </a:ext>
          </a:extLst>
        </xdr:cNvPr>
        <xdr:cNvSpPr txBox="1"/>
      </xdr:nvSpPr>
      <xdr:spPr>
        <a:xfrm>
          <a:off x="18421427" y="6522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14" name="正方形/長方形 413">
          <a:extLst>
            <a:ext uri="{FF2B5EF4-FFF2-40B4-BE49-F238E27FC236}">
              <a16:creationId xmlns:a16="http://schemas.microsoft.com/office/drawing/2014/main" id="{31F592C3-9C6D-4793-88AB-986F8D61B21E}"/>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15" name="正方形/長方形 414">
          <a:extLst>
            <a:ext uri="{FF2B5EF4-FFF2-40B4-BE49-F238E27FC236}">
              <a16:creationId xmlns:a16="http://schemas.microsoft.com/office/drawing/2014/main" id="{01D3CEF1-65A3-466F-8528-B8C219019618}"/>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16" name="正方形/長方形 415">
          <a:extLst>
            <a:ext uri="{FF2B5EF4-FFF2-40B4-BE49-F238E27FC236}">
              <a16:creationId xmlns:a16="http://schemas.microsoft.com/office/drawing/2014/main" id="{D877CDFF-BC0E-4C78-9628-1957C32457F5}"/>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17" name="正方形/長方形 416">
          <a:extLst>
            <a:ext uri="{FF2B5EF4-FFF2-40B4-BE49-F238E27FC236}">
              <a16:creationId xmlns:a16="http://schemas.microsoft.com/office/drawing/2014/main" id="{B7E56E8C-6EAE-44BF-A84A-B63E00044EBD}"/>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8" name="正方形/長方形 417">
          <a:extLst>
            <a:ext uri="{FF2B5EF4-FFF2-40B4-BE49-F238E27FC236}">
              <a16:creationId xmlns:a16="http://schemas.microsoft.com/office/drawing/2014/main" id="{6C7FE419-29D4-4730-885D-6C2F2DF5BE32}"/>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9" name="正方形/長方形 418">
          <a:extLst>
            <a:ext uri="{FF2B5EF4-FFF2-40B4-BE49-F238E27FC236}">
              <a16:creationId xmlns:a16="http://schemas.microsoft.com/office/drawing/2014/main" id="{E5505FE2-3379-4244-B348-45005DF1688E}"/>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20" name="正方形/長方形 419">
          <a:extLst>
            <a:ext uri="{FF2B5EF4-FFF2-40B4-BE49-F238E27FC236}">
              <a16:creationId xmlns:a16="http://schemas.microsoft.com/office/drawing/2014/main" id="{BD84ABC2-D1DE-471D-937D-DBDF8622AF28}"/>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21" name="正方形/長方形 420">
          <a:extLst>
            <a:ext uri="{FF2B5EF4-FFF2-40B4-BE49-F238E27FC236}">
              <a16:creationId xmlns:a16="http://schemas.microsoft.com/office/drawing/2014/main" id="{92C909FF-23BD-437E-B962-C5EC620189E1}"/>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22" name="テキスト ボックス 421">
          <a:extLst>
            <a:ext uri="{FF2B5EF4-FFF2-40B4-BE49-F238E27FC236}">
              <a16:creationId xmlns:a16="http://schemas.microsoft.com/office/drawing/2014/main" id="{52ABA69E-E9DC-40FB-BA07-DF3F24F108D9}"/>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23" name="直線コネクタ 422">
          <a:extLst>
            <a:ext uri="{FF2B5EF4-FFF2-40B4-BE49-F238E27FC236}">
              <a16:creationId xmlns:a16="http://schemas.microsoft.com/office/drawing/2014/main" id="{55A29A73-47F8-4D00-ABD3-35E497171154}"/>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24" name="テキスト ボックス 423">
          <a:extLst>
            <a:ext uri="{FF2B5EF4-FFF2-40B4-BE49-F238E27FC236}">
              <a16:creationId xmlns:a16="http://schemas.microsoft.com/office/drawing/2014/main" id="{4973C137-6934-46EB-BBDB-906398FBA094}"/>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25" name="直線コネクタ 424">
          <a:extLst>
            <a:ext uri="{FF2B5EF4-FFF2-40B4-BE49-F238E27FC236}">
              <a16:creationId xmlns:a16="http://schemas.microsoft.com/office/drawing/2014/main" id="{D3FEB9B5-8407-4658-A78B-646F14D21142}"/>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426" name="テキスト ボックス 425">
          <a:extLst>
            <a:ext uri="{FF2B5EF4-FFF2-40B4-BE49-F238E27FC236}">
              <a16:creationId xmlns:a16="http://schemas.microsoft.com/office/drawing/2014/main" id="{E5E6D821-532E-436D-93B1-A1DF0D69B2E0}"/>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27" name="直線コネクタ 426">
          <a:extLst>
            <a:ext uri="{FF2B5EF4-FFF2-40B4-BE49-F238E27FC236}">
              <a16:creationId xmlns:a16="http://schemas.microsoft.com/office/drawing/2014/main" id="{84031CAD-51E7-4BC7-98BC-D89073280946}"/>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28" name="テキスト ボックス 427">
          <a:extLst>
            <a:ext uri="{FF2B5EF4-FFF2-40B4-BE49-F238E27FC236}">
              <a16:creationId xmlns:a16="http://schemas.microsoft.com/office/drawing/2014/main" id="{FA8C200E-A9B9-4C48-98CE-D180D2F454E1}"/>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29" name="直線コネクタ 428">
          <a:extLst>
            <a:ext uri="{FF2B5EF4-FFF2-40B4-BE49-F238E27FC236}">
              <a16:creationId xmlns:a16="http://schemas.microsoft.com/office/drawing/2014/main" id="{6D5FEB91-EA81-48C0-9F70-88582DC73ABE}"/>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30" name="テキスト ボックス 429">
          <a:extLst>
            <a:ext uri="{FF2B5EF4-FFF2-40B4-BE49-F238E27FC236}">
              <a16:creationId xmlns:a16="http://schemas.microsoft.com/office/drawing/2014/main" id="{A619FEAF-BE20-4C7E-8D36-BDEF10690A9B}"/>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31" name="直線コネクタ 430">
          <a:extLst>
            <a:ext uri="{FF2B5EF4-FFF2-40B4-BE49-F238E27FC236}">
              <a16:creationId xmlns:a16="http://schemas.microsoft.com/office/drawing/2014/main" id="{FCF673DA-1636-48B0-85C4-B939475CADAC}"/>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32" name="テキスト ボックス 431">
          <a:extLst>
            <a:ext uri="{FF2B5EF4-FFF2-40B4-BE49-F238E27FC236}">
              <a16:creationId xmlns:a16="http://schemas.microsoft.com/office/drawing/2014/main" id="{A7D1B696-2A95-482F-B584-79ECB08F9059}"/>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33" name="直線コネクタ 432">
          <a:extLst>
            <a:ext uri="{FF2B5EF4-FFF2-40B4-BE49-F238E27FC236}">
              <a16:creationId xmlns:a16="http://schemas.microsoft.com/office/drawing/2014/main" id="{8D9572E6-8ECF-4FE0-BCC5-A7AB1D23EB1C}"/>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34" name="テキスト ボックス 433">
          <a:extLst>
            <a:ext uri="{FF2B5EF4-FFF2-40B4-BE49-F238E27FC236}">
              <a16:creationId xmlns:a16="http://schemas.microsoft.com/office/drawing/2014/main" id="{B5540BF7-88C5-41B4-A936-B2CDF6775E5A}"/>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35" name="直線コネクタ 434">
          <a:extLst>
            <a:ext uri="{FF2B5EF4-FFF2-40B4-BE49-F238E27FC236}">
              <a16:creationId xmlns:a16="http://schemas.microsoft.com/office/drawing/2014/main" id="{5A12F2FB-53A5-4F4F-BF02-E13759F026B9}"/>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436" name="テキスト ボックス 435">
          <a:extLst>
            <a:ext uri="{FF2B5EF4-FFF2-40B4-BE49-F238E27FC236}">
              <a16:creationId xmlns:a16="http://schemas.microsoft.com/office/drawing/2014/main" id="{59772A0E-38DE-4FB4-8F4F-3B0D580D12BB}"/>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37" name="【学校施設】&#10;有形固定資産減価償却率グラフ枠">
          <a:extLst>
            <a:ext uri="{FF2B5EF4-FFF2-40B4-BE49-F238E27FC236}">
              <a16:creationId xmlns:a16="http://schemas.microsoft.com/office/drawing/2014/main" id="{7187D77B-B7F0-4120-8B63-ADF6028E0276}"/>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118110</xdr:rowOff>
    </xdr:from>
    <xdr:to>
      <xdr:col>85</xdr:col>
      <xdr:colOff>126364</xdr:colOff>
      <xdr:row>64</xdr:row>
      <xdr:rowOff>5715</xdr:rowOff>
    </xdr:to>
    <xdr:cxnSp macro="">
      <xdr:nvCxnSpPr>
        <xdr:cNvPr id="438" name="直線コネクタ 437">
          <a:extLst>
            <a:ext uri="{FF2B5EF4-FFF2-40B4-BE49-F238E27FC236}">
              <a16:creationId xmlns:a16="http://schemas.microsoft.com/office/drawing/2014/main" id="{8D4E8EFD-185A-46A2-A6EF-98E4B34E888F}"/>
            </a:ext>
          </a:extLst>
        </xdr:cNvPr>
        <xdr:cNvCxnSpPr/>
      </xdr:nvCxnSpPr>
      <xdr:spPr>
        <a:xfrm flipV="1">
          <a:off x="16318864" y="9547860"/>
          <a:ext cx="0" cy="14306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9542</xdr:rowOff>
    </xdr:from>
    <xdr:ext cx="405111" cy="259045"/>
    <xdr:sp macro="" textlink="">
      <xdr:nvSpPr>
        <xdr:cNvPr id="439" name="【学校施設】&#10;有形固定資産減価償却率最小値テキスト">
          <a:extLst>
            <a:ext uri="{FF2B5EF4-FFF2-40B4-BE49-F238E27FC236}">
              <a16:creationId xmlns:a16="http://schemas.microsoft.com/office/drawing/2014/main" id="{2C2AF68C-6545-4205-9FAE-7E116E9DB660}"/>
            </a:ext>
          </a:extLst>
        </xdr:cNvPr>
        <xdr:cNvSpPr txBox="1"/>
      </xdr:nvSpPr>
      <xdr:spPr>
        <a:xfrm>
          <a:off x="16357600" y="10982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5715</xdr:rowOff>
    </xdr:from>
    <xdr:to>
      <xdr:col>86</xdr:col>
      <xdr:colOff>25400</xdr:colOff>
      <xdr:row>64</xdr:row>
      <xdr:rowOff>5715</xdr:rowOff>
    </xdr:to>
    <xdr:cxnSp macro="">
      <xdr:nvCxnSpPr>
        <xdr:cNvPr id="440" name="直線コネクタ 439">
          <a:extLst>
            <a:ext uri="{FF2B5EF4-FFF2-40B4-BE49-F238E27FC236}">
              <a16:creationId xmlns:a16="http://schemas.microsoft.com/office/drawing/2014/main" id="{618A7661-385B-4F28-8E28-D74240493D43}"/>
            </a:ext>
          </a:extLst>
        </xdr:cNvPr>
        <xdr:cNvCxnSpPr/>
      </xdr:nvCxnSpPr>
      <xdr:spPr>
        <a:xfrm>
          <a:off x="16230600" y="10978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64787</xdr:rowOff>
    </xdr:from>
    <xdr:ext cx="405111" cy="259045"/>
    <xdr:sp macro="" textlink="">
      <xdr:nvSpPr>
        <xdr:cNvPr id="441" name="【学校施設】&#10;有形固定資産減価償却率最大値テキスト">
          <a:extLst>
            <a:ext uri="{FF2B5EF4-FFF2-40B4-BE49-F238E27FC236}">
              <a16:creationId xmlns:a16="http://schemas.microsoft.com/office/drawing/2014/main" id="{4B25DABE-1335-45A0-BDCC-B160CAD73F6B}"/>
            </a:ext>
          </a:extLst>
        </xdr:cNvPr>
        <xdr:cNvSpPr txBox="1"/>
      </xdr:nvSpPr>
      <xdr:spPr>
        <a:xfrm>
          <a:off x="16357600" y="9323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118110</xdr:rowOff>
    </xdr:from>
    <xdr:to>
      <xdr:col>86</xdr:col>
      <xdr:colOff>25400</xdr:colOff>
      <xdr:row>55</xdr:row>
      <xdr:rowOff>118110</xdr:rowOff>
    </xdr:to>
    <xdr:cxnSp macro="">
      <xdr:nvCxnSpPr>
        <xdr:cNvPr id="442" name="直線コネクタ 441">
          <a:extLst>
            <a:ext uri="{FF2B5EF4-FFF2-40B4-BE49-F238E27FC236}">
              <a16:creationId xmlns:a16="http://schemas.microsoft.com/office/drawing/2014/main" id="{38BA0994-5B90-4C85-B482-C4A5BF0AE558}"/>
            </a:ext>
          </a:extLst>
        </xdr:cNvPr>
        <xdr:cNvCxnSpPr/>
      </xdr:nvCxnSpPr>
      <xdr:spPr>
        <a:xfrm>
          <a:off x="16230600" y="954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17</xdr:rowOff>
    </xdr:from>
    <xdr:ext cx="405111" cy="259045"/>
    <xdr:sp macro="" textlink="">
      <xdr:nvSpPr>
        <xdr:cNvPr id="443" name="【学校施設】&#10;有形固定資産減価償却率平均値テキスト">
          <a:extLst>
            <a:ext uri="{FF2B5EF4-FFF2-40B4-BE49-F238E27FC236}">
              <a16:creationId xmlns:a16="http://schemas.microsoft.com/office/drawing/2014/main" id="{0FB9A03F-3529-4897-B60E-C2B00DF5D312}"/>
            </a:ext>
          </a:extLst>
        </xdr:cNvPr>
        <xdr:cNvSpPr txBox="1"/>
      </xdr:nvSpPr>
      <xdr:spPr>
        <a:xfrm>
          <a:off x="16357600" y="102870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21590</xdr:rowOff>
    </xdr:from>
    <xdr:to>
      <xdr:col>85</xdr:col>
      <xdr:colOff>177800</xdr:colOff>
      <xdr:row>60</xdr:row>
      <xdr:rowOff>123190</xdr:rowOff>
    </xdr:to>
    <xdr:sp macro="" textlink="">
      <xdr:nvSpPr>
        <xdr:cNvPr id="444" name="フローチャート: 判断 443">
          <a:extLst>
            <a:ext uri="{FF2B5EF4-FFF2-40B4-BE49-F238E27FC236}">
              <a16:creationId xmlns:a16="http://schemas.microsoft.com/office/drawing/2014/main" id="{3A4ACFC5-20A3-4939-8E9B-29D8143EE3F9}"/>
            </a:ext>
          </a:extLst>
        </xdr:cNvPr>
        <xdr:cNvSpPr/>
      </xdr:nvSpPr>
      <xdr:spPr>
        <a:xfrm>
          <a:off x="16268700" y="1030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31115</xdr:rowOff>
    </xdr:from>
    <xdr:to>
      <xdr:col>81</xdr:col>
      <xdr:colOff>101600</xdr:colOff>
      <xdr:row>60</xdr:row>
      <xdr:rowOff>132715</xdr:rowOff>
    </xdr:to>
    <xdr:sp macro="" textlink="">
      <xdr:nvSpPr>
        <xdr:cNvPr id="445" name="フローチャート: 判断 444">
          <a:extLst>
            <a:ext uri="{FF2B5EF4-FFF2-40B4-BE49-F238E27FC236}">
              <a16:creationId xmlns:a16="http://schemas.microsoft.com/office/drawing/2014/main" id="{CDBD82D4-A707-4E81-8A13-32E98591D432}"/>
            </a:ext>
          </a:extLst>
        </xdr:cNvPr>
        <xdr:cNvSpPr/>
      </xdr:nvSpPr>
      <xdr:spPr>
        <a:xfrm>
          <a:off x="15430500" y="1031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162560</xdr:rowOff>
    </xdr:from>
    <xdr:to>
      <xdr:col>76</xdr:col>
      <xdr:colOff>165100</xdr:colOff>
      <xdr:row>60</xdr:row>
      <xdr:rowOff>92710</xdr:rowOff>
    </xdr:to>
    <xdr:sp macro="" textlink="">
      <xdr:nvSpPr>
        <xdr:cNvPr id="446" name="フローチャート: 判断 445">
          <a:extLst>
            <a:ext uri="{FF2B5EF4-FFF2-40B4-BE49-F238E27FC236}">
              <a16:creationId xmlns:a16="http://schemas.microsoft.com/office/drawing/2014/main" id="{47532C97-75DE-4782-BE0E-9A990B306820}"/>
            </a:ext>
          </a:extLst>
        </xdr:cNvPr>
        <xdr:cNvSpPr/>
      </xdr:nvSpPr>
      <xdr:spPr>
        <a:xfrm>
          <a:off x="14541500" y="1027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97790</xdr:rowOff>
    </xdr:from>
    <xdr:to>
      <xdr:col>72</xdr:col>
      <xdr:colOff>38100</xdr:colOff>
      <xdr:row>60</xdr:row>
      <xdr:rowOff>27940</xdr:rowOff>
    </xdr:to>
    <xdr:sp macro="" textlink="">
      <xdr:nvSpPr>
        <xdr:cNvPr id="447" name="フローチャート: 判断 446">
          <a:extLst>
            <a:ext uri="{FF2B5EF4-FFF2-40B4-BE49-F238E27FC236}">
              <a16:creationId xmlns:a16="http://schemas.microsoft.com/office/drawing/2014/main" id="{6DE24F76-1D63-446D-B3AA-7369EF4951EE}"/>
            </a:ext>
          </a:extLst>
        </xdr:cNvPr>
        <xdr:cNvSpPr/>
      </xdr:nvSpPr>
      <xdr:spPr>
        <a:xfrm>
          <a:off x="136525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99695</xdr:rowOff>
    </xdr:from>
    <xdr:to>
      <xdr:col>67</xdr:col>
      <xdr:colOff>101600</xdr:colOff>
      <xdr:row>60</xdr:row>
      <xdr:rowOff>29845</xdr:rowOff>
    </xdr:to>
    <xdr:sp macro="" textlink="">
      <xdr:nvSpPr>
        <xdr:cNvPr id="448" name="フローチャート: 判断 447">
          <a:extLst>
            <a:ext uri="{FF2B5EF4-FFF2-40B4-BE49-F238E27FC236}">
              <a16:creationId xmlns:a16="http://schemas.microsoft.com/office/drawing/2014/main" id="{A91BA3F7-5E29-446F-A271-7C33579B7C6D}"/>
            </a:ext>
          </a:extLst>
        </xdr:cNvPr>
        <xdr:cNvSpPr/>
      </xdr:nvSpPr>
      <xdr:spPr>
        <a:xfrm>
          <a:off x="12763500" y="1021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49" name="テキスト ボックス 448">
          <a:extLst>
            <a:ext uri="{FF2B5EF4-FFF2-40B4-BE49-F238E27FC236}">
              <a16:creationId xmlns:a16="http://schemas.microsoft.com/office/drawing/2014/main" id="{5E82BD0D-8111-4713-9F4A-5E035F525428}"/>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50" name="テキスト ボックス 449">
          <a:extLst>
            <a:ext uri="{FF2B5EF4-FFF2-40B4-BE49-F238E27FC236}">
              <a16:creationId xmlns:a16="http://schemas.microsoft.com/office/drawing/2014/main" id="{EA5258F5-CAEF-489F-BDD9-0A9C9630662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51" name="テキスト ボックス 450">
          <a:extLst>
            <a:ext uri="{FF2B5EF4-FFF2-40B4-BE49-F238E27FC236}">
              <a16:creationId xmlns:a16="http://schemas.microsoft.com/office/drawing/2014/main" id="{AA06C9F0-998E-4578-9650-0C02CB0E6DBF}"/>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52" name="テキスト ボックス 451">
          <a:extLst>
            <a:ext uri="{FF2B5EF4-FFF2-40B4-BE49-F238E27FC236}">
              <a16:creationId xmlns:a16="http://schemas.microsoft.com/office/drawing/2014/main" id="{ABE1DAB9-5BE8-4D1D-AA07-97D05977B499}"/>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53" name="テキスト ボックス 452">
          <a:extLst>
            <a:ext uri="{FF2B5EF4-FFF2-40B4-BE49-F238E27FC236}">
              <a16:creationId xmlns:a16="http://schemas.microsoft.com/office/drawing/2014/main" id="{A721E775-C6FD-4764-ADE4-F89A275A865B}"/>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135890</xdr:rowOff>
    </xdr:from>
    <xdr:to>
      <xdr:col>85</xdr:col>
      <xdr:colOff>177800</xdr:colOff>
      <xdr:row>59</xdr:row>
      <xdr:rowOff>66040</xdr:rowOff>
    </xdr:to>
    <xdr:sp macro="" textlink="">
      <xdr:nvSpPr>
        <xdr:cNvPr id="454" name="楕円 453">
          <a:extLst>
            <a:ext uri="{FF2B5EF4-FFF2-40B4-BE49-F238E27FC236}">
              <a16:creationId xmlns:a16="http://schemas.microsoft.com/office/drawing/2014/main" id="{3F8164B0-7FAC-4E91-81DA-E784853D8FC0}"/>
            </a:ext>
          </a:extLst>
        </xdr:cNvPr>
        <xdr:cNvSpPr/>
      </xdr:nvSpPr>
      <xdr:spPr>
        <a:xfrm>
          <a:off x="16268700" y="10079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158767</xdr:rowOff>
    </xdr:from>
    <xdr:ext cx="405111" cy="259045"/>
    <xdr:sp macro="" textlink="">
      <xdr:nvSpPr>
        <xdr:cNvPr id="455" name="【学校施設】&#10;有形固定資産減価償却率該当値テキスト">
          <a:extLst>
            <a:ext uri="{FF2B5EF4-FFF2-40B4-BE49-F238E27FC236}">
              <a16:creationId xmlns:a16="http://schemas.microsoft.com/office/drawing/2014/main" id="{3FDBED60-251A-436B-BA43-B1A31A8E30F4}"/>
            </a:ext>
          </a:extLst>
        </xdr:cNvPr>
        <xdr:cNvSpPr txBox="1"/>
      </xdr:nvSpPr>
      <xdr:spPr>
        <a:xfrm>
          <a:off x="16357600" y="9931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93980</xdr:rowOff>
    </xdr:from>
    <xdr:to>
      <xdr:col>81</xdr:col>
      <xdr:colOff>101600</xdr:colOff>
      <xdr:row>59</xdr:row>
      <xdr:rowOff>24130</xdr:rowOff>
    </xdr:to>
    <xdr:sp macro="" textlink="">
      <xdr:nvSpPr>
        <xdr:cNvPr id="456" name="楕円 455">
          <a:extLst>
            <a:ext uri="{FF2B5EF4-FFF2-40B4-BE49-F238E27FC236}">
              <a16:creationId xmlns:a16="http://schemas.microsoft.com/office/drawing/2014/main" id="{CDDA1AF5-1C48-4533-8999-A94859B08EF2}"/>
            </a:ext>
          </a:extLst>
        </xdr:cNvPr>
        <xdr:cNvSpPr/>
      </xdr:nvSpPr>
      <xdr:spPr>
        <a:xfrm>
          <a:off x="15430500" y="10038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144780</xdr:rowOff>
    </xdr:from>
    <xdr:to>
      <xdr:col>85</xdr:col>
      <xdr:colOff>127000</xdr:colOff>
      <xdr:row>59</xdr:row>
      <xdr:rowOff>15240</xdr:rowOff>
    </xdr:to>
    <xdr:cxnSp macro="">
      <xdr:nvCxnSpPr>
        <xdr:cNvPr id="457" name="直線コネクタ 456">
          <a:extLst>
            <a:ext uri="{FF2B5EF4-FFF2-40B4-BE49-F238E27FC236}">
              <a16:creationId xmlns:a16="http://schemas.microsoft.com/office/drawing/2014/main" id="{8B6C4EE3-ED8B-4075-9D27-B7C4AD2A075A}"/>
            </a:ext>
          </a:extLst>
        </xdr:cNvPr>
        <xdr:cNvCxnSpPr/>
      </xdr:nvCxnSpPr>
      <xdr:spPr>
        <a:xfrm>
          <a:off x="15481300" y="1008888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52070</xdr:rowOff>
    </xdr:from>
    <xdr:to>
      <xdr:col>76</xdr:col>
      <xdr:colOff>165100</xdr:colOff>
      <xdr:row>58</xdr:row>
      <xdr:rowOff>153670</xdr:rowOff>
    </xdr:to>
    <xdr:sp macro="" textlink="">
      <xdr:nvSpPr>
        <xdr:cNvPr id="458" name="楕円 457">
          <a:extLst>
            <a:ext uri="{FF2B5EF4-FFF2-40B4-BE49-F238E27FC236}">
              <a16:creationId xmlns:a16="http://schemas.microsoft.com/office/drawing/2014/main" id="{73174AFF-6F96-45CF-900D-6328C95BDE61}"/>
            </a:ext>
          </a:extLst>
        </xdr:cNvPr>
        <xdr:cNvSpPr/>
      </xdr:nvSpPr>
      <xdr:spPr>
        <a:xfrm>
          <a:off x="14541500" y="999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102870</xdr:rowOff>
    </xdr:from>
    <xdr:to>
      <xdr:col>81</xdr:col>
      <xdr:colOff>50800</xdr:colOff>
      <xdr:row>58</xdr:row>
      <xdr:rowOff>144780</xdr:rowOff>
    </xdr:to>
    <xdr:cxnSp macro="">
      <xdr:nvCxnSpPr>
        <xdr:cNvPr id="459" name="直線コネクタ 458">
          <a:extLst>
            <a:ext uri="{FF2B5EF4-FFF2-40B4-BE49-F238E27FC236}">
              <a16:creationId xmlns:a16="http://schemas.microsoft.com/office/drawing/2014/main" id="{8944BCD1-8AA5-473D-8C00-AADE18030E41}"/>
            </a:ext>
          </a:extLst>
        </xdr:cNvPr>
        <xdr:cNvCxnSpPr/>
      </xdr:nvCxnSpPr>
      <xdr:spPr>
        <a:xfrm>
          <a:off x="14592300" y="1004697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10160</xdr:rowOff>
    </xdr:from>
    <xdr:to>
      <xdr:col>72</xdr:col>
      <xdr:colOff>38100</xdr:colOff>
      <xdr:row>58</xdr:row>
      <xdr:rowOff>111760</xdr:rowOff>
    </xdr:to>
    <xdr:sp macro="" textlink="">
      <xdr:nvSpPr>
        <xdr:cNvPr id="460" name="楕円 459">
          <a:extLst>
            <a:ext uri="{FF2B5EF4-FFF2-40B4-BE49-F238E27FC236}">
              <a16:creationId xmlns:a16="http://schemas.microsoft.com/office/drawing/2014/main" id="{CE7A1836-BECB-4D78-988F-FDF850B5A5BD}"/>
            </a:ext>
          </a:extLst>
        </xdr:cNvPr>
        <xdr:cNvSpPr/>
      </xdr:nvSpPr>
      <xdr:spPr>
        <a:xfrm>
          <a:off x="13652500" y="9954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60960</xdr:rowOff>
    </xdr:from>
    <xdr:to>
      <xdr:col>76</xdr:col>
      <xdr:colOff>114300</xdr:colOff>
      <xdr:row>58</xdr:row>
      <xdr:rowOff>102870</xdr:rowOff>
    </xdr:to>
    <xdr:cxnSp macro="">
      <xdr:nvCxnSpPr>
        <xdr:cNvPr id="461" name="直線コネクタ 460">
          <a:extLst>
            <a:ext uri="{FF2B5EF4-FFF2-40B4-BE49-F238E27FC236}">
              <a16:creationId xmlns:a16="http://schemas.microsoft.com/office/drawing/2014/main" id="{FB59FBA7-E798-46E6-B4AD-274C2EC07A47}"/>
            </a:ext>
          </a:extLst>
        </xdr:cNvPr>
        <xdr:cNvCxnSpPr/>
      </xdr:nvCxnSpPr>
      <xdr:spPr>
        <a:xfrm>
          <a:off x="13703300" y="1000506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57</xdr:row>
      <xdr:rowOff>95885</xdr:rowOff>
    </xdr:from>
    <xdr:to>
      <xdr:col>67</xdr:col>
      <xdr:colOff>101600</xdr:colOff>
      <xdr:row>58</xdr:row>
      <xdr:rowOff>26035</xdr:rowOff>
    </xdr:to>
    <xdr:sp macro="" textlink="">
      <xdr:nvSpPr>
        <xdr:cNvPr id="462" name="楕円 461">
          <a:extLst>
            <a:ext uri="{FF2B5EF4-FFF2-40B4-BE49-F238E27FC236}">
              <a16:creationId xmlns:a16="http://schemas.microsoft.com/office/drawing/2014/main" id="{D9075460-DC3C-4730-99E5-F05B09349BB6}"/>
            </a:ext>
          </a:extLst>
        </xdr:cNvPr>
        <xdr:cNvSpPr/>
      </xdr:nvSpPr>
      <xdr:spPr>
        <a:xfrm>
          <a:off x="12763500" y="9868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57</xdr:row>
      <xdr:rowOff>146685</xdr:rowOff>
    </xdr:from>
    <xdr:to>
      <xdr:col>71</xdr:col>
      <xdr:colOff>177800</xdr:colOff>
      <xdr:row>58</xdr:row>
      <xdr:rowOff>60960</xdr:rowOff>
    </xdr:to>
    <xdr:cxnSp macro="">
      <xdr:nvCxnSpPr>
        <xdr:cNvPr id="463" name="直線コネクタ 462">
          <a:extLst>
            <a:ext uri="{FF2B5EF4-FFF2-40B4-BE49-F238E27FC236}">
              <a16:creationId xmlns:a16="http://schemas.microsoft.com/office/drawing/2014/main" id="{7E076B6B-BA18-423E-9A55-207E50BE7DC1}"/>
            </a:ext>
          </a:extLst>
        </xdr:cNvPr>
        <xdr:cNvCxnSpPr/>
      </xdr:nvCxnSpPr>
      <xdr:spPr>
        <a:xfrm>
          <a:off x="12814300" y="9919335"/>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123842</xdr:rowOff>
    </xdr:from>
    <xdr:ext cx="405111" cy="259045"/>
    <xdr:sp macro="" textlink="">
      <xdr:nvSpPr>
        <xdr:cNvPr id="464" name="n_1aveValue【学校施設】&#10;有形固定資産減価償却率">
          <a:extLst>
            <a:ext uri="{FF2B5EF4-FFF2-40B4-BE49-F238E27FC236}">
              <a16:creationId xmlns:a16="http://schemas.microsoft.com/office/drawing/2014/main" id="{950E4A5B-3A1F-44B7-B148-DD24F6344E53}"/>
            </a:ext>
          </a:extLst>
        </xdr:cNvPr>
        <xdr:cNvSpPr txBox="1"/>
      </xdr:nvSpPr>
      <xdr:spPr>
        <a:xfrm>
          <a:off x="15266044" y="10410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83837</xdr:rowOff>
    </xdr:from>
    <xdr:ext cx="405111" cy="259045"/>
    <xdr:sp macro="" textlink="">
      <xdr:nvSpPr>
        <xdr:cNvPr id="465" name="n_2aveValue【学校施設】&#10;有形固定資産減価償却率">
          <a:extLst>
            <a:ext uri="{FF2B5EF4-FFF2-40B4-BE49-F238E27FC236}">
              <a16:creationId xmlns:a16="http://schemas.microsoft.com/office/drawing/2014/main" id="{2C404571-26BE-46EB-817A-E2EF28B57345}"/>
            </a:ext>
          </a:extLst>
        </xdr:cNvPr>
        <xdr:cNvSpPr txBox="1"/>
      </xdr:nvSpPr>
      <xdr:spPr>
        <a:xfrm>
          <a:off x="14389744" y="10370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19067</xdr:rowOff>
    </xdr:from>
    <xdr:ext cx="405111" cy="259045"/>
    <xdr:sp macro="" textlink="">
      <xdr:nvSpPr>
        <xdr:cNvPr id="466" name="n_3aveValue【学校施設】&#10;有形固定資産減価償却率">
          <a:extLst>
            <a:ext uri="{FF2B5EF4-FFF2-40B4-BE49-F238E27FC236}">
              <a16:creationId xmlns:a16="http://schemas.microsoft.com/office/drawing/2014/main" id="{06CCCB57-C819-4D3F-ACB0-32B97511B5AF}"/>
            </a:ext>
          </a:extLst>
        </xdr:cNvPr>
        <xdr:cNvSpPr txBox="1"/>
      </xdr:nvSpPr>
      <xdr:spPr>
        <a:xfrm>
          <a:off x="13500744" y="10306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20972</xdr:rowOff>
    </xdr:from>
    <xdr:ext cx="405111" cy="259045"/>
    <xdr:sp macro="" textlink="">
      <xdr:nvSpPr>
        <xdr:cNvPr id="467" name="n_4aveValue【学校施設】&#10;有形固定資産減価償却率">
          <a:extLst>
            <a:ext uri="{FF2B5EF4-FFF2-40B4-BE49-F238E27FC236}">
              <a16:creationId xmlns:a16="http://schemas.microsoft.com/office/drawing/2014/main" id="{CB6AD0E2-D388-47E5-A7E4-B12B6CF36056}"/>
            </a:ext>
          </a:extLst>
        </xdr:cNvPr>
        <xdr:cNvSpPr txBox="1"/>
      </xdr:nvSpPr>
      <xdr:spPr>
        <a:xfrm>
          <a:off x="12611744" y="10307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40657</xdr:rowOff>
    </xdr:from>
    <xdr:ext cx="405111" cy="259045"/>
    <xdr:sp macro="" textlink="">
      <xdr:nvSpPr>
        <xdr:cNvPr id="468" name="n_1mainValue【学校施設】&#10;有形固定資産減価償却率">
          <a:extLst>
            <a:ext uri="{FF2B5EF4-FFF2-40B4-BE49-F238E27FC236}">
              <a16:creationId xmlns:a16="http://schemas.microsoft.com/office/drawing/2014/main" id="{3F096F81-606A-4398-A22D-B73A1D4B5864}"/>
            </a:ext>
          </a:extLst>
        </xdr:cNvPr>
        <xdr:cNvSpPr txBox="1"/>
      </xdr:nvSpPr>
      <xdr:spPr>
        <a:xfrm>
          <a:off x="15266044" y="981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170197</xdr:rowOff>
    </xdr:from>
    <xdr:ext cx="405111" cy="259045"/>
    <xdr:sp macro="" textlink="">
      <xdr:nvSpPr>
        <xdr:cNvPr id="469" name="n_2mainValue【学校施設】&#10;有形固定資産減価償却率">
          <a:extLst>
            <a:ext uri="{FF2B5EF4-FFF2-40B4-BE49-F238E27FC236}">
              <a16:creationId xmlns:a16="http://schemas.microsoft.com/office/drawing/2014/main" id="{8A0F91E5-9C1C-4F93-9BE0-46128F5807CE}"/>
            </a:ext>
          </a:extLst>
        </xdr:cNvPr>
        <xdr:cNvSpPr txBox="1"/>
      </xdr:nvSpPr>
      <xdr:spPr>
        <a:xfrm>
          <a:off x="14389744" y="977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128287</xdr:rowOff>
    </xdr:from>
    <xdr:ext cx="405111" cy="259045"/>
    <xdr:sp macro="" textlink="">
      <xdr:nvSpPr>
        <xdr:cNvPr id="470" name="n_3mainValue【学校施設】&#10;有形固定資産減価償却率">
          <a:extLst>
            <a:ext uri="{FF2B5EF4-FFF2-40B4-BE49-F238E27FC236}">
              <a16:creationId xmlns:a16="http://schemas.microsoft.com/office/drawing/2014/main" id="{8F4A90AE-820E-41C3-9F9A-9B7ADECA0562}"/>
            </a:ext>
          </a:extLst>
        </xdr:cNvPr>
        <xdr:cNvSpPr txBox="1"/>
      </xdr:nvSpPr>
      <xdr:spPr>
        <a:xfrm>
          <a:off x="13500744" y="9729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42562</xdr:rowOff>
    </xdr:from>
    <xdr:ext cx="405111" cy="259045"/>
    <xdr:sp macro="" textlink="">
      <xdr:nvSpPr>
        <xdr:cNvPr id="471" name="n_4mainValue【学校施設】&#10;有形固定資産減価償却率">
          <a:extLst>
            <a:ext uri="{FF2B5EF4-FFF2-40B4-BE49-F238E27FC236}">
              <a16:creationId xmlns:a16="http://schemas.microsoft.com/office/drawing/2014/main" id="{F5FE3B40-5E10-4D6C-A642-8C70FBA83A8D}"/>
            </a:ext>
          </a:extLst>
        </xdr:cNvPr>
        <xdr:cNvSpPr txBox="1"/>
      </xdr:nvSpPr>
      <xdr:spPr>
        <a:xfrm>
          <a:off x="12611744" y="9643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72" name="正方形/長方形 471">
          <a:extLst>
            <a:ext uri="{FF2B5EF4-FFF2-40B4-BE49-F238E27FC236}">
              <a16:creationId xmlns:a16="http://schemas.microsoft.com/office/drawing/2014/main" id="{EF8E01B1-85EB-49AF-9795-77EE36D8AD93}"/>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73" name="正方形/長方形 472">
          <a:extLst>
            <a:ext uri="{FF2B5EF4-FFF2-40B4-BE49-F238E27FC236}">
              <a16:creationId xmlns:a16="http://schemas.microsoft.com/office/drawing/2014/main" id="{44263565-0274-4A20-B90F-82C251607A5A}"/>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74" name="正方形/長方形 473">
          <a:extLst>
            <a:ext uri="{FF2B5EF4-FFF2-40B4-BE49-F238E27FC236}">
              <a16:creationId xmlns:a16="http://schemas.microsoft.com/office/drawing/2014/main" id="{5EABE0BB-1A56-4EB7-BB6B-CD94504E499D}"/>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5" name="正方形/長方形 474">
          <a:extLst>
            <a:ext uri="{FF2B5EF4-FFF2-40B4-BE49-F238E27FC236}">
              <a16:creationId xmlns:a16="http://schemas.microsoft.com/office/drawing/2014/main" id="{13CAE41F-9DFB-4AF3-9B43-CA9E97692F08}"/>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6" name="正方形/長方形 475">
          <a:extLst>
            <a:ext uri="{FF2B5EF4-FFF2-40B4-BE49-F238E27FC236}">
              <a16:creationId xmlns:a16="http://schemas.microsoft.com/office/drawing/2014/main" id="{6150AA79-F3A8-4E96-8663-4DD95C265BBD}"/>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77" name="正方形/長方形 476">
          <a:extLst>
            <a:ext uri="{FF2B5EF4-FFF2-40B4-BE49-F238E27FC236}">
              <a16:creationId xmlns:a16="http://schemas.microsoft.com/office/drawing/2014/main" id="{277B0D40-7F4C-4D9E-8855-AF172D3F7D35}"/>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78" name="正方形/長方形 477">
          <a:extLst>
            <a:ext uri="{FF2B5EF4-FFF2-40B4-BE49-F238E27FC236}">
              <a16:creationId xmlns:a16="http://schemas.microsoft.com/office/drawing/2014/main" id="{14497689-33A4-4E25-B5BB-1859E406B828}"/>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79" name="正方形/長方形 478">
          <a:extLst>
            <a:ext uri="{FF2B5EF4-FFF2-40B4-BE49-F238E27FC236}">
              <a16:creationId xmlns:a16="http://schemas.microsoft.com/office/drawing/2014/main" id="{E8361065-F62F-4076-9D30-7F41BA5F574B}"/>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80" name="テキスト ボックス 479">
          <a:extLst>
            <a:ext uri="{FF2B5EF4-FFF2-40B4-BE49-F238E27FC236}">
              <a16:creationId xmlns:a16="http://schemas.microsoft.com/office/drawing/2014/main" id="{9AC5ED9C-93BC-4ADB-9071-5845E9945101}"/>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81" name="直線コネクタ 480">
          <a:extLst>
            <a:ext uri="{FF2B5EF4-FFF2-40B4-BE49-F238E27FC236}">
              <a16:creationId xmlns:a16="http://schemas.microsoft.com/office/drawing/2014/main" id="{C76F13B0-D458-4CC1-A754-3D953327BB88}"/>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482" name="直線コネクタ 481">
          <a:extLst>
            <a:ext uri="{FF2B5EF4-FFF2-40B4-BE49-F238E27FC236}">
              <a16:creationId xmlns:a16="http://schemas.microsoft.com/office/drawing/2014/main" id="{2C07DF09-B18D-4DEF-9F0E-D23F8921B343}"/>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83" name="テキスト ボックス 482">
          <a:extLst>
            <a:ext uri="{FF2B5EF4-FFF2-40B4-BE49-F238E27FC236}">
              <a16:creationId xmlns:a16="http://schemas.microsoft.com/office/drawing/2014/main" id="{EBF67094-EFD2-48BE-899B-9BD703943A3A}"/>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84" name="直線コネクタ 483">
          <a:extLst>
            <a:ext uri="{FF2B5EF4-FFF2-40B4-BE49-F238E27FC236}">
              <a16:creationId xmlns:a16="http://schemas.microsoft.com/office/drawing/2014/main" id="{0913BB50-DBC8-40F8-9DCD-C31CB8DD55F4}"/>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85" name="テキスト ボックス 484">
          <a:extLst>
            <a:ext uri="{FF2B5EF4-FFF2-40B4-BE49-F238E27FC236}">
              <a16:creationId xmlns:a16="http://schemas.microsoft.com/office/drawing/2014/main" id="{3C009DDD-CCD2-41B0-8E86-200C80E8DB1C}"/>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86" name="直線コネクタ 485">
          <a:extLst>
            <a:ext uri="{FF2B5EF4-FFF2-40B4-BE49-F238E27FC236}">
              <a16:creationId xmlns:a16="http://schemas.microsoft.com/office/drawing/2014/main" id="{76EE940B-0DD8-43CD-984C-341FDA63B789}"/>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87" name="テキスト ボックス 486">
          <a:extLst>
            <a:ext uri="{FF2B5EF4-FFF2-40B4-BE49-F238E27FC236}">
              <a16:creationId xmlns:a16="http://schemas.microsoft.com/office/drawing/2014/main" id="{DDB94014-CB61-4372-B00F-C74C440225B3}"/>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88" name="直線コネクタ 487">
          <a:extLst>
            <a:ext uri="{FF2B5EF4-FFF2-40B4-BE49-F238E27FC236}">
              <a16:creationId xmlns:a16="http://schemas.microsoft.com/office/drawing/2014/main" id="{0CE03E08-07C3-4302-8448-3351524F793D}"/>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89" name="テキスト ボックス 488">
          <a:extLst>
            <a:ext uri="{FF2B5EF4-FFF2-40B4-BE49-F238E27FC236}">
              <a16:creationId xmlns:a16="http://schemas.microsoft.com/office/drawing/2014/main" id="{EBFD4AC8-78C9-4EB9-AA45-4BB0E3B47DAA}"/>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90" name="直線コネクタ 489">
          <a:extLst>
            <a:ext uri="{FF2B5EF4-FFF2-40B4-BE49-F238E27FC236}">
              <a16:creationId xmlns:a16="http://schemas.microsoft.com/office/drawing/2014/main" id="{4560FFFF-5B12-4E78-B444-08964ADEC4C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491" name="テキスト ボックス 490">
          <a:extLst>
            <a:ext uri="{FF2B5EF4-FFF2-40B4-BE49-F238E27FC236}">
              <a16:creationId xmlns:a16="http://schemas.microsoft.com/office/drawing/2014/main" id="{ED7D6566-8CD4-418F-B667-0F6DA56CA851}"/>
            </a:ext>
          </a:extLst>
        </xdr:cNvPr>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92" name="直線コネクタ 491">
          <a:extLst>
            <a:ext uri="{FF2B5EF4-FFF2-40B4-BE49-F238E27FC236}">
              <a16:creationId xmlns:a16="http://schemas.microsoft.com/office/drawing/2014/main" id="{3707504C-7640-48CC-A869-AAF5AB674815}"/>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493" name="テキスト ボックス 492">
          <a:extLst>
            <a:ext uri="{FF2B5EF4-FFF2-40B4-BE49-F238E27FC236}">
              <a16:creationId xmlns:a16="http://schemas.microsoft.com/office/drawing/2014/main" id="{802F7EE2-B945-47B6-9397-75E3A3849D0E}"/>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94" name="【学校施設】&#10;一人当たり面積グラフ枠">
          <a:extLst>
            <a:ext uri="{FF2B5EF4-FFF2-40B4-BE49-F238E27FC236}">
              <a16:creationId xmlns:a16="http://schemas.microsoft.com/office/drawing/2014/main" id="{20E16C1F-9D12-410A-9115-519E1FC28D29}"/>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49276</xdr:rowOff>
    </xdr:from>
    <xdr:to>
      <xdr:col>116</xdr:col>
      <xdr:colOff>62864</xdr:colOff>
      <xdr:row>63</xdr:row>
      <xdr:rowOff>29210</xdr:rowOff>
    </xdr:to>
    <xdr:cxnSp macro="">
      <xdr:nvCxnSpPr>
        <xdr:cNvPr id="495" name="直線コネクタ 494">
          <a:extLst>
            <a:ext uri="{FF2B5EF4-FFF2-40B4-BE49-F238E27FC236}">
              <a16:creationId xmlns:a16="http://schemas.microsoft.com/office/drawing/2014/main" id="{E03FD69A-6ACE-4206-889C-38FDDB17F0B1}"/>
            </a:ext>
          </a:extLst>
        </xdr:cNvPr>
        <xdr:cNvCxnSpPr/>
      </xdr:nvCxnSpPr>
      <xdr:spPr>
        <a:xfrm flipV="1">
          <a:off x="22160864" y="9479026"/>
          <a:ext cx="0" cy="13515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33037</xdr:rowOff>
    </xdr:from>
    <xdr:ext cx="469744" cy="259045"/>
    <xdr:sp macro="" textlink="">
      <xdr:nvSpPr>
        <xdr:cNvPr id="496" name="【学校施設】&#10;一人当たり面積最小値テキスト">
          <a:extLst>
            <a:ext uri="{FF2B5EF4-FFF2-40B4-BE49-F238E27FC236}">
              <a16:creationId xmlns:a16="http://schemas.microsoft.com/office/drawing/2014/main" id="{0C70C2AE-0500-4D12-9D25-522BCDA92995}"/>
            </a:ext>
          </a:extLst>
        </xdr:cNvPr>
        <xdr:cNvSpPr txBox="1"/>
      </xdr:nvSpPr>
      <xdr:spPr>
        <a:xfrm>
          <a:off x="22199600" y="10834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29210</xdr:rowOff>
    </xdr:from>
    <xdr:to>
      <xdr:col>116</xdr:col>
      <xdr:colOff>152400</xdr:colOff>
      <xdr:row>63</xdr:row>
      <xdr:rowOff>29210</xdr:rowOff>
    </xdr:to>
    <xdr:cxnSp macro="">
      <xdr:nvCxnSpPr>
        <xdr:cNvPr id="497" name="直線コネクタ 496">
          <a:extLst>
            <a:ext uri="{FF2B5EF4-FFF2-40B4-BE49-F238E27FC236}">
              <a16:creationId xmlns:a16="http://schemas.microsoft.com/office/drawing/2014/main" id="{9C2ADBF0-4C79-4B12-A4E5-D492246628F9}"/>
            </a:ext>
          </a:extLst>
        </xdr:cNvPr>
        <xdr:cNvCxnSpPr/>
      </xdr:nvCxnSpPr>
      <xdr:spPr>
        <a:xfrm>
          <a:off x="22072600" y="10830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167403</xdr:rowOff>
    </xdr:from>
    <xdr:ext cx="534377" cy="259045"/>
    <xdr:sp macro="" textlink="">
      <xdr:nvSpPr>
        <xdr:cNvPr id="498" name="【学校施設】&#10;一人当たり面積最大値テキスト">
          <a:extLst>
            <a:ext uri="{FF2B5EF4-FFF2-40B4-BE49-F238E27FC236}">
              <a16:creationId xmlns:a16="http://schemas.microsoft.com/office/drawing/2014/main" id="{634B49DF-81A2-4848-A5A3-E61C0CD7E0E8}"/>
            </a:ext>
          </a:extLst>
        </xdr:cNvPr>
        <xdr:cNvSpPr txBox="1"/>
      </xdr:nvSpPr>
      <xdr:spPr>
        <a:xfrm>
          <a:off x="22199600" y="9254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49276</xdr:rowOff>
    </xdr:from>
    <xdr:to>
      <xdr:col>116</xdr:col>
      <xdr:colOff>152400</xdr:colOff>
      <xdr:row>55</xdr:row>
      <xdr:rowOff>49276</xdr:rowOff>
    </xdr:to>
    <xdr:cxnSp macro="">
      <xdr:nvCxnSpPr>
        <xdr:cNvPr id="499" name="直線コネクタ 498">
          <a:extLst>
            <a:ext uri="{FF2B5EF4-FFF2-40B4-BE49-F238E27FC236}">
              <a16:creationId xmlns:a16="http://schemas.microsoft.com/office/drawing/2014/main" id="{0164DF9A-1B81-4798-9DBC-573151998FE9}"/>
            </a:ext>
          </a:extLst>
        </xdr:cNvPr>
        <xdr:cNvCxnSpPr/>
      </xdr:nvCxnSpPr>
      <xdr:spPr>
        <a:xfrm>
          <a:off x="22072600" y="94790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64152</xdr:rowOff>
    </xdr:from>
    <xdr:ext cx="469744" cy="259045"/>
    <xdr:sp macro="" textlink="">
      <xdr:nvSpPr>
        <xdr:cNvPr id="500" name="【学校施設】&#10;一人当たり面積平均値テキスト">
          <a:extLst>
            <a:ext uri="{FF2B5EF4-FFF2-40B4-BE49-F238E27FC236}">
              <a16:creationId xmlns:a16="http://schemas.microsoft.com/office/drawing/2014/main" id="{EFC13193-7F34-40CA-ACC6-F9910CDD058E}"/>
            </a:ext>
          </a:extLst>
        </xdr:cNvPr>
        <xdr:cNvSpPr txBox="1"/>
      </xdr:nvSpPr>
      <xdr:spPr>
        <a:xfrm>
          <a:off x="22199600" y="105226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85725</xdr:rowOff>
    </xdr:from>
    <xdr:to>
      <xdr:col>116</xdr:col>
      <xdr:colOff>114300</xdr:colOff>
      <xdr:row>62</xdr:row>
      <xdr:rowOff>15875</xdr:rowOff>
    </xdr:to>
    <xdr:sp macro="" textlink="">
      <xdr:nvSpPr>
        <xdr:cNvPr id="501" name="フローチャート: 判断 500">
          <a:extLst>
            <a:ext uri="{FF2B5EF4-FFF2-40B4-BE49-F238E27FC236}">
              <a16:creationId xmlns:a16="http://schemas.microsoft.com/office/drawing/2014/main" id="{270A99BB-841C-47E0-A330-A6E64CEDAE9A}"/>
            </a:ext>
          </a:extLst>
        </xdr:cNvPr>
        <xdr:cNvSpPr/>
      </xdr:nvSpPr>
      <xdr:spPr>
        <a:xfrm>
          <a:off x="22110700" y="10544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71247</xdr:rowOff>
    </xdr:from>
    <xdr:to>
      <xdr:col>112</xdr:col>
      <xdr:colOff>38100</xdr:colOff>
      <xdr:row>62</xdr:row>
      <xdr:rowOff>1397</xdr:rowOff>
    </xdr:to>
    <xdr:sp macro="" textlink="">
      <xdr:nvSpPr>
        <xdr:cNvPr id="502" name="フローチャート: 判断 501">
          <a:extLst>
            <a:ext uri="{FF2B5EF4-FFF2-40B4-BE49-F238E27FC236}">
              <a16:creationId xmlns:a16="http://schemas.microsoft.com/office/drawing/2014/main" id="{034EE659-2E41-4CE2-A279-1272D1B3ABB6}"/>
            </a:ext>
          </a:extLst>
        </xdr:cNvPr>
        <xdr:cNvSpPr/>
      </xdr:nvSpPr>
      <xdr:spPr>
        <a:xfrm>
          <a:off x="21272500" y="10529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89535</xdr:rowOff>
    </xdr:from>
    <xdr:to>
      <xdr:col>107</xdr:col>
      <xdr:colOff>101600</xdr:colOff>
      <xdr:row>62</xdr:row>
      <xdr:rowOff>19685</xdr:rowOff>
    </xdr:to>
    <xdr:sp macro="" textlink="">
      <xdr:nvSpPr>
        <xdr:cNvPr id="503" name="フローチャート: 判断 502">
          <a:extLst>
            <a:ext uri="{FF2B5EF4-FFF2-40B4-BE49-F238E27FC236}">
              <a16:creationId xmlns:a16="http://schemas.microsoft.com/office/drawing/2014/main" id="{6866AA4F-96C2-4DDB-A99C-2EAB17829440}"/>
            </a:ext>
          </a:extLst>
        </xdr:cNvPr>
        <xdr:cNvSpPr/>
      </xdr:nvSpPr>
      <xdr:spPr>
        <a:xfrm>
          <a:off x="20383500" y="10547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108966</xdr:rowOff>
    </xdr:from>
    <xdr:to>
      <xdr:col>102</xdr:col>
      <xdr:colOff>165100</xdr:colOff>
      <xdr:row>62</xdr:row>
      <xdr:rowOff>39116</xdr:rowOff>
    </xdr:to>
    <xdr:sp macro="" textlink="">
      <xdr:nvSpPr>
        <xdr:cNvPr id="504" name="フローチャート: 判断 503">
          <a:extLst>
            <a:ext uri="{FF2B5EF4-FFF2-40B4-BE49-F238E27FC236}">
              <a16:creationId xmlns:a16="http://schemas.microsoft.com/office/drawing/2014/main" id="{147210F7-1C3A-49EC-A6F7-465E36DE316F}"/>
            </a:ext>
          </a:extLst>
        </xdr:cNvPr>
        <xdr:cNvSpPr/>
      </xdr:nvSpPr>
      <xdr:spPr>
        <a:xfrm>
          <a:off x="19494500" y="10567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23876</xdr:rowOff>
    </xdr:from>
    <xdr:to>
      <xdr:col>98</xdr:col>
      <xdr:colOff>38100</xdr:colOff>
      <xdr:row>61</xdr:row>
      <xdr:rowOff>125476</xdr:rowOff>
    </xdr:to>
    <xdr:sp macro="" textlink="">
      <xdr:nvSpPr>
        <xdr:cNvPr id="505" name="フローチャート: 判断 504">
          <a:extLst>
            <a:ext uri="{FF2B5EF4-FFF2-40B4-BE49-F238E27FC236}">
              <a16:creationId xmlns:a16="http://schemas.microsoft.com/office/drawing/2014/main" id="{C8FBBF3A-9114-483E-885F-8B7C6D933959}"/>
            </a:ext>
          </a:extLst>
        </xdr:cNvPr>
        <xdr:cNvSpPr/>
      </xdr:nvSpPr>
      <xdr:spPr>
        <a:xfrm>
          <a:off x="18605500" y="1048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06" name="テキスト ボックス 505">
          <a:extLst>
            <a:ext uri="{FF2B5EF4-FFF2-40B4-BE49-F238E27FC236}">
              <a16:creationId xmlns:a16="http://schemas.microsoft.com/office/drawing/2014/main" id="{6D67495A-4C2C-4012-8089-0F67ADB49113}"/>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07" name="テキスト ボックス 506">
          <a:extLst>
            <a:ext uri="{FF2B5EF4-FFF2-40B4-BE49-F238E27FC236}">
              <a16:creationId xmlns:a16="http://schemas.microsoft.com/office/drawing/2014/main" id="{42E62206-5311-459A-9C25-B26DE9D0DE07}"/>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08" name="テキスト ボックス 507">
          <a:extLst>
            <a:ext uri="{FF2B5EF4-FFF2-40B4-BE49-F238E27FC236}">
              <a16:creationId xmlns:a16="http://schemas.microsoft.com/office/drawing/2014/main" id="{345CCC6D-1C43-4138-994F-41F50329415D}"/>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09" name="テキスト ボックス 508">
          <a:extLst>
            <a:ext uri="{FF2B5EF4-FFF2-40B4-BE49-F238E27FC236}">
              <a16:creationId xmlns:a16="http://schemas.microsoft.com/office/drawing/2014/main" id="{E4C7C097-1421-48EA-994E-0C14F0EC045E}"/>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10" name="テキスト ボックス 509">
          <a:extLst>
            <a:ext uri="{FF2B5EF4-FFF2-40B4-BE49-F238E27FC236}">
              <a16:creationId xmlns:a16="http://schemas.microsoft.com/office/drawing/2014/main" id="{44F3302F-F576-43C1-887D-F49C8804AA59}"/>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169926</xdr:rowOff>
    </xdr:from>
    <xdr:to>
      <xdr:col>116</xdr:col>
      <xdr:colOff>114300</xdr:colOff>
      <xdr:row>55</xdr:row>
      <xdr:rowOff>100076</xdr:rowOff>
    </xdr:to>
    <xdr:sp macro="" textlink="">
      <xdr:nvSpPr>
        <xdr:cNvPr id="511" name="楕円 510">
          <a:extLst>
            <a:ext uri="{FF2B5EF4-FFF2-40B4-BE49-F238E27FC236}">
              <a16:creationId xmlns:a16="http://schemas.microsoft.com/office/drawing/2014/main" id="{C371206A-E422-485A-AFC3-DBE0ABA22FD5}"/>
            </a:ext>
          </a:extLst>
        </xdr:cNvPr>
        <xdr:cNvSpPr/>
      </xdr:nvSpPr>
      <xdr:spPr>
        <a:xfrm>
          <a:off x="22110700" y="9428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54</xdr:row>
      <xdr:rowOff>122953</xdr:rowOff>
    </xdr:from>
    <xdr:ext cx="534377" cy="259045"/>
    <xdr:sp macro="" textlink="">
      <xdr:nvSpPr>
        <xdr:cNvPr id="512" name="【学校施設】&#10;一人当たり面積該当値テキスト">
          <a:extLst>
            <a:ext uri="{FF2B5EF4-FFF2-40B4-BE49-F238E27FC236}">
              <a16:creationId xmlns:a16="http://schemas.microsoft.com/office/drawing/2014/main" id="{5564496B-2E28-4353-8E4A-C1CE90436151}"/>
            </a:ext>
          </a:extLst>
        </xdr:cNvPr>
        <xdr:cNvSpPr txBox="1"/>
      </xdr:nvSpPr>
      <xdr:spPr>
        <a:xfrm>
          <a:off x="22199600" y="9381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55</xdr:row>
      <xdr:rowOff>46990</xdr:rowOff>
    </xdr:from>
    <xdr:to>
      <xdr:col>112</xdr:col>
      <xdr:colOff>38100</xdr:colOff>
      <xdr:row>55</xdr:row>
      <xdr:rowOff>148590</xdr:rowOff>
    </xdr:to>
    <xdr:sp macro="" textlink="">
      <xdr:nvSpPr>
        <xdr:cNvPr id="513" name="楕円 512">
          <a:extLst>
            <a:ext uri="{FF2B5EF4-FFF2-40B4-BE49-F238E27FC236}">
              <a16:creationId xmlns:a16="http://schemas.microsoft.com/office/drawing/2014/main" id="{CC34996A-7BC3-4B5F-B96C-EC6B82CD6006}"/>
            </a:ext>
          </a:extLst>
        </xdr:cNvPr>
        <xdr:cNvSpPr/>
      </xdr:nvSpPr>
      <xdr:spPr>
        <a:xfrm>
          <a:off x="21272500" y="9476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55</xdr:row>
      <xdr:rowOff>49276</xdr:rowOff>
    </xdr:from>
    <xdr:to>
      <xdr:col>116</xdr:col>
      <xdr:colOff>63500</xdr:colOff>
      <xdr:row>55</xdr:row>
      <xdr:rowOff>97790</xdr:rowOff>
    </xdr:to>
    <xdr:cxnSp macro="">
      <xdr:nvCxnSpPr>
        <xdr:cNvPr id="514" name="直線コネクタ 513">
          <a:extLst>
            <a:ext uri="{FF2B5EF4-FFF2-40B4-BE49-F238E27FC236}">
              <a16:creationId xmlns:a16="http://schemas.microsoft.com/office/drawing/2014/main" id="{18FA2BC1-9F71-44BF-A0E5-4F9F22982EAF}"/>
            </a:ext>
          </a:extLst>
        </xdr:cNvPr>
        <xdr:cNvCxnSpPr/>
      </xdr:nvCxnSpPr>
      <xdr:spPr>
        <a:xfrm flipV="1">
          <a:off x="21323300" y="9479026"/>
          <a:ext cx="838200" cy="48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55</xdr:row>
      <xdr:rowOff>135509</xdr:rowOff>
    </xdr:from>
    <xdr:to>
      <xdr:col>107</xdr:col>
      <xdr:colOff>101600</xdr:colOff>
      <xdr:row>56</xdr:row>
      <xdr:rowOff>65659</xdr:rowOff>
    </xdr:to>
    <xdr:sp macro="" textlink="">
      <xdr:nvSpPr>
        <xdr:cNvPr id="515" name="楕円 514">
          <a:extLst>
            <a:ext uri="{FF2B5EF4-FFF2-40B4-BE49-F238E27FC236}">
              <a16:creationId xmlns:a16="http://schemas.microsoft.com/office/drawing/2014/main" id="{FC304E90-1B4F-4D41-A033-5A0826F833CC}"/>
            </a:ext>
          </a:extLst>
        </xdr:cNvPr>
        <xdr:cNvSpPr/>
      </xdr:nvSpPr>
      <xdr:spPr>
        <a:xfrm>
          <a:off x="20383500" y="9565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55</xdr:row>
      <xdr:rowOff>97790</xdr:rowOff>
    </xdr:from>
    <xdr:to>
      <xdr:col>111</xdr:col>
      <xdr:colOff>177800</xdr:colOff>
      <xdr:row>56</xdr:row>
      <xdr:rowOff>14859</xdr:rowOff>
    </xdr:to>
    <xdr:cxnSp macro="">
      <xdr:nvCxnSpPr>
        <xdr:cNvPr id="516" name="直線コネクタ 515">
          <a:extLst>
            <a:ext uri="{FF2B5EF4-FFF2-40B4-BE49-F238E27FC236}">
              <a16:creationId xmlns:a16="http://schemas.microsoft.com/office/drawing/2014/main" id="{850B7DE9-11AD-4A16-9754-9F55F2EC6430}"/>
            </a:ext>
          </a:extLst>
        </xdr:cNvPr>
        <xdr:cNvCxnSpPr/>
      </xdr:nvCxnSpPr>
      <xdr:spPr>
        <a:xfrm flipV="1">
          <a:off x="20434300" y="9527540"/>
          <a:ext cx="889000" cy="88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55</xdr:row>
      <xdr:rowOff>135509</xdr:rowOff>
    </xdr:from>
    <xdr:to>
      <xdr:col>102</xdr:col>
      <xdr:colOff>165100</xdr:colOff>
      <xdr:row>56</xdr:row>
      <xdr:rowOff>65659</xdr:rowOff>
    </xdr:to>
    <xdr:sp macro="" textlink="">
      <xdr:nvSpPr>
        <xdr:cNvPr id="517" name="楕円 516">
          <a:extLst>
            <a:ext uri="{FF2B5EF4-FFF2-40B4-BE49-F238E27FC236}">
              <a16:creationId xmlns:a16="http://schemas.microsoft.com/office/drawing/2014/main" id="{C4466954-CBEB-4E4E-95F4-CBD838FC3FA9}"/>
            </a:ext>
          </a:extLst>
        </xdr:cNvPr>
        <xdr:cNvSpPr/>
      </xdr:nvSpPr>
      <xdr:spPr>
        <a:xfrm>
          <a:off x="19494500" y="9565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56</xdr:row>
      <xdr:rowOff>14859</xdr:rowOff>
    </xdr:from>
    <xdr:to>
      <xdr:col>107</xdr:col>
      <xdr:colOff>50800</xdr:colOff>
      <xdr:row>56</xdr:row>
      <xdr:rowOff>14859</xdr:rowOff>
    </xdr:to>
    <xdr:cxnSp macro="">
      <xdr:nvCxnSpPr>
        <xdr:cNvPr id="518" name="直線コネクタ 517">
          <a:extLst>
            <a:ext uri="{FF2B5EF4-FFF2-40B4-BE49-F238E27FC236}">
              <a16:creationId xmlns:a16="http://schemas.microsoft.com/office/drawing/2014/main" id="{3D16B8DD-BB8D-407F-B37A-F4564B17520B}"/>
            </a:ext>
          </a:extLst>
        </xdr:cNvPr>
        <xdr:cNvCxnSpPr/>
      </xdr:nvCxnSpPr>
      <xdr:spPr>
        <a:xfrm>
          <a:off x="19545300" y="961605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57</xdr:row>
      <xdr:rowOff>92456</xdr:rowOff>
    </xdr:from>
    <xdr:to>
      <xdr:col>98</xdr:col>
      <xdr:colOff>38100</xdr:colOff>
      <xdr:row>58</xdr:row>
      <xdr:rowOff>22606</xdr:rowOff>
    </xdr:to>
    <xdr:sp macro="" textlink="">
      <xdr:nvSpPr>
        <xdr:cNvPr id="519" name="楕円 518">
          <a:extLst>
            <a:ext uri="{FF2B5EF4-FFF2-40B4-BE49-F238E27FC236}">
              <a16:creationId xmlns:a16="http://schemas.microsoft.com/office/drawing/2014/main" id="{D0D5C338-6DCC-43C3-A1DE-ED8E75A5E64D}"/>
            </a:ext>
          </a:extLst>
        </xdr:cNvPr>
        <xdr:cNvSpPr/>
      </xdr:nvSpPr>
      <xdr:spPr>
        <a:xfrm>
          <a:off x="18605500" y="9865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56</xdr:row>
      <xdr:rowOff>14859</xdr:rowOff>
    </xdr:from>
    <xdr:to>
      <xdr:col>102</xdr:col>
      <xdr:colOff>114300</xdr:colOff>
      <xdr:row>57</xdr:row>
      <xdr:rowOff>143256</xdr:rowOff>
    </xdr:to>
    <xdr:cxnSp macro="">
      <xdr:nvCxnSpPr>
        <xdr:cNvPr id="520" name="直線コネクタ 519">
          <a:extLst>
            <a:ext uri="{FF2B5EF4-FFF2-40B4-BE49-F238E27FC236}">
              <a16:creationId xmlns:a16="http://schemas.microsoft.com/office/drawing/2014/main" id="{DEE37033-77EB-4ED6-8462-50058AA08529}"/>
            </a:ext>
          </a:extLst>
        </xdr:cNvPr>
        <xdr:cNvCxnSpPr/>
      </xdr:nvCxnSpPr>
      <xdr:spPr>
        <a:xfrm flipV="1">
          <a:off x="18656300" y="9616059"/>
          <a:ext cx="889000" cy="299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163974</xdr:rowOff>
    </xdr:from>
    <xdr:ext cx="469744" cy="259045"/>
    <xdr:sp macro="" textlink="">
      <xdr:nvSpPr>
        <xdr:cNvPr id="521" name="n_1aveValue【学校施設】&#10;一人当たり面積">
          <a:extLst>
            <a:ext uri="{FF2B5EF4-FFF2-40B4-BE49-F238E27FC236}">
              <a16:creationId xmlns:a16="http://schemas.microsoft.com/office/drawing/2014/main" id="{81F34CD9-EBD3-4F74-AF85-7E6E6F2A3B2B}"/>
            </a:ext>
          </a:extLst>
        </xdr:cNvPr>
        <xdr:cNvSpPr txBox="1"/>
      </xdr:nvSpPr>
      <xdr:spPr>
        <a:xfrm>
          <a:off x="21075727" y="10622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10812</xdr:rowOff>
    </xdr:from>
    <xdr:ext cx="469744" cy="259045"/>
    <xdr:sp macro="" textlink="">
      <xdr:nvSpPr>
        <xdr:cNvPr id="522" name="n_2aveValue【学校施設】&#10;一人当たり面積">
          <a:extLst>
            <a:ext uri="{FF2B5EF4-FFF2-40B4-BE49-F238E27FC236}">
              <a16:creationId xmlns:a16="http://schemas.microsoft.com/office/drawing/2014/main" id="{AF5D116B-759B-4486-87DC-64225C426DDA}"/>
            </a:ext>
          </a:extLst>
        </xdr:cNvPr>
        <xdr:cNvSpPr txBox="1"/>
      </xdr:nvSpPr>
      <xdr:spPr>
        <a:xfrm>
          <a:off x="20199427" y="10640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30243</xdr:rowOff>
    </xdr:from>
    <xdr:ext cx="469744" cy="259045"/>
    <xdr:sp macro="" textlink="">
      <xdr:nvSpPr>
        <xdr:cNvPr id="523" name="n_3aveValue【学校施設】&#10;一人当たり面積">
          <a:extLst>
            <a:ext uri="{FF2B5EF4-FFF2-40B4-BE49-F238E27FC236}">
              <a16:creationId xmlns:a16="http://schemas.microsoft.com/office/drawing/2014/main" id="{7547AE1F-C047-4128-A642-1A5E9CA1C9B3}"/>
            </a:ext>
          </a:extLst>
        </xdr:cNvPr>
        <xdr:cNvSpPr txBox="1"/>
      </xdr:nvSpPr>
      <xdr:spPr>
        <a:xfrm>
          <a:off x="19310427" y="10660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116603</xdr:rowOff>
    </xdr:from>
    <xdr:ext cx="469744" cy="259045"/>
    <xdr:sp macro="" textlink="">
      <xdr:nvSpPr>
        <xdr:cNvPr id="524" name="n_4aveValue【学校施設】&#10;一人当たり面積">
          <a:extLst>
            <a:ext uri="{FF2B5EF4-FFF2-40B4-BE49-F238E27FC236}">
              <a16:creationId xmlns:a16="http://schemas.microsoft.com/office/drawing/2014/main" id="{A9E0F76A-49A4-49A7-8D8C-E5BD4151E833}"/>
            </a:ext>
          </a:extLst>
        </xdr:cNvPr>
        <xdr:cNvSpPr txBox="1"/>
      </xdr:nvSpPr>
      <xdr:spPr>
        <a:xfrm>
          <a:off x="18421427" y="10575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53</xdr:row>
      <xdr:rowOff>165117</xdr:rowOff>
    </xdr:from>
    <xdr:ext cx="534377" cy="259045"/>
    <xdr:sp macro="" textlink="">
      <xdr:nvSpPr>
        <xdr:cNvPr id="525" name="n_1mainValue【学校施設】&#10;一人当たり面積">
          <a:extLst>
            <a:ext uri="{FF2B5EF4-FFF2-40B4-BE49-F238E27FC236}">
              <a16:creationId xmlns:a16="http://schemas.microsoft.com/office/drawing/2014/main" id="{7C4317E1-A3E4-4646-8A25-803805E7122C}"/>
            </a:ext>
          </a:extLst>
        </xdr:cNvPr>
        <xdr:cNvSpPr txBox="1"/>
      </xdr:nvSpPr>
      <xdr:spPr>
        <a:xfrm>
          <a:off x="21043411" y="9251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54</xdr:row>
      <xdr:rowOff>82186</xdr:rowOff>
    </xdr:from>
    <xdr:ext cx="534377" cy="259045"/>
    <xdr:sp macro="" textlink="">
      <xdr:nvSpPr>
        <xdr:cNvPr id="526" name="n_2mainValue【学校施設】&#10;一人当たり面積">
          <a:extLst>
            <a:ext uri="{FF2B5EF4-FFF2-40B4-BE49-F238E27FC236}">
              <a16:creationId xmlns:a16="http://schemas.microsoft.com/office/drawing/2014/main" id="{5B2A0B11-4F43-4693-B011-948A61EE7DF4}"/>
            </a:ext>
          </a:extLst>
        </xdr:cNvPr>
        <xdr:cNvSpPr txBox="1"/>
      </xdr:nvSpPr>
      <xdr:spPr>
        <a:xfrm>
          <a:off x="20167111" y="9340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54</xdr:row>
      <xdr:rowOff>82186</xdr:rowOff>
    </xdr:from>
    <xdr:ext cx="534377" cy="259045"/>
    <xdr:sp macro="" textlink="">
      <xdr:nvSpPr>
        <xdr:cNvPr id="527" name="n_3mainValue【学校施設】&#10;一人当たり面積">
          <a:extLst>
            <a:ext uri="{FF2B5EF4-FFF2-40B4-BE49-F238E27FC236}">
              <a16:creationId xmlns:a16="http://schemas.microsoft.com/office/drawing/2014/main" id="{6CD85B65-010D-4002-9AD4-14CD72A03AE3}"/>
            </a:ext>
          </a:extLst>
        </xdr:cNvPr>
        <xdr:cNvSpPr txBox="1"/>
      </xdr:nvSpPr>
      <xdr:spPr>
        <a:xfrm>
          <a:off x="19278111" y="9340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56</xdr:row>
      <xdr:rowOff>39133</xdr:rowOff>
    </xdr:from>
    <xdr:ext cx="469744" cy="259045"/>
    <xdr:sp macro="" textlink="">
      <xdr:nvSpPr>
        <xdr:cNvPr id="528" name="n_4mainValue【学校施設】&#10;一人当たり面積">
          <a:extLst>
            <a:ext uri="{FF2B5EF4-FFF2-40B4-BE49-F238E27FC236}">
              <a16:creationId xmlns:a16="http://schemas.microsoft.com/office/drawing/2014/main" id="{A434E75F-9FB4-4F2C-AC8F-A273FF6DCE44}"/>
            </a:ext>
          </a:extLst>
        </xdr:cNvPr>
        <xdr:cNvSpPr txBox="1"/>
      </xdr:nvSpPr>
      <xdr:spPr>
        <a:xfrm>
          <a:off x="18421427" y="9640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9" name="正方形/長方形 528">
          <a:extLst>
            <a:ext uri="{FF2B5EF4-FFF2-40B4-BE49-F238E27FC236}">
              <a16:creationId xmlns:a16="http://schemas.microsoft.com/office/drawing/2014/main" id="{70665170-BBD8-4CC7-B040-79C9FF93354B}"/>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30" name="正方形/長方形 529">
          <a:extLst>
            <a:ext uri="{FF2B5EF4-FFF2-40B4-BE49-F238E27FC236}">
              <a16:creationId xmlns:a16="http://schemas.microsoft.com/office/drawing/2014/main" id="{768D88F4-02C5-4DC1-BA46-1B234C7534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31" name="正方形/長方形 530">
          <a:extLst>
            <a:ext uri="{FF2B5EF4-FFF2-40B4-BE49-F238E27FC236}">
              <a16:creationId xmlns:a16="http://schemas.microsoft.com/office/drawing/2014/main" id="{5BE579AA-5DFA-47FF-A84D-E92B70569377}"/>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32" name="正方形/長方形 531">
          <a:extLst>
            <a:ext uri="{FF2B5EF4-FFF2-40B4-BE49-F238E27FC236}">
              <a16:creationId xmlns:a16="http://schemas.microsoft.com/office/drawing/2014/main" id="{994CF1E0-A957-4AC0-9917-5A25C3D0EC05}"/>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33" name="正方形/長方形 532">
          <a:extLst>
            <a:ext uri="{FF2B5EF4-FFF2-40B4-BE49-F238E27FC236}">
              <a16:creationId xmlns:a16="http://schemas.microsoft.com/office/drawing/2014/main" id="{44D3D1EB-7D96-41FD-AEE2-FBBFB53ACF8D}"/>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34" name="正方形/長方形 533">
          <a:extLst>
            <a:ext uri="{FF2B5EF4-FFF2-40B4-BE49-F238E27FC236}">
              <a16:creationId xmlns:a16="http://schemas.microsoft.com/office/drawing/2014/main" id="{E3606C5B-FEFB-4352-8F38-39A5E920BE1A}"/>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5" name="正方形/長方形 534">
          <a:extLst>
            <a:ext uri="{FF2B5EF4-FFF2-40B4-BE49-F238E27FC236}">
              <a16:creationId xmlns:a16="http://schemas.microsoft.com/office/drawing/2014/main" id="{1B6346F4-1EAF-40F2-B370-E710CAD2CF31}"/>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6" name="正方形/長方形 535">
          <a:extLst>
            <a:ext uri="{FF2B5EF4-FFF2-40B4-BE49-F238E27FC236}">
              <a16:creationId xmlns:a16="http://schemas.microsoft.com/office/drawing/2014/main" id="{6F97A60F-E2D0-433F-AFCD-E9024CE0C3F3}"/>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37" name="正方形/長方形 536">
          <a:extLst>
            <a:ext uri="{FF2B5EF4-FFF2-40B4-BE49-F238E27FC236}">
              <a16:creationId xmlns:a16="http://schemas.microsoft.com/office/drawing/2014/main" id="{2924A256-CF7D-4136-8CAA-12711F2999A3}"/>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38" name="正方形/長方形 537">
          <a:extLst>
            <a:ext uri="{FF2B5EF4-FFF2-40B4-BE49-F238E27FC236}">
              <a16:creationId xmlns:a16="http://schemas.microsoft.com/office/drawing/2014/main" id="{09613B81-B03F-41E8-A286-D5950E2A627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39" name="正方形/長方形 538">
          <a:extLst>
            <a:ext uri="{FF2B5EF4-FFF2-40B4-BE49-F238E27FC236}">
              <a16:creationId xmlns:a16="http://schemas.microsoft.com/office/drawing/2014/main" id="{31972B62-D08B-4E2B-927F-30C6914FF235}"/>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40" name="正方形/長方形 539">
          <a:extLst>
            <a:ext uri="{FF2B5EF4-FFF2-40B4-BE49-F238E27FC236}">
              <a16:creationId xmlns:a16="http://schemas.microsoft.com/office/drawing/2014/main" id="{5D4ED2D5-9A9E-4A8B-A989-8919FF09577D}"/>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41" name="正方形/長方形 540">
          <a:extLst>
            <a:ext uri="{FF2B5EF4-FFF2-40B4-BE49-F238E27FC236}">
              <a16:creationId xmlns:a16="http://schemas.microsoft.com/office/drawing/2014/main" id="{C86EFBD7-7329-4D2B-BC27-364E0AEA02E4}"/>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42" name="正方形/長方形 541">
          <a:extLst>
            <a:ext uri="{FF2B5EF4-FFF2-40B4-BE49-F238E27FC236}">
              <a16:creationId xmlns:a16="http://schemas.microsoft.com/office/drawing/2014/main" id="{88A589CD-4A6E-428F-A946-D61974701E42}"/>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43" name="正方形/長方形 542">
          <a:extLst>
            <a:ext uri="{FF2B5EF4-FFF2-40B4-BE49-F238E27FC236}">
              <a16:creationId xmlns:a16="http://schemas.microsoft.com/office/drawing/2014/main" id="{A688C3AC-0B1E-4A3E-9EA5-A8EEAB7C0039}"/>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44" name="正方形/長方形 543">
          <a:extLst>
            <a:ext uri="{FF2B5EF4-FFF2-40B4-BE49-F238E27FC236}">
              <a16:creationId xmlns:a16="http://schemas.microsoft.com/office/drawing/2014/main" id="{6381E07A-CAC4-412C-B210-BCBA3744F203}"/>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45" name="正方形/長方形 544">
          <a:extLst>
            <a:ext uri="{FF2B5EF4-FFF2-40B4-BE49-F238E27FC236}">
              <a16:creationId xmlns:a16="http://schemas.microsoft.com/office/drawing/2014/main" id="{ACC132AE-4D9C-421D-9ECC-D48AEAEE2C9A}"/>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46" name="正方形/長方形 545">
          <a:extLst>
            <a:ext uri="{FF2B5EF4-FFF2-40B4-BE49-F238E27FC236}">
              <a16:creationId xmlns:a16="http://schemas.microsoft.com/office/drawing/2014/main" id="{5EC98DE3-3592-423E-BA13-AADABF1CE087}"/>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47" name="正方形/長方形 546">
          <a:extLst>
            <a:ext uri="{FF2B5EF4-FFF2-40B4-BE49-F238E27FC236}">
              <a16:creationId xmlns:a16="http://schemas.microsoft.com/office/drawing/2014/main" id="{7A36EB83-8980-4C2E-B38D-12112F101EB4}"/>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48" name="正方形/長方形 547">
          <a:extLst>
            <a:ext uri="{FF2B5EF4-FFF2-40B4-BE49-F238E27FC236}">
              <a16:creationId xmlns:a16="http://schemas.microsoft.com/office/drawing/2014/main" id="{46161A4F-C0D0-4196-B61B-C59CA2CA5BCD}"/>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49" name="正方形/長方形 548">
          <a:extLst>
            <a:ext uri="{FF2B5EF4-FFF2-40B4-BE49-F238E27FC236}">
              <a16:creationId xmlns:a16="http://schemas.microsoft.com/office/drawing/2014/main" id="{AB493904-6066-4DFD-936E-F1438A76DEDB}"/>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50" name="正方形/長方形 549">
          <a:extLst>
            <a:ext uri="{FF2B5EF4-FFF2-40B4-BE49-F238E27FC236}">
              <a16:creationId xmlns:a16="http://schemas.microsoft.com/office/drawing/2014/main" id="{2822DA1C-8F4C-488F-914B-382F6CE0476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51" name="正方形/長方形 550">
          <a:extLst>
            <a:ext uri="{FF2B5EF4-FFF2-40B4-BE49-F238E27FC236}">
              <a16:creationId xmlns:a16="http://schemas.microsoft.com/office/drawing/2014/main" id="{D11E360E-FE6C-4952-AB1D-0401D588FAD1}"/>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52" name="正方形/長方形 551">
          <a:extLst>
            <a:ext uri="{FF2B5EF4-FFF2-40B4-BE49-F238E27FC236}">
              <a16:creationId xmlns:a16="http://schemas.microsoft.com/office/drawing/2014/main" id="{11C4996D-F187-475A-971F-2CEC0082AF55}"/>
            </a:ext>
          </a:extLst>
        </xdr:cNvPr>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553" name="正方形/長方形 552">
          <a:extLst>
            <a:ext uri="{FF2B5EF4-FFF2-40B4-BE49-F238E27FC236}">
              <a16:creationId xmlns:a16="http://schemas.microsoft.com/office/drawing/2014/main" id="{40944869-8E6B-4945-AF1D-FCC115B2859B}"/>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54" name="正方形/長方形 553">
          <a:extLst>
            <a:ext uri="{FF2B5EF4-FFF2-40B4-BE49-F238E27FC236}">
              <a16:creationId xmlns:a16="http://schemas.microsoft.com/office/drawing/2014/main" id="{B6D90D45-6A75-49FB-89A5-25D4DC120821}"/>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55" name="正方形/長方形 554">
          <a:extLst>
            <a:ext uri="{FF2B5EF4-FFF2-40B4-BE49-F238E27FC236}">
              <a16:creationId xmlns:a16="http://schemas.microsoft.com/office/drawing/2014/main" id="{A2B4FA2F-4734-4A73-9CCE-C265A80FFE5E}"/>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56" name="正方形/長方形 555">
          <a:extLst>
            <a:ext uri="{FF2B5EF4-FFF2-40B4-BE49-F238E27FC236}">
              <a16:creationId xmlns:a16="http://schemas.microsoft.com/office/drawing/2014/main" id="{61AE2F8B-8A9B-4785-AF6A-C883B1E9E635}"/>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57" name="正方形/長方形 556">
          <a:extLst>
            <a:ext uri="{FF2B5EF4-FFF2-40B4-BE49-F238E27FC236}">
              <a16:creationId xmlns:a16="http://schemas.microsoft.com/office/drawing/2014/main" id="{B5A56DBA-6299-4E96-A88E-B716F64910F4}"/>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58" name="正方形/長方形 557">
          <a:extLst>
            <a:ext uri="{FF2B5EF4-FFF2-40B4-BE49-F238E27FC236}">
              <a16:creationId xmlns:a16="http://schemas.microsoft.com/office/drawing/2014/main" id="{89AAD34B-E043-45DE-A412-17569B8DF199}"/>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59" name="正方形/長方形 558">
          <a:extLst>
            <a:ext uri="{FF2B5EF4-FFF2-40B4-BE49-F238E27FC236}">
              <a16:creationId xmlns:a16="http://schemas.microsoft.com/office/drawing/2014/main" id="{F82A68DA-ECA2-4119-97CE-1464EDF3FD44}"/>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60" name="正方形/長方形 559">
          <a:extLst>
            <a:ext uri="{FF2B5EF4-FFF2-40B4-BE49-F238E27FC236}">
              <a16:creationId xmlns:a16="http://schemas.microsoft.com/office/drawing/2014/main" id="{2B81000F-D9A3-42ED-A5BB-E300618C0481}"/>
            </a:ext>
          </a:extLst>
        </xdr:cNvPr>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561" name="正方形/長方形 560">
          <a:extLst>
            <a:ext uri="{FF2B5EF4-FFF2-40B4-BE49-F238E27FC236}">
              <a16:creationId xmlns:a16="http://schemas.microsoft.com/office/drawing/2014/main" id="{9C13CB57-470A-4A92-8854-AE1DB20A6EB1}"/>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62" name="正方形/長方形 561">
          <a:extLst>
            <a:ext uri="{FF2B5EF4-FFF2-40B4-BE49-F238E27FC236}">
              <a16:creationId xmlns:a16="http://schemas.microsoft.com/office/drawing/2014/main" id="{D3090ECB-D056-4377-9D13-DEBA970F8069}"/>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63" name="テキスト ボックス 562">
          <a:extLst>
            <a:ext uri="{FF2B5EF4-FFF2-40B4-BE49-F238E27FC236}">
              <a16:creationId xmlns:a16="http://schemas.microsoft.com/office/drawing/2014/main" id="{F3008CEC-D39A-4805-B8EE-50EA74DA6C1F}"/>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類似団体と比較して有形固定資産減価償却率が特に高い本村の施設は、幼稚園である。有形固定資産減価償却率は、前年度比で</a:t>
          </a:r>
          <a:r>
            <a:rPr kumimoji="1" lang="en-US" altLang="ja-JP" sz="1300">
              <a:latin typeface="ＭＳ Ｐゴシック" panose="020B0600070205080204" pitchFamily="50" charset="-128"/>
              <a:ea typeface="ＭＳ Ｐゴシック" panose="020B0600070205080204" pitchFamily="50" charset="-128"/>
            </a:rPr>
            <a:t>2.2</a:t>
          </a:r>
          <a:r>
            <a:rPr kumimoji="1" lang="ja-JP" altLang="en-US" sz="1300">
              <a:latin typeface="ＭＳ Ｐゴシック" panose="020B0600070205080204" pitchFamily="50" charset="-128"/>
              <a:ea typeface="ＭＳ Ｐゴシック" panose="020B0600070205080204" pitchFamily="50" charset="-128"/>
            </a:rPr>
            <a:t>ポイント高くなっており、類似団体と比較すると</a:t>
          </a:r>
          <a:r>
            <a:rPr kumimoji="1" lang="en-US" altLang="ja-JP" sz="1300">
              <a:latin typeface="ＭＳ Ｐゴシック" panose="020B0600070205080204" pitchFamily="50" charset="-128"/>
              <a:ea typeface="ＭＳ Ｐゴシック" panose="020B0600070205080204" pitchFamily="50" charset="-128"/>
            </a:rPr>
            <a:t>36</a:t>
          </a:r>
          <a:r>
            <a:rPr kumimoji="1" lang="ja-JP" altLang="en-US" sz="1300">
              <a:latin typeface="ＭＳ Ｐゴシック" panose="020B0600070205080204" pitchFamily="50" charset="-128"/>
              <a:ea typeface="ＭＳ Ｐゴシック" panose="020B0600070205080204" pitchFamily="50" charset="-128"/>
            </a:rPr>
            <a:t>ポイント高い状態である。当該幼稚園は、取得年度が昭和５３年度と本村の施設の中では２番目に古く施設の老朽化が顕著であるが、現在は未使用の施設である。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今後は、公共施設等総合計画と令和２年度に策定した個別施設計画（学校教育系）に基づき、当該施設の解体を含めた適正な施設管理に取り組んでいく。</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A21FAE-1A33-41D5-B917-0AFB7D86B219}"/>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6E7B5C21-1863-4F4E-A99D-F394D135ACAC}"/>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3982CDDB-627C-4E3D-B153-A3F15DC85A54}"/>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BC5CD908-C8BB-4FE2-817E-7CEC5F7C9D5B}"/>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沖縄県渡名喜村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4654EA8C-AEF9-40AE-915E-CFFFC7590141}"/>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E9BEF318-649F-4EB8-9226-DB5B024010BC}"/>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7352CA6F-BE5D-400B-9BE3-F70E1205234D}"/>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A9A08276-C120-483F-B578-83B8E84D6F5F}"/>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B62659B8-C22D-4D14-A6FC-0845B0FCF69E}"/>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CB2E9E5F-16A6-4855-AAAD-7A13226E3BC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345
342
3.87
1,449,173
1,376,250
67,797
409,858
907,657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2EBE17B6-24BA-4C19-B1C3-06A645384D06}"/>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C1FFDE6B-5EA6-4B9E-BD45-10BA9AA44FE7}"/>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76E2D2A0-C559-4304-ACCA-736CB9F070DF}"/>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827EDACD-8445-449C-8DB6-A05A96268D6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4C12BA4F-2F40-41F4-BD09-C7720EEB1903}"/>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DEED63E2-9195-4764-B84D-D66286B65DC2}"/>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A23D0667-2A75-4126-BB3C-299C4D9E0602}"/>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C465FFB2-9F49-4D7E-ACA9-870FC3E3855D}"/>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7C03306A-7F11-474E-9B97-5C0574305AF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E986F806-942A-4540-A6FB-E8C8BA7DF313}"/>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1028DEB4-8F8E-422B-A60B-3F19FF9B50AB}"/>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F89D5845-2374-4617-AB9E-07FF55EB31FF}"/>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273C0173-ACF6-4485-9E80-FCEFC7D497DC}"/>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C297AAE8-2C39-47B3-8B24-41F64A61341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A02787D3-8208-4107-AEAD-0EB06E945959}"/>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6E1C592C-BEC2-490A-8F38-542D94FCDA88}"/>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F0362DEE-33E7-44A1-8EF4-B2DBA559E523}"/>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9825F534-9206-4004-8890-07293464174A}"/>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F7680DF2-7386-4860-9936-6B2599CB5C39}"/>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A0D631EE-9034-4D80-AE5D-EB39B8038102}"/>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A9460F2C-8A9B-43E5-9CD8-86982592C988}"/>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96B300BF-4D52-47FC-8E0A-870C9F2C777E}"/>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21B6EF8E-3486-4699-B3D2-6A443EC2E796}"/>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D80FD819-BA3F-49AA-A117-47819FB6E532}"/>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AB4EB2FB-85F1-4048-A4F9-E5CFB979ED07}"/>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EE5F1933-EC1A-44F8-A31D-4FBB7AD6AD61}"/>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530475BC-90F2-47A1-ABAF-E6CCCEEA7FAB}"/>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81580BB6-6283-4FE2-8972-454E5B685A98}"/>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72D0DF58-4839-4AA2-826A-790089F51E97}"/>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a:extLst>
            <a:ext uri="{FF2B5EF4-FFF2-40B4-BE49-F238E27FC236}">
              <a16:creationId xmlns:a16="http://schemas.microsoft.com/office/drawing/2014/main" id="{82EF5B92-25AE-47F8-B009-77B2F3DFF75C}"/>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a:extLst>
            <a:ext uri="{FF2B5EF4-FFF2-40B4-BE49-F238E27FC236}">
              <a16:creationId xmlns:a16="http://schemas.microsoft.com/office/drawing/2014/main" id="{7C07944D-AD24-4C67-8BDE-21A62CB7714D}"/>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a:extLst>
            <a:ext uri="{FF2B5EF4-FFF2-40B4-BE49-F238E27FC236}">
              <a16:creationId xmlns:a16="http://schemas.microsoft.com/office/drawing/2014/main" id="{CB49C8A3-0132-4E43-9783-54A89080C6C2}"/>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a:extLst>
            <a:ext uri="{FF2B5EF4-FFF2-40B4-BE49-F238E27FC236}">
              <a16:creationId xmlns:a16="http://schemas.microsoft.com/office/drawing/2014/main" id="{7B9CBE0C-12CB-4B59-AB40-D1520DC16D08}"/>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a:extLst>
            <a:ext uri="{FF2B5EF4-FFF2-40B4-BE49-F238E27FC236}">
              <a16:creationId xmlns:a16="http://schemas.microsoft.com/office/drawing/2014/main" id="{DCCE91DD-78BD-4231-B550-F3D1CF140463}"/>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a:extLst>
            <a:ext uri="{FF2B5EF4-FFF2-40B4-BE49-F238E27FC236}">
              <a16:creationId xmlns:a16="http://schemas.microsoft.com/office/drawing/2014/main" id="{3DD70C0F-F14B-4547-9CBA-F9D43892BCE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a:extLst>
            <a:ext uri="{FF2B5EF4-FFF2-40B4-BE49-F238E27FC236}">
              <a16:creationId xmlns:a16="http://schemas.microsoft.com/office/drawing/2014/main" id="{3C8031E2-A7F2-4F10-90C6-76E3E543D04A}"/>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a:extLst>
            <a:ext uri="{FF2B5EF4-FFF2-40B4-BE49-F238E27FC236}">
              <a16:creationId xmlns:a16="http://schemas.microsoft.com/office/drawing/2014/main" id="{F6ABDD25-8676-463F-AD8A-01017876B09E}"/>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a:extLst>
            <a:ext uri="{FF2B5EF4-FFF2-40B4-BE49-F238E27FC236}">
              <a16:creationId xmlns:a16="http://schemas.microsoft.com/office/drawing/2014/main" id="{169EF7F0-DA85-40F6-AFC8-E495DA321926}"/>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a:extLst>
            <a:ext uri="{FF2B5EF4-FFF2-40B4-BE49-F238E27FC236}">
              <a16:creationId xmlns:a16="http://schemas.microsoft.com/office/drawing/2014/main" id="{1C1CADC5-FDB9-4D07-85E5-44ECFBA39EDC}"/>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a:extLst>
            <a:ext uri="{FF2B5EF4-FFF2-40B4-BE49-F238E27FC236}">
              <a16:creationId xmlns:a16="http://schemas.microsoft.com/office/drawing/2014/main" id="{218D8C09-09DB-47E6-BC8C-7FFCB99C523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a:extLst>
            <a:ext uri="{FF2B5EF4-FFF2-40B4-BE49-F238E27FC236}">
              <a16:creationId xmlns:a16="http://schemas.microsoft.com/office/drawing/2014/main" id="{26BCF794-9DC7-470F-A197-A1C6AAD5D75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a:extLst>
            <a:ext uri="{FF2B5EF4-FFF2-40B4-BE49-F238E27FC236}">
              <a16:creationId xmlns:a16="http://schemas.microsoft.com/office/drawing/2014/main" id="{6F096BAB-4DA9-47CB-A3C6-11498518BCAE}"/>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a:extLst>
            <a:ext uri="{FF2B5EF4-FFF2-40B4-BE49-F238E27FC236}">
              <a16:creationId xmlns:a16="http://schemas.microsoft.com/office/drawing/2014/main" id="{F7AD07BC-C493-40DF-A6F5-920957D1FC2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a:extLst>
            <a:ext uri="{FF2B5EF4-FFF2-40B4-BE49-F238E27FC236}">
              <a16:creationId xmlns:a16="http://schemas.microsoft.com/office/drawing/2014/main" id="{42C17ED2-F5D9-43BC-8184-DC730C296C73}"/>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a:extLst>
            <a:ext uri="{FF2B5EF4-FFF2-40B4-BE49-F238E27FC236}">
              <a16:creationId xmlns:a16="http://schemas.microsoft.com/office/drawing/2014/main" id="{AA23B5EA-62DF-4CFF-A02C-0D0B64A1100C}"/>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a:extLst>
            <a:ext uri="{FF2B5EF4-FFF2-40B4-BE49-F238E27FC236}">
              <a16:creationId xmlns:a16="http://schemas.microsoft.com/office/drawing/2014/main" id="{2A304412-2A3B-450F-833C-932AF888DA09}"/>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a:extLst>
            <a:ext uri="{FF2B5EF4-FFF2-40B4-BE49-F238E27FC236}">
              <a16:creationId xmlns:a16="http://schemas.microsoft.com/office/drawing/2014/main" id="{1C97D480-965E-4662-8028-53478234455F}"/>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a:extLst>
            <a:ext uri="{FF2B5EF4-FFF2-40B4-BE49-F238E27FC236}">
              <a16:creationId xmlns:a16="http://schemas.microsoft.com/office/drawing/2014/main" id="{9470717B-307E-4DFE-85C1-2348A03FBBFD}"/>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60" name="直線コネクタ 59">
          <a:extLst>
            <a:ext uri="{FF2B5EF4-FFF2-40B4-BE49-F238E27FC236}">
              <a16:creationId xmlns:a16="http://schemas.microsoft.com/office/drawing/2014/main" id="{F9814DA4-41E2-4DD8-A5B0-7547E8D80F87}"/>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61" name="テキスト ボックス 60">
          <a:extLst>
            <a:ext uri="{FF2B5EF4-FFF2-40B4-BE49-F238E27FC236}">
              <a16:creationId xmlns:a16="http://schemas.microsoft.com/office/drawing/2014/main" id="{B0D2F917-8178-49B3-B769-BF81B86B03C3}"/>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62" name="直線コネクタ 61">
          <a:extLst>
            <a:ext uri="{FF2B5EF4-FFF2-40B4-BE49-F238E27FC236}">
              <a16:creationId xmlns:a16="http://schemas.microsoft.com/office/drawing/2014/main" id="{E4D1C186-EF56-494E-86DB-81315E77CD1E}"/>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63" name="テキスト ボックス 62">
          <a:extLst>
            <a:ext uri="{FF2B5EF4-FFF2-40B4-BE49-F238E27FC236}">
              <a16:creationId xmlns:a16="http://schemas.microsoft.com/office/drawing/2014/main" id="{0E60777A-E137-4C42-AA92-B6FD030FC07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64" name="直線コネクタ 63">
          <a:extLst>
            <a:ext uri="{FF2B5EF4-FFF2-40B4-BE49-F238E27FC236}">
              <a16:creationId xmlns:a16="http://schemas.microsoft.com/office/drawing/2014/main" id="{76CAFE3A-FE5F-4D50-9C11-0523F3BF5136}"/>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65" name="テキスト ボックス 64">
          <a:extLst>
            <a:ext uri="{FF2B5EF4-FFF2-40B4-BE49-F238E27FC236}">
              <a16:creationId xmlns:a16="http://schemas.microsoft.com/office/drawing/2014/main" id="{910756FB-EB74-435A-99F7-6815B5BE032E}"/>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66" name="直線コネクタ 65">
          <a:extLst>
            <a:ext uri="{FF2B5EF4-FFF2-40B4-BE49-F238E27FC236}">
              <a16:creationId xmlns:a16="http://schemas.microsoft.com/office/drawing/2014/main" id="{69BD7C6E-7BF0-4EA0-83EF-7628DBF8F6E7}"/>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67" name="テキスト ボックス 66">
          <a:extLst>
            <a:ext uri="{FF2B5EF4-FFF2-40B4-BE49-F238E27FC236}">
              <a16:creationId xmlns:a16="http://schemas.microsoft.com/office/drawing/2014/main" id="{9FF231ED-7A5E-40F4-AAED-D6603D22D863}"/>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68" name="直線コネクタ 67">
          <a:extLst>
            <a:ext uri="{FF2B5EF4-FFF2-40B4-BE49-F238E27FC236}">
              <a16:creationId xmlns:a16="http://schemas.microsoft.com/office/drawing/2014/main" id="{EADB0DD9-0C2A-4647-9AFA-C8157C562F7D}"/>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69" name="テキスト ボックス 68">
          <a:extLst>
            <a:ext uri="{FF2B5EF4-FFF2-40B4-BE49-F238E27FC236}">
              <a16:creationId xmlns:a16="http://schemas.microsoft.com/office/drawing/2014/main" id="{6ACC03F9-366B-4277-B4B8-82CBC6506A1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70" name="直線コネクタ 69">
          <a:extLst>
            <a:ext uri="{FF2B5EF4-FFF2-40B4-BE49-F238E27FC236}">
              <a16:creationId xmlns:a16="http://schemas.microsoft.com/office/drawing/2014/main" id="{DF3FDCE4-235D-4B19-9A74-79F6A8D0BE9F}"/>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71" name="テキスト ボックス 70">
          <a:extLst>
            <a:ext uri="{FF2B5EF4-FFF2-40B4-BE49-F238E27FC236}">
              <a16:creationId xmlns:a16="http://schemas.microsoft.com/office/drawing/2014/main" id="{41DF1CBB-CB0B-4FA2-9C7D-2D6C8F5B87C1}"/>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2" name="直線コネクタ 71">
          <a:extLst>
            <a:ext uri="{FF2B5EF4-FFF2-40B4-BE49-F238E27FC236}">
              <a16:creationId xmlns:a16="http://schemas.microsoft.com/office/drawing/2014/main" id="{AAFA5886-72E4-4B81-9B88-EA26A8136237}"/>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73" name="【体育館・プール】&#10;有形固定資産減価償却率グラフ枠">
          <a:extLst>
            <a:ext uri="{FF2B5EF4-FFF2-40B4-BE49-F238E27FC236}">
              <a16:creationId xmlns:a16="http://schemas.microsoft.com/office/drawing/2014/main" id="{A4D0EE43-EAF8-4AD8-8938-110EF08935EE}"/>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127363</xdr:rowOff>
    </xdr:from>
    <xdr:to>
      <xdr:col>24</xdr:col>
      <xdr:colOff>62865</xdr:colOff>
      <xdr:row>64</xdr:row>
      <xdr:rowOff>130628</xdr:rowOff>
    </xdr:to>
    <xdr:cxnSp macro="">
      <xdr:nvCxnSpPr>
        <xdr:cNvPr id="74" name="直線コネクタ 73">
          <a:extLst>
            <a:ext uri="{FF2B5EF4-FFF2-40B4-BE49-F238E27FC236}">
              <a16:creationId xmlns:a16="http://schemas.microsoft.com/office/drawing/2014/main" id="{19B09D71-E7D9-4FE1-9D44-C3C88D6016C1}"/>
            </a:ext>
          </a:extLst>
        </xdr:cNvPr>
        <xdr:cNvCxnSpPr/>
      </xdr:nvCxnSpPr>
      <xdr:spPr>
        <a:xfrm flipV="1">
          <a:off x="4634865" y="9557113"/>
          <a:ext cx="0" cy="1546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75" name="【体育館・プール】&#10;有形固定資産減価償却率最小値テキスト">
          <a:extLst>
            <a:ext uri="{FF2B5EF4-FFF2-40B4-BE49-F238E27FC236}">
              <a16:creationId xmlns:a16="http://schemas.microsoft.com/office/drawing/2014/main" id="{EC54E13E-B98C-46B7-A312-BC269C3C6028}"/>
            </a:ext>
          </a:extLst>
        </xdr:cNvPr>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76" name="直線コネクタ 75">
          <a:extLst>
            <a:ext uri="{FF2B5EF4-FFF2-40B4-BE49-F238E27FC236}">
              <a16:creationId xmlns:a16="http://schemas.microsoft.com/office/drawing/2014/main" id="{36B14125-28BE-48E9-8746-CC9336C57DA9}"/>
            </a:ext>
          </a:extLst>
        </xdr:cNvPr>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74040</xdr:rowOff>
    </xdr:from>
    <xdr:ext cx="340478" cy="259045"/>
    <xdr:sp macro="" textlink="">
      <xdr:nvSpPr>
        <xdr:cNvPr id="77" name="【体育館・プール】&#10;有形固定資産減価償却率最大値テキスト">
          <a:extLst>
            <a:ext uri="{FF2B5EF4-FFF2-40B4-BE49-F238E27FC236}">
              <a16:creationId xmlns:a16="http://schemas.microsoft.com/office/drawing/2014/main" id="{9F657BE2-F9D2-49BF-81A5-2A180D9E417E}"/>
            </a:ext>
          </a:extLst>
        </xdr:cNvPr>
        <xdr:cNvSpPr txBox="1"/>
      </xdr:nvSpPr>
      <xdr:spPr>
        <a:xfrm>
          <a:off x="4673600" y="933234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127363</xdr:rowOff>
    </xdr:from>
    <xdr:to>
      <xdr:col>24</xdr:col>
      <xdr:colOff>152400</xdr:colOff>
      <xdr:row>55</xdr:row>
      <xdr:rowOff>127363</xdr:rowOff>
    </xdr:to>
    <xdr:cxnSp macro="">
      <xdr:nvCxnSpPr>
        <xdr:cNvPr id="78" name="直線コネクタ 77">
          <a:extLst>
            <a:ext uri="{FF2B5EF4-FFF2-40B4-BE49-F238E27FC236}">
              <a16:creationId xmlns:a16="http://schemas.microsoft.com/office/drawing/2014/main" id="{FAE49B4A-6DC3-4D5B-BCD2-9044B6F13724}"/>
            </a:ext>
          </a:extLst>
        </xdr:cNvPr>
        <xdr:cNvCxnSpPr/>
      </xdr:nvCxnSpPr>
      <xdr:spPr>
        <a:xfrm>
          <a:off x="4546600" y="9557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154594</xdr:rowOff>
    </xdr:from>
    <xdr:ext cx="405111" cy="259045"/>
    <xdr:sp macro="" textlink="">
      <xdr:nvSpPr>
        <xdr:cNvPr id="79" name="【体育館・プール】&#10;有形固定資産減価償却率平均値テキスト">
          <a:extLst>
            <a:ext uri="{FF2B5EF4-FFF2-40B4-BE49-F238E27FC236}">
              <a16:creationId xmlns:a16="http://schemas.microsoft.com/office/drawing/2014/main" id="{7DD092CA-2607-46C8-B13F-016DE4F4EA5C}"/>
            </a:ext>
          </a:extLst>
        </xdr:cNvPr>
        <xdr:cNvSpPr txBox="1"/>
      </xdr:nvSpPr>
      <xdr:spPr>
        <a:xfrm>
          <a:off x="4673600" y="1027014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4717</xdr:rowOff>
    </xdr:from>
    <xdr:to>
      <xdr:col>24</xdr:col>
      <xdr:colOff>114300</xdr:colOff>
      <xdr:row>60</xdr:row>
      <xdr:rowOff>106317</xdr:rowOff>
    </xdr:to>
    <xdr:sp macro="" textlink="">
      <xdr:nvSpPr>
        <xdr:cNvPr id="80" name="フローチャート: 判断 79">
          <a:extLst>
            <a:ext uri="{FF2B5EF4-FFF2-40B4-BE49-F238E27FC236}">
              <a16:creationId xmlns:a16="http://schemas.microsoft.com/office/drawing/2014/main" id="{0ED625EB-93C4-401A-A57A-6103A337D257}"/>
            </a:ext>
          </a:extLst>
        </xdr:cNvPr>
        <xdr:cNvSpPr/>
      </xdr:nvSpPr>
      <xdr:spPr>
        <a:xfrm>
          <a:off x="4584700" y="10291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132080</xdr:rowOff>
    </xdr:from>
    <xdr:to>
      <xdr:col>20</xdr:col>
      <xdr:colOff>38100</xdr:colOff>
      <xdr:row>62</xdr:row>
      <xdr:rowOff>62230</xdr:rowOff>
    </xdr:to>
    <xdr:sp macro="" textlink="">
      <xdr:nvSpPr>
        <xdr:cNvPr id="81" name="フローチャート: 判断 80">
          <a:extLst>
            <a:ext uri="{FF2B5EF4-FFF2-40B4-BE49-F238E27FC236}">
              <a16:creationId xmlns:a16="http://schemas.microsoft.com/office/drawing/2014/main" id="{D6C2024D-01AC-4333-8C8C-2C82D6B1A372}"/>
            </a:ext>
          </a:extLst>
        </xdr:cNvPr>
        <xdr:cNvSpPr/>
      </xdr:nvSpPr>
      <xdr:spPr>
        <a:xfrm>
          <a:off x="3746500" y="1059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123916</xdr:rowOff>
    </xdr:from>
    <xdr:to>
      <xdr:col>15</xdr:col>
      <xdr:colOff>101600</xdr:colOff>
      <xdr:row>62</xdr:row>
      <xdr:rowOff>54066</xdr:rowOff>
    </xdr:to>
    <xdr:sp macro="" textlink="">
      <xdr:nvSpPr>
        <xdr:cNvPr id="82" name="フローチャート: 判断 81">
          <a:extLst>
            <a:ext uri="{FF2B5EF4-FFF2-40B4-BE49-F238E27FC236}">
              <a16:creationId xmlns:a16="http://schemas.microsoft.com/office/drawing/2014/main" id="{86AA9F99-0742-4031-B4D3-254549667C16}"/>
            </a:ext>
          </a:extLst>
        </xdr:cNvPr>
        <xdr:cNvSpPr/>
      </xdr:nvSpPr>
      <xdr:spPr>
        <a:xfrm>
          <a:off x="2857500" y="10582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141877</xdr:rowOff>
    </xdr:from>
    <xdr:to>
      <xdr:col>10</xdr:col>
      <xdr:colOff>165100</xdr:colOff>
      <xdr:row>62</xdr:row>
      <xdr:rowOff>72027</xdr:rowOff>
    </xdr:to>
    <xdr:sp macro="" textlink="">
      <xdr:nvSpPr>
        <xdr:cNvPr id="83" name="フローチャート: 判断 82">
          <a:extLst>
            <a:ext uri="{FF2B5EF4-FFF2-40B4-BE49-F238E27FC236}">
              <a16:creationId xmlns:a16="http://schemas.microsoft.com/office/drawing/2014/main" id="{94C84AC2-7108-4664-AD87-9A0F5BED7A56}"/>
            </a:ext>
          </a:extLst>
        </xdr:cNvPr>
        <xdr:cNvSpPr/>
      </xdr:nvSpPr>
      <xdr:spPr>
        <a:xfrm>
          <a:off x="1968500" y="10600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89626</xdr:rowOff>
    </xdr:from>
    <xdr:to>
      <xdr:col>6</xdr:col>
      <xdr:colOff>38100</xdr:colOff>
      <xdr:row>62</xdr:row>
      <xdr:rowOff>19776</xdr:rowOff>
    </xdr:to>
    <xdr:sp macro="" textlink="">
      <xdr:nvSpPr>
        <xdr:cNvPr id="84" name="フローチャート: 判断 83">
          <a:extLst>
            <a:ext uri="{FF2B5EF4-FFF2-40B4-BE49-F238E27FC236}">
              <a16:creationId xmlns:a16="http://schemas.microsoft.com/office/drawing/2014/main" id="{B320A445-8B15-4E3B-9CB3-67F58598D07A}"/>
            </a:ext>
          </a:extLst>
        </xdr:cNvPr>
        <xdr:cNvSpPr/>
      </xdr:nvSpPr>
      <xdr:spPr>
        <a:xfrm>
          <a:off x="1079500" y="10548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5" name="テキスト ボックス 84">
          <a:extLst>
            <a:ext uri="{FF2B5EF4-FFF2-40B4-BE49-F238E27FC236}">
              <a16:creationId xmlns:a16="http://schemas.microsoft.com/office/drawing/2014/main" id="{995121FE-1444-4DCF-B9AD-54354AAF25C3}"/>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6" name="テキスト ボックス 85">
          <a:extLst>
            <a:ext uri="{FF2B5EF4-FFF2-40B4-BE49-F238E27FC236}">
              <a16:creationId xmlns:a16="http://schemas.microsoft.com/office/drawing/2014/main" id="{AA34EAFC-3EE7-41AA-97B3-121C1FE760C6}"/>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7" name="テキスト ボックス 86">
          <a:extLst>
            <a:ext uri="{FF2B5EF4-FFF2-40B4-BE49-F238E27FC236}">
              <a16:creationId xmlns:a16="http://schemas.microsoft.com/office/drawing/2014/main" id="{DE8310DA-4550-4AC9-85DA-EDD575185F6A}"/>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8" name="テキスト ボックス 87">
          <a:extLst>
            <a:ext uri="{FF2B5EF4-FFF2-40B4-BE49-F238E27FC236}">
              <a16:creationId xmlns:a16="http://schemas.microsoft.com/office/drawing/2014/main" id="{343C179F-C89E-4440-8C9E-12B4FDB2471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9" name="テキスト ボックス 88">
          <a:extLst>
            <a:ext uri="{FF2B5EF4-FFF2-40B4-BE49-F238E27FC236}">
              <a16:creationId xmlns:a16="http://schemas.microsoft.com/office/drawing/2014/main" id="{825A2C7D-62A3-42D3-98A3-86564A38C40D}"/>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59</xdr:row>
      <xdr:rowOff>166370</xdr:rowOff>
    </xdr:from>
    <xdr:to>
      <xdr:col>6</xdr:col>
      <xdr:colOff>38100</xdr:colOff>
      <xdr:row>60</xdr:row>
      <xdr:rowOff>96520</xdr:rowOff>
    </xdr:to>
    <xdr:sp macro="" textlink="">
      <xdr:nvSpPr>
        <xdr:cNvPr id="90" name="楕円 89">
          <a:extLst>
            <a:ext uri="{FF2B5EF4-FFF2-40B4-BE49-F238E27FC236}">
              <a16:creationId xmlns:a16="http://schemas.microsoft.com/office/drawing/2014/main" id="{7AA22271-0C01-4ACB-979C-180C04012AAD}"/>
            </a:ext>
          </a:extLst>
        </xdr:cNvPr>
        <xdr:cNvSpPr/>
      </xdr:nvSpPr>
      <xdr:spPr>
        <a:xfrm>
          <a:off x="1079500" y="1028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60</xdr:row>
      <xdr:rowOff>78757</xdr:rowOff>
    </xdr:from>
    <xdr:ext cx="405111" cy="259045"/>
    <xdr:sp macro="" textlink="">
      <xdr:nvSpPr>
        <xdr:cNvPr id="91" name="n_1aveValue【体育館・プール】&#10;有形固定資産減価償却率">
          <a:extLst>
            <a:ext uri="{FF2B5EF4-FFF2-40B4-BE49-F238E27FC236}">
              <a16:creationId xmlns:a16="http://schemas.microsoft.com/office/drawing/2014/main" id="{8AD4B374-59BD-486D-AD35-3DADAB3E7863}"/>
            </a:ext>
          </a:extLst>
        </xdr:cNvPr>
        <xdr:cNvSpPr txBox="1"/>
      </xdr:nvSpPr>
      <xdr:spPr>
        <a:xfrm>
          <a:off x="3582044" y="10365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70593</xdr:rowOff>
    </xdr:from>
    <xdr:ext cx="405111" cy="259045"/>
    <xdr:sp macro="" textlink="">
      <xdr:nvSpPr>
        <xdr:cNvPr id="92" name="n_2aveValue【体育館・プール】&#10;有形固定資産減価償却率">
          <a:extLst>
            <a:ext uri="{FF2B5EF4-FFF2-40B4-BE49-F238E27FC236}">
              <a16:creationId xmlns:a16="http://schemas.microsoft.com/office/drawing/2014/main" id="{2BABD408-C0A8-43C2-BBE1-7999B4EA2228}"/>
            </a:ext>
          </a:extLst>
        </xdr:cNvPr>
        <xdr:cNvSpPr txBox="1"/>
      </xdr:nvSpPr>
      <xdr:spPr>
        <a:xfrm>
          <a:off x="2705744" y="103575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88554</xdr:rowOff>
    </xdr:from>
    <xdr:ext cx="405111" cy="259045"/>
    <xdr:sp macro="" textlink="">
      <xdr:nvSpPr>
        <xdr:cNvPr id="93" name="n_3aveValue【体育館・プール】&#10;有形固定資産減価償却率">
          <a:extLst>
            <a:ext uri="{FF2B5EF4-FFF2-40B4-BE49-F238E27FC236}">
              <a16:creationId xmlns:a16="http://schemas.microsoft.com/office/drawing/2014/main" id="{A5A125B1-AA97-46F2-8619-97F217848141}"/>
            </a:ext>
          </a:extLst>
        </xdr:cNvPr>
        <xdr:cNvSpPr txBox="1"/>
      </xdr:nvSpPr>
      <xdr:spPr>
        <a:xfrm>
          <a:off x="1816744" y="103755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10903</xdr:rowOff>
    </xdr:from>
    <xdr:ext cx="405111" cy="259045"/>
    <xdr:sp macro="" textlink="">
      <xdr:nvSpPr>
        <xdr:cNvPr id="94" name="n_4aveValue【体育館・プール】&#10;有形固定資産減価償却率">
          <a:extLst>
            <a:ext uri="{FF2B5EF4-FFF2-40B4-BE49-F238E27FC236}">
              <a16:creationId xmlns:a16="http://schemas.microsoft.com/office/drawing/2014/main" id="{C84D3C4D-7E46-475B-B32B-E2D7C1B474B1}"/>
            </a:ext>
          </a:extLst>
        </xdr:cNvPr>
        <xdr:cNvSpPr txBox="1"/>
      </xdr:nvSpPr>
      <xdr:spPr>
        <a:xfrm>
          <a:off x="927744" y="106408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113047</xdr:rowOff>
    </xdr:from>
    <xdr:ext cx="405111" cy="259045"/>
    <xdr:sp macro="" textlink="">
      <xdr:nvSpPr>
        <xdr:cNvPr id="95" name="n_4mainValue【体育館・プール】&#10;有形固定資産減価償却率">
          <a:extLst>
            <a:ext uri="{FF2B5EF4-FFF2-40B4-BE49-F238E27FC236}">
              <a16:creationId xmlns:a16="http://schemas.microsoft.com/office/drawing/2014/main" id="{7B1B69E4-F704-4DA5-B644-47B6A45358E4}"/>
            </a:ext>
          </a:extLst>
        </xdr:cNvPr>
        <xdr:cNvSpPr txBox="1"/>
      </xdr:nvSpPr>
      <xdr:spPr>
        <a:xfrm>
          <a:off x="927744" y="1005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96" name="正方形/長方形 95">
          <a:extLst>
            <a:ext uri="{FF2B5EF4-FFF2-40B4-BE49-F238E27FC236}">
              <a16:creationId xmlns:a16="http://schemas.microsoft.com/office/drawing/2014/main" id="{FF8A4290-B4E6-4A36-AB51-413F401B147C}"/>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97" name="正方形/長方形 96">
          <a:extLst>
            <a:ext uri="{FF2B5EF4-FFF2-40B4-BE49-F238E27FC236}">
              <a16:creationId xmlns:a16="http://schemas.microsoft.com/office/drawing/2014/main" id="{C0DFB14B-72E1-43F2-8952-EBD373BE4894}"/>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98" name="正方形/長方形 97">
          <a:extLst>
            <a:ext uri="{FF2B5EF4-FFF2-40B4-BE49-F238E27FC236}">
              <a16:creationId xmlns:a16="http://schemas.microsoft.com/office/drawing/2014/main" id="{A901DCD5-4EA2-40D8-8C11-5872F73AA67E}"/>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99" name="正方形/長方形 98">
          <a:extLst>
            <a:ext uri="{FF2B5EF4-FFF2-40B4-BE49-F238E27FC236}">
              <a16:creationId xmlns:a16="http://schemas.microsoft.com/office/drawing/2014/main" id="{4D5F6B2F-8F10-464F-9D36-7FC1D801B432}"/>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00" name="正方形/長方形 99">
          <a:extLst>
            <a:ext uri="{FF2B5EF4-FFF2-40B4-BE49-F238E27FC236}">
              <a16:creationId xmlns:a16="http://schemas.microsoft.com/office/drawing/2014/main" id="{6E054559-AD9D-4A96-A549-8C935A0F990C}"/>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01" name="正方形/長方形 100">
          <a:extLst>
            <a:ext uri="{FF2B5EF4-FFF2-40B4-BE49-F238E27FC236}">
              <a16:creationId xmlns:a16="http://schemas.microsoft.com/office/drawing/2014/main" id="{69A7CDF3-55C9-459C-8C16-89E695D5D4F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02" name="正方形/長方形 101">
          <a:extLst>
            <a:ext uri="{FF2B5EF4-FFF2-40B4-BE49-F238E27FC236}">
              <a16:creationId xmlns:a16="http://schemas.microsoft.com/office/drawing/2014/main" id="{A352BE4C-EB2C-43F9-8310-A104EE57D66D}"/>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03" name="正方形/長方形 102">
          <a:extLst>
            <a:ext uri="{FF2B5EF4-FFF2-40B4-BE49-F238E27FC236}">
              <a16:creationId xmlns:a16="http://schemas.microsoft.com/office/drawing/2014/main" id="{1963ED74-D42A-457B-AE22-C1B581FA15EA}"/>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04" name="テキスト ボックス 103">
          <a:extLst>
            <a:ext uri="{FF2B5EF4-FFF2-40B4-BE49-F238E27FC236}">
              <a16:creationId xmlns:a16="http://schemas.microsoft.com/office/drawing/2014/main" id="{07E43578-C552-4E21-A8BF-8DDC4668BD71}"/>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05" name="直線コネクタ 104">
          <a:extLst>
            <a:ext uri="{FF2B5EF4-FFF2-40B4-BE49-F238E27FC236}">
              <a16:creationId xmlns:a16="http://schemas.microsoft.com/office/drawing/2014/main" id="{50F8FAD9-5FF3-4982-9638-C1C657B6D314}"/>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06" name="直線コネクタ 105">
          <a:extLst>
            <a:ext uri="{FF2B5EF4-FFF2-40B4-BE49-F238E27FC236}">
              <a16:creationId xmlns:a16="http://schemas.microsoft.com/office/drawing/2014/main" id="{4B6670E3-EF7E-42A6-AE55-55B94C392768}"/>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07" name="テキスト ボックス 106">
          <a:extLst>
            <a:ext uri="{FF2B5EF4-FFF2-40B4-BE49-F238E27FC236}">
              <a16:creationId xmlns:a16="http://schemas.microsoft.com/office/drawing/2014/main" id="{C604648A-6245-47A7-B5B6-AAD9B0384E1C}"/>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08" name="直線コネクタ 107">
          <a:extLst>
            <a:ext uri="{FF2B5EF4-FFF2-40B4-BE49-F238E27FC236}">
              <a16:creationId xmlns:a16="http://schemas.microsoft.com/office/drawing/2014/main" id="{3BA65429-566B-43FB-8402-5C24279E61CD}"/>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09" name="テキスト ボックス 108">
          <a:extLst>
            <a:ext uri="{FF2B5EF4-FFF2-40B4-BE49-F238E27FC236}">
              <a16:creationId xmlns:a16="http://schemas.microsoft.com/office/drawing/2014/main" id="{3B3A8836-6E84-47E5-B4C8-A9328C23401F}"/>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10" name="直線コネクタ 109">
          <a:extLst>
            <a:ext uri="{FF2B5EF4-FFF2-40B4-BE49-F238E27FC236}">
              <a16:creationId xmlns:a16="http://schemas.microsoft.com/office/drawing/2014/main" id="{6102DBA2-47FA-4D48-9260-B24915D28112}"/>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11" name="テキスト ボックス 110">
          <a:extLst>
            <a:ext uri="{FF2B5EF4-FFF2-40B4-BE49-F238E27FC236}">
              <a16:creationId xmlns:a16="http://schemas.microsoft.com/office/drawing/2014/main" id="{5E697291-DCF7-4450-A247-7A5EF04CD274}"/>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12" name="直線コネクタ 111">
          <a:extLst>
            <a:ext uri="{FF2B5EF4-FFF2-40B4-BE49-F238E27FC236}">
              <a16:creationId xmlns:a16="http://schemas.microsoft.com/office/drawing/2014/main" id="{D2EE425E-BE73-4554-8D22-6DC5BF888731}"/>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13" name="テキスト ボックス 112">
          <a:extLst>
            <a:ext uri="{FF2B5EF4-FFF2-40B4-BE49-F238E27FC236}">
              <a16:creationId xmlns:a16="http://schemas.microsoft.com/office/drawing/2014/main" id="{EE9F34B8-21DB-4EF3-8D26-058995FB30B7}"/>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14" name="直線コネクタ 113">
          <a:extLst>
            <a:ext uri="{FF2B5EF4-FFF2-40B4-BE49-F238E27FC236}">
              <a16:creationId xmlns:a16="http://schemas.microsoft.com/office/drawing/2014/main" id="{A6F6ED16-5FD1-4963-875D-B92A5CF2C25D}"/>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15" name="テキスト ボックス 114">
          <a:extLst>
            <a:ext uri="{FF2B5EF4-FFF2-40B4-BE49-F238E27FC236}">
              <a16:creationId xmlns:a16="http://schemas.microsoft.com/office/drawing/2014/main" id="{2ED63637-DAB5-4753-8280-0279739FCC62}"/>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16" name="直線コネクタ 115">
          <a:extLst>
            <a:ext uri="{FF2B5EF4-FFF2-40B4-BE49-F238E27FC236}">
              <a16:creationId xmlns:a16="http://schemas.microsoft.com/office/drawing/2014/main" id="{AACD8C1E-A206-4CB6-9035-BBB614051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17" name="テキスト ボックス 116">
          <a:extLst>
            <a:ext uri="{FF2B5EF4-FFF2-40B4-BE49-F238E27FC236}">
              <a16:creationId xmlns:a16="http://schemas.microsoft.com/office/drawing/2014/main" id="{B89FECD2-CDF6-4FC5-9788-3172C1D1DAEC}"/>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18" name="【体育館・プール】&#10;一人当たり面積グラフ枠">
          <a:extLst>
            <a:ext uri="{FF2B5EF4-FFF2-40B4-BE49-F238E27FC236}">
              <a16:creationId xmlns:a16="http://schemas.microsoft.com/office/drawing/2014/main" id="{96DF9837-2460-47C7-AD66-6E2214E50BD6}"/>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155829</xdr:rowOff>
    </xdr:from>
    <xdr:to>
      <xdr:col>54</xdr:col>
      <xdr:colOff>189865</xdr:colOff>
      <xdr:row>64</xdr:row>
      <xdr:rowOff>25146</xdr:rowOff>
    </xdr:to>
    <xdr:cxnSp macro="">
      <xdr:nvCxnSpPr>
        <xdr:cNvPr id="119" name="直線コネクタ 118">
          <a:extLst>
            <a:ext uri="{FF2B5EF4-FFF2-40B4-BE49-F238E27FC236}">
              <a16:creationId xmlns:a16="http://schemas.microsoft.com/office/drawing/2014/main" id="{0B45DF30-81D1-45EA-B23E-5E72E5270D12}"/>
            </a:ext>
          </a:extLst>
        </xdr:cNvPr>
        <xdr:cNvCxnSpPr/>
      </xdr:nvCxnSpPr>
      <xdr:spPr>
        <a:xfrm flipV="1">
          <a:off x="10476865" y="9585579"/>
          <a:ext cx="0" cy="14123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28973</xdr:rowOff>
    </xdr:from>
    <xdr:ext cx="469744" cy="259045"/>
    <xdr:sp macro="" textlink="">
      <xdr:nvSpPr>
        <xdr:cNvPr id="120" name="【体育館・プール】&#10;一人当たり面積最小値テキスト">
          <a:extLst>
            <a:ext uri="{FF2B5EF4-FFF2-40B4-BE49-F238E27FC236}">
              <a16:creationId xmlns:a16="http://schemas.microsoft.com/office/drawing/2014/main" id="{EAC83F2B-7348-4A2D-A3A3-ACEE7DF6C722}"/>
            </a:ext>
          </a:extLst>
        </xdr:cNvPr>
        <xdr:cNvSpPr txBox="1"/>
      </xdr:nvSpPr>
      <xdr:spPr>
        <a:xfrm>
          <a:off x="10515600" y="11001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25146</xdr:rowOff>
    </xdr:from>
    <xdr:to>
      <xdr:col>55</xdr:col>
      <xdr:colOff>88900</xdr:colOff>
      <xdr:row>64</xdr:row>
      <xdr:rowOff>25146</xdr:rowOff>
    </xdr:to>
    <xdr:cxnSp macro="">
      <xdr:nvCxnSpPr>
        <xdr:cNvPr id="121" name="直線コネクタ 120">
          <a:extLst>
            <a:ext uri="{FF2B5EF4-FFF2-40B4-BE49-F238E27FC236}">
              <a16:creationId xmlns:a16="http://schemas.microsoft.com/office/drawing/2014/main" id="{C9EF56E2-98D5-487C-8CFB-3A779A32E5C1}"/>
            </a:ext>
          </a:extLst>
        </xdr:cNvPr>
        <xdr:cNvCxnSpPr/>
      </xdr:nvCxnSpPr>
      <xdr:spPr>
        <a:xfrm>
          <a:off x="10388600" y="10997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102506</xdr:rowOff>
    </xdr:from>
    <xdr:ext cx="469744" cy="259045"/>
    <xdr:sp macro="" textlink="">
      <xdr:nvSpPr>
        <xdr:cNvPr id="122" name="【体育館・プール】&#10;一人当たり面積最大値テキスト">
          <a:extLst>
            <a:ext uri="{FF2B5EF4-FFF2-40B4-BE49-F238E27FC236}">
              <a16:creationId xmlns:a16="http://schemas.microsoft.com/office/drawing/2014/main" id="{74A3D7EC-62E3-4A2E-980B-FA9411D7C42E}"/>
            </a:ext>
          </a:extLst>
        </xdr:cNvPr>
        <xdr:cNvSpPr txBox="1"/>
      </xdr:nvSpPr>
      <xdr:spPr>
        <a:xfrm>
          <a:off x="10515600" y="9360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155829</xdr:rowOff>
    </xdr:from>
    <xdr:to>
      <xdr:col>55</xdr:col>
      <xdr:colOff>88900</xdr:colOff>
      <xdr:row>55</xdr:row>
      <xdr:rowOff>155829</xdr:rowOff>
    </xdr:to>
    <xdr:cxnSp macro="">
      <xdr:nvCxnSpPr>
        <xdr:cNvPr id="123" name="直線コネクタ 122">
          <a:extLst>
            <a:ext uri="{FF2B5EF4-FFF2-40B4-BE49-F238E27FC236}">
              <a16:creationId xmlns:a16="http://schemas.microsoft.com/office/drawing/2014/main" id="{1D8AA302-A388-4A99-BAD6-4D8D9E49D1C9}"/>
            </a:ext>
          </a:extLst>
        </xdr:cNvPr>
        <xdr:cNvCxnSpPr/>
      </xdr:nvCxnSpPr>
      <xdr:spPr>
        <a:xfrm>
          <a:off x="10388600" y="9585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138320</xdr:rowOff>
    </xdr:from>
    <xdr:ext cx="469744" cy="259045"/>
    <xdr:sp macro="" textlink="">
      <xdr:nvSpPr>
        <xdr:cNvPr id="124" name="【体育館・プール】&#10;一人当たり面積平均値テキスト">
          <a:extLst>
            <a:ext uri="{FF2B5EF4-FFF2-40B4-BE49-F238E27FC236}">
              <a16:creationId xmlns:a16="http://schemas.microsoft.com/office/drawing/2014/main" id="{02526A6A-FE90-4A82-A31B-198037586BE9}"/>
            </a:ext>
          </a:extLst>
        </xdr:cNvPr>
        <xdr:cNvSpPr txBox="1"/>
      </xdr:nvSpPr>
      <xdr:spPr>
        <a:xfrm>
          <a:off x="10515600" y="105967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159893</xdr:rowOff>
    </xdr:from>
    <xdr:to>
      <xdr:col>55</xdr:col>
      <xdr:colOff>50800</xdr:colOff>
      <xdr:row>62</xdr:row>
      <xdr:rowOff>90043</xdr:rowOff>
    </xdr:to>
    <xdr:sp macro="" textlink="">
      <xdr:nvSpPr>
        <xdr:cNvPr id="125" name="フローチャート: 判断 124">
          <a:extLst>
            <a:ext uri="{FF2B5EF4-FFF2-40B4-BE49-F238E27FC236}">
              <a16:creationId xmlns:a16="http://schemas.microsoft.com/office/drawing/2014/main" id="{110DB14B-1322-4EA2-A6B7-B50FA2A7B6A2}"/>
            </a:ext>
          </a:extLst>
        </xdr:cNvPr>
        <xdr:cNvSpPr/>
      </xdr:nvSpPr>
      <xdr:spPr>
        <a:xfrm>
          <a:off x="10426700" y="10618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13970</xdr:rowOff>
    </xdr:from>
    <xdr:to>
      <xdr:col>50</xdr:col>
      <xdr:colOff>165100</xdr:colOff>
      <xdr:row>62</xdr:row>
      <xdr:rowOff>115570</xdr:rowOff>
    </xdr:to>
    <xdr:sp macro="" textlink="">
      <xdr:nvSpPr>
        <xdr:cNvPr id="126" name="フローチャート: 判断 125">
          <a:extLst>
            <a:ext uri="{FF2B5EF4-FFF2-40B4-BE49-F238E27FC236}">
              <a16:creationId xmlns:a16="http://schemas.microsoft.com/office/drawing/2014/main" id="{D27A93DC-A277-4F51-98BF-B00714D14F97}"/>
            </a:ext>
          </a:extLst>
        </xdr:cNvPr>
        <xdr:cNvSpPr/>
      </xdr:nvSpPr>
      <xdr:spPr>
        <a:xfrm>
          <a:off x="9588500" y="10643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127127</xdr:rowOff>
    </xdr:from>
    <xdr:to>
      <xdr:col>46</xdr:col>
      <xdr:colOff>38100</xdr:colOff>
      <xdr:row>62</xdr:row>
      <xdr:rowOff>57277</xdr:rowOff>
    </xdr:to>
    <xdr:sp macro="" textlink="">
      <xdr:nvSpPr>
        <xdr:cNvPr id="127" name="フローチャート: 判断 126">
          <a:extLst>
            <a:ext uri="{FF2B5EF4-FFF2-40B4-BE49-F238E27FC236}">
              <a16:creationId xmlns:a16="http://schemas.microsoft.com/office/drawing/2014/main" id="{4DE8961F-D0A2-42A2-8B57-7BC49B60005A}"/>
            </a:ext>
          </a:extLst>
        </xdr:cNvPr>
        <xdr:cNvSpPr/>
      </xdr:nvSpPr>
      <xdr:spPr>
        <a:xfrm>
          <a:off x="8699500" y="10585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56642</xdr:rowOff>
    </xdr:from>
    <xdr:to>
      <xdr:col>41</xdr:col>
      <xdr:colOff>101600</xdr:colOff>
      <xdr:row>62</xdr:row>
      <xdr:rowOff>158242</xdr:rowOff>
    </xdr:to>
    <xdr:sp macro="" textlink="">
      <xdr:nvSpPr>
        <xdr:cNvPr id="128" name="フローチャート: 判断 127">
          <a:extLst>
            <a:ext uri="{FF2B5EF4-FFF2-40B4-BE49-F238E27FC236}">
              <a16:creationId xmlns:a16="http://schemas.microsoft.com/office/drawing/2014/main" id="{7C6C0D8C-A7DA-4C4B-9EDE-04ED1C179AAB}"/>
            </a:ext>
          </a:extLst>
        </xdr:cNvPr>
        <xdr:cNvSpPr/>
      </xdr:nvSpPr>
      <xdr:spPr>
        <a:xfrm>
          <a:off x="7810500" y="10686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15875</xdr:rowOff>
    </xdr:from>
    <xdr:to>
      <xdr:col>36</xdr:col>
      <xdr:colOff>165100</xdr:colOff>
      <xdr:row>62</xdr:row>
      <xdr:rowOff>117475</xdr:rowOff>
    </xdr:to>
    <xdr:sp macro="" textlink="">
      <xdr:nvSpPr>
        <xdr:cNvPr id="129" name="フローチャート: 判断 128">
          <a:extLst>
            <a:ext uri="{FF2B5EF4-FFF2-40B4-BE49-F238E27FC236}">
              <a16:creationId xmlns:a16="http://schemas.microsoft.com/office/drawing/2014/main" id="{FDCF3064-07D7-406B-9AF0-E459B3E27A89}"/>
            </a:ext>
          </a:extLst>
        </xdr:cNvPr>
        <xdr:cNvSpPr/>
      </xdr:nvSpPr>
      <xdr:spPr>
        <a:xfrm>
          <a:off x="6921500" y="10645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30" name="テキスト ボックス 129">
          <a:extLst>
            <a:ext uri="{FF2B5EF4-FFF2-40B4-BE49-F238E27FC236}">
              <a16:creationId xmlns:a16="http://schemas.microsoft.com/office/drawing/2014/main" id="{3DFD5D81-4015-4B3A-BCB3-3836D14A3B16}"/>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31" name="テキスト ボックス 130">
          <a:extLst>
            <a:ext uri="{FF2B5EF4-FFF2-40B4-BE49-F238E27FC236}">
              <a16:creationId xmlns:a16="http://schemas.microsoft.com/office/drawing/2014/main" id="{61339C43-8D68-4731-9193-E31A57AA8D62}"/>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32" name="テキスト ボックス 131">
          <a:extLst>
            <a:ext uri="{FF2B5EF4-FFF2-40B4-BE49-F238E27FC236}">
              <a16:creationId xmlns:a16="http://schemas.microsoft.com/office/drawing/2014/main" id="{8DF215C7-BD0F-4C37-B5C5-86B382D87CEC}"/>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33" name="テキスト ボックス 132">
          <a:extLst>
            <a:ext uri="{FF2B5EF4-FFF2-40B4-BE49-F238E27FC236}">
              <a16:creationId xmlns:a16="http://schemas.microsoft.com/office/drawing/2014/main" id="{08AC8AE8-623F-4A7A-A3C8-02A213DA5083}"/>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34" name="テキスト ボックス 133">
          <a:extLst>
            <a:ext uri="{FF2B5EF4-FFF2-40B4-BE49-F238E27FC236}">
              <a16:creationId xmlns:a16="http://schemas.microsoft.com/office/drawing/2014/main" id="{C40F39E1-BFC4-4C9B-8E54-90F498502BA2}"/>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59</xdr:row>
      <xdr:rowOff>61214</xdr:rowOff>
    </xdr:from>
    <xdr:to>
      <xdr:col>36</xdr:col>
      <xdr:colOff>165100</xdr:colOff>
      <xdr:row>59</xdr:row>
      <xdr:rowOff>162814</xdr:rowOff>
    </xdr:to>
    <xdr:sp macro="" textlink="">
      <xdr:nvSpPr>
        <xdr:cNvPr id="135" name="楕円 134">
          <a:extLst>
            <a:ext uri="{FF2B5EF4-FFF2-40B4-BE49-F238E27FC236}">
              <a16:creationId xmlns:a16="http://schemas.microsoft.com/office/drawing/2014/main" id="{A0601A65-E83A-48DF-A570-933A4A792D85}"/>
            </a:ext>
          </a:extLst>
        </xdr:cNvPr>
        <xdr:cNvSpPr/>
      </xdr:nvSpPr>
      <xdr:spPr>
        <a:xfrm>
          <a:off x="6921500" y="10176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60</xdr:row>
      <xdr:rowOff>132097</xdr:rowOff>
    </xdr:from>
    <xdr:ext cx="469744" cy="259045"/>
    <xdr:sp macro="" textlink="">
      <xdr:nvSpPr>
        <xdr:cNvPr id="136" name="n_1aveValue【体育館・プール】&#10;一人当たり面積">
          <a:extLst>
            <a:ext uri="{FF2B5EF4-FFF2-40B4-BE49-F238E27FC236}">
              <a16:creationId xmlns:a16="http://schemas.microsoft.com/office/drawing/2014/main" id="{F365C8CF-AE24-44FF-AE20-328E3B7AB95A}"/>
            </a:ext>
          </a:extLst>
        </xdr:cNvPr>
        <xdr:cNvSpPr txBox="1"/>
      </xdr:nvSpPr>
      <xdr:spPr>
        <a:xfrm>
          <a:off x="9391727" y="10419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73804</xdr:rowOff>
    </xdr:from>
    <xdr:ext cx="469744" cy="259045"/>
    <xdr:sp macro="" textlink="">
      <xdr:nvSpPr>
        <xdr:cNvPr id="137" name="n_2aveValue【体育館・プール】&#10;一人当たり面積">
          <a:extLst>
            <a:ext uri="{FF2B5EF4-FFF2-40B4-BE49-F238E27FC236}">
              <a16:creationId xmlns:a16="http://schemas.microsoft.com/office/drawing/2014/main" id="{811D0698-78AB-44FB-9CDE-B53BE8EFEF62}"/>
            </a:ext>
          </a:extLst>
        </xdr:cNvPr>
        <xdr:cNvSpPr txBox="1"/>
      </xdr:nvSpPr>
      <xdr:spPr>
        <a:xfrm>
          <a:off x="8515427" y="10360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3319</xdr:rowOff>
    </xdr:from>
    <xdr:ext cx="469744" cy="259045"/>
    <xdr:sp macro="" textlink="">
      <xdr:nvSpPr>
        <xdr:cNvPr id="138" name="n_3aveValue【体育館・プール】&#10;一人当たり面積">
          <a:extLst>
            <a:ext uri="{FF2B5EF4-FFF2-40B4-BE49-F238E27FC236}">
              <a16:creationId xmlns:a16="http://schemas.microsoft.com/office/drawing/2014/main" id="{88F97ECF-36D2-4A8A-9C7E-9A5DD307CA19}"/>
            </a:ext>
          </a:extLst>
        </xdr:cNvPr>
        <xdr:cNvSpPr txBox="1"/>
      </xdr:nvSpPr>
      <xdr:spPr>
        <a:xfrm>
          <a:off x="7626427" y="10461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108602</xdr:rowOff>
    </xdr:from>
    <xdr:ext cx="469744" cy="259045"/>
    <xdr:sp macro="" textlink="">
      <xdr:nvSpPr>
        <xdr:cNvPr id="139" name="n_4aveValue【体育館・プール】&#10;一人当たり面積">
          <a:extLst>
            <a:ext uri="{FF2B5EF4-FFF2-40B4-BE49-F238E27FC236}">
              <a16:creationId xmlns:a16="http://schemas.microsoft.com/office/drawing/2014/main" id="{F249C7E1-59D1-49BC-948F-514D05AB7078}"/>
            </a:ext>
          </a:extLst>
        </xdr:cNvPr>
        <xdr:cNvSpPr txBox="1"/>
      </xdr:nvSpPr>
      <xdr:spPr>
        <a:xfrm>
          <a:off x="6737427" y="10738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58</xdr:row>
      <xdr:rowOff>7891</xdr:rowOff>
    </xdr:from>
    <xdr:ext cx="469744" cy="259045"/>
    <xdr:sp macro="" textlink="">
      <xdr:nvSpPr>
        <xdr:cNvPr id="140" name="n_4mainValue【体育館・プール】&#10;一人当たり面積">
          <a:extLst>
            <a:ext uri="{FF2B5EF4-FFF2-40B4-BE49-F238E27FC236}">
              <a16:creationId xmlns:a16="http://schemas.microsoft.com/office/drawing/2014/main" id="{8A0FF5A2-B642-4A65-ACBA-7F28C6A28E7A}"/>
            </a:ext>
          </a:extLst>
        </xdr:cNvPr>
        <xdr:cNvSpPr txBox="1"/>
      </xdr:nvSpPr>
      <xdr:spPr>
        <a:xfrm>
          <a:off x="6737427" y="9951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41" name="正方形/長方形 140">
          <a:extLst>
            <a:ext uri="{FF2B5EF4-FFF2-40B4-BE49-F238E27FC236}">
              <a16:creationId xmlns:a16="http://schemas.microsoft.com/office/drawing/2014/main" id="{395FCCAE-65DC-429D-830D-1732FFC05236}"/>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42" name="正方形/長方形 141">
          <a:extLst>
            <a:ext uri="{FF2B5EF4-FFF2-40B4-BE49-F238E27FC236}">
              <a16:creationId xmlns:a16="http://schemas.microsoft.com/office/drawing/2014/main" id="{BF7B150C-FB5A-44F2-9255-A46F7491658C}"/>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43" name="正方形/長方形 142">
          <a:extLst>
            <a:ext uri="{FF2B5EF4-FFF2-40B4-BE49-F238E27FC236}">
              <a16:creationId xmlns:a16="http://schemas.microsoft.com/office/drawing/2014/main" id="{88BAA50F-CADF-4F7D-8741-1C078A7BE0DE}"/>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44" name="正方形/長方形 143">
          <a:extLst>
            <a:ext uri="{FF2B5EF4-FFF2-40B4-BE49-F238E27FC236}">
              <a16:creationId xmlns:a16="http://schemas.microsoft.com/office/drawing/2014/main" id="{C2FC755D-929F-4A70-84E9-25A505BD4C4D}"/>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45" name="正方形/長方形 144">
          <a:extLst>
            <a:ext uri="{FF2B5EF4-FFF2-40B4-BE49-F238E27FC236}">
              <a16:creationId xmlns:a16="http://schemas.microsoft.com/office/drawing/2014/main" id="{3EFB9DFE-6833-4F59-956D-AB80FBB1B836}"/>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46" name="正方形/長方形 145">
          <a:extLst>
            <a:ext uri="{FF2B5EF4-FFF2-40B4-BE49-F238E27FC236}">
              <a16:creationId xmlns:a16="http://schemas.microsoft.com/office/drawing/2014/main" id="{FC6965D9-5BC8-4486-A797-EEC225E5E84C}"/>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47" name="正方形/長方形 146">
          <a:extLst>
            <a:ext uri="{FF2B5EF4-FFF2-40B4-BE49-F238E27FC236}">
              <a16:creationId xmlns:a16="http://schemas.microsoft.com/office/drawing/2014/main" id="{744069E9-4ABB-4EFF-B0FF-82DECFC1BA81}"/>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48" name="正方形/長方形 147">
          <a:extLst>
            <a:ext uri="{FF2B5EF4-FFF2-40B4-BE49-F238E27FC236}">
              <a16:creationId xmlns:a16="http://schemas.microsoft.com/office/drawing/2014/main" id="{014C202F-49DB-4A5C-A9B3-A1F74AE64C78}"/>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49" name="テキスト ボックス 148">
          <a:extLst>
            <a:ext uri="{FF2B5EF4-FFF2-40B4-BE49-F238E27FC236}">
              <a16:creationId xmlns:a16="http://schemas.microsoft.com/office/drawing/2014/main" id="{CE0DA233-75C8-4645-A413-428B91BF9794}"/>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50" name="直線コネクタ 149">
          <a:extLst>
            <a:ext uri="{FF2B5EF4-FFF2-40B4-BE49-F238E27FC236}">
              <a16:creationId xmlns:a16="http://schemas.microsoft.com/office/drawing/2014/main" id="{A814B6A8-A6D2-435D-AB36-BD534306E9AB}"/>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51" name="テキスト ボックス 150">
          <a:extLst>
            <a:ext uri="{FF2B5EF4-FFF2-40B4-BE49-F238E27FC236}">
              <a16:creationId xmlns:a16="http://schemas.microsoft.com/office/drawing/2014/main" id="{3EE4D251-5F53-48CB-B6A5-4DA639A8CEDD}"/>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152" name="直線コネクタ 151">
          <a:extLst>
            <a:ext uri="{FF2B5EF4-FFF2-40B4-BE49-F238E27FC236}">
              <a16:creationId xmlns:a16="http://schemas.microsoft.com/office/drawing/2014/main" id="{082795FC-5D97-4F40-B431-31D986E98BEC}"/>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153" name="テキスト ボックス 152">
          <a:extLst>
            <a:ext uri="{FF2B5EF4-FFF2-40B4-BE49-F238E27FC236}">
              <a16:creationId xmlns:a16="http://schemas.microsoft.com/office/drawing/2014/main" id="{F4C6DA44-796D-4636-9D85-7DE5C418476E}"/>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154" name="直線コネクタ 153">
          <a:extLst>
            <a:ext uri="{FF2B5EF4-FFF2-40B4-BE49-F238E27FC236}">
              <a16:creationId xmlns:a16="http://schemas.microsoft.com/office/drawing/2014/main" id="{A576D58C-4FD5-482C-A55D-2D24397463C3}"/>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155" name="テキスト ボックス 154">
          <a:extLst>
            <a:ext uri="{FF2B5EF4-FFF2-40B4-BE49-F238E27FC236}">
              <a16:creationId xmlns:a16="http://schemas.microsoft.com/office/drawing/2014/main" id="{41589269-B8D3-47B1-ACE0-BBF65EBEF357}"/>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156" name="直線コネクタ 155">
          <a:extLst>
            <a:ext uri="{FF2B5EF4-FFF2-40B4-BE49-F238E27FC236}">
              <a16:creationId xmlns:a16="http://schemas.microsoft.com/office/drawing/2014/main" id="{06324533-0D3A-403A-8D1D-7DBAF6678AA6}"/>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157" name="テキスト ボックス 156">
          <a:extLst>
            <a:ext uri="{FF2B5EF4-FFF2-40B4-BE49-F238E27FC236}">
              <a16:creationId xmlns:a16="http://schemas.microsoft.com/office/drawing/2014/main" id="{F2F4A62B-C829-458D-854B-A84224FE3436}"/>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158" name="直線コネクタ 157">
          <a:extLst>
            <a:ext uri="{FF2B5EF4-FFF2-40B4-BE49-F238E27FC236}">
              <a16:creationId xmlns:a16="http://schemas.microsoft.com/office/drawing/2014/main" id="{54CE4F1F-79F3-47A8-BD7E-3E5D93450619}"/>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159" name="テキスト ボックス 158">
          <a:extLst>
            <a:ext uri="{FF2B5EF4-FFF2-40B4-BE49-F238E27FC236}">
              <a16:creationId xmlns:a16="http://schemas.microsoft.com/office/drawing/2014/main" id="{5AF11C79-4BCE-42D7-ACEE-8ACD6A846A28}"/>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160" name="直線コネクタ 159">
          <a:extLst>
            <a:ext uri="{FF2B5EF4-FFF2-40B4-BE49-F238E27FC236}">
              <a16:creationId xmlns:a16="http://schemas.microsoft.com/office/drawing/2014/main" id="{C9D3F983-0D9F-4D3D-A1E5-7B048F4F0A04}"/>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162577</xdr:rowOff>
    </xdr:from>
    <xdr:ext cx="338939" cy="259045"/>
    <xdr:sp macro="" textlink="">
      <xdr:nvSpPr>
        <xdr:cNvPr id="161" name="テキスト ボックス 160">
          <a:extLst>
            <a:ext uri="{FF2B5EF4-FFF2-40B4-BE49-F238E27FC236}">
              <a16:creationId xmlns:a16="http://schemas.microsoft.com/office/drawing/2014/main" id="{5387BE4F-960C-44BD-8606-99CAE1417F9E}"/>
            </a:ext>
          </a:extLst>
        </xdr:cNvPr>
        <xdr:cNvSpPr txBox="1"/>
      </xdr:nvSpPr>
      <xdr:spPr>
        <a:xfrm>
          <a:off x="423061" y="1319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62" name="直線コネクタ 161">
          <a:extLst>
            <a:ext uri="{FF2B5EF4-FFF2-40B4-BE49-F238E27FC236}">
              <a16:creationId xmlns:a16="http://schemas.microsoft.com/office/drawing/2014/main" id="{BD907677-BBC0-480D-B8DC-BDD5B744EF33}"/>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163" name="【福祉施設】&#10;有形固定資産減価償却率グラフ枠">
          <a:extLst>
            <a:ext uri="{FF2B5EF4-FFF2-40B4-BE49-F238E27FC236}">
              <a16:creationId xmlns:a16="http://schemas.microsoft.com/office/drawing/2014/main" id="{0AE44824-8CEA-4091-84D2-57FAB8E5C8C2}"/>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45720</xdr:rowOff>
    </xdr:from>
    <xdr:to>
      <xdr:col>24</xdr:col>
      <xdr:colOff>62865</xdr:colOff>
      <xdr:row>85</xdr:row>
      <xdr:rowOff>31750</xdr:rowOff>
    </xdr:to>
    <xdr:cxnSp macro="">
      <xdr:nvCxnSpPr>
        <xdr:cNvPr id="164" name="直線コネクタ 163">
          <a:extLst>
            <a:ext uri="{FF2B5EF4-FFF2-40B4-BE49-F238E27FC236}">
              <a16:creationId xmlns:a16="http://schemas.microsoft.com/office/drawing/2014/main" id="{BD6CEEC9-79FF-404A-A070-A2447D587E11}"/>
            </a:ext>
          </a:extLst>
        </xdr:cNvPr>
        <xdr:cNvCxnSpPr/>
      </xdr:nvCxnSpPr>
      <xdr:spPr>
        <a:xfrm flipV="1">
          <a:off x="4634865" y="13418820"/>
          <a:ext cx="0" cy="1186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35577</xdr:rowOff>
    </xdr:from>
    <xdr:ext cx="469744" cy="259045"/>
    <xdr:sp macro="" textlink="">
      <xdr:nvSpPr>
        <xdr:cNvPr id="165" name="【福祉施設】&#10;有形固定資産減価償却率最小値テキスト">
          <a:extLst>
            <a:ext uri="{FF2B5EF4-FFF2-40B4-BE49-F238E27FC236}">
              <a16:creationId xmlns:a16="http://schemas.microsoft.com/office/drawing/2014/main" id="{991C7D82-0EED-44CE-AC5F-44539BC75A70}"/>
            </a:ext>
          </a:extLst>
        </xdr:cNvPr>
        <xdr:cNvSpPr txBox="1"/>
      </xdr:nvSpPr>
      <xdr:spPr>
        <a:xfrm>
          <a:off x="4673600" y="1460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31750</xdr:rowOff>
    </xdr:from>
    <xdr:to>
      <xdr:col>24</xdr:col>
      <xdr:colOff>152400</xdr:colOff>
      <xdr:row>85</xdr:row>
      <xdr:rowOff>31750</xdr:rowOff>
    </xdr:to>
    <xdr:cxnSp macro="">
      <xdr:nvCxnSpPr>
        <xdr:cNvPr id="166" name="直線コネクタ 165">
          <a:extLst>
            <a:ext uri="{FF2B5EF4-FFF2-40B4-BE49-F238E27FC236}">
              <a16:creationId xmlns:a16="http://schemas.microsoft.com/office/drawing/2014/main" id="{A32D5FB4-9346-4879-8933-85CE57CF0932}"/>
            </a:ext>
          </a:extLst>
        </xdr:cNvPr>
        <xdr:cNvCxnSpPr/>
      </xdr:nvCxnSpPr>
      <xdr:spPr>
        <a:xfrm>
          <a:off x="4546600" y="1460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163847</xdr:rowOff>
    </xdr:from>
    <xdr:ext cx="340478" cy="259045"/>
    <xdr:sp macro="" textlink="">
      <xdr:nvSpPr>
        <xdr:cNvPr id="167" name="【福祉施設】&#10;有形固定資産減価償却率最大値テキスト">
          <a:extLst>
            <a:ext uri="{FF2B5EF4-FFF2-40B4-BE49-F238E27FC236}">
              <a16:creationId xmlns:a16="http://schemas.microsoft.com/office/drawing/2014/main" id="{030BF6C5-154F-4A1B-9383-F5D8EA0429E8}"/>
            </a:ext>
          </a:extLst>
        </xdr:cNvPr>
        <xdr:cNvSpPr txBox="1"/>
      </xdr:nvSpPr>
      <xdr:spPr>
        <a:xfrm>
          <a:off x="4673600" y="1319404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45720</xdr:rowOff>
    </xdr:from>
    <xdr:to>
      <xdr:col>24</xdr:col>
      <xdr:colOff>152400</xdr:colOff>
      <xdr:row>78</xdr:row>
      <xdr:rowOff>45720</xdr:rowOff>
    </xdr:to>
    <xdr:cxnSp macro="">
      <xdr:nvCxnSpPr>
        <xdr:cNvPr id="168" name="直線コネクタ 167">
          <a:extLst>
            <a:ext uri="{FF2B5EF4-FFF2-40B4-BE49-F238E27FC236}">
              <a16:creationId xmlns:a16="http://schemas.microsoft.com/office/drawing/2014/main" id="{137DA941-C3D7-40F1-BABC-36C750ECBE2F}"/>
            </a:ext>
          </a:extLst>
        </xdr:cNvPr>
        <xdr:cNvCxnSpPr/>
      </xdr:nvCxnSpPr>
      <xdr:spPr>
        <a:xfrm>
          <a:off x="4546600" y="13418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31766</xdr:rowOff>
    </xdr:from>
    <xdr:ext cx="405111" cy="259045"/>
    <xdr:sp macro="" textlink="">
      <xdr:nvSpPr>
        <xdr:cNvPr id="169" name="【福祉施設】&#10;有形固定資産減価償却率平均値テキスト">
          <a:extLst>
            <a:ext uri="{FF2B5EF4-FFF2-40B4-BE49-F238E27FC236}">
              <a16:creationId xmlns:a16="http://schemas.microsoft.com/office/drawing/2014/main" id="{720F6856-245B-4660-8685-D2FF4AD99367}"/>
            </a:ext>
          </a:extLst>
        </xdr:cNvPr>
        <xdr:cNvSpPr txBox="1"/>
      </xdr:nvSpPr>
      <xdr:spPr>
        <a:xfrm>
          <a:off x="4673600" y="139192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53339</xdr:rowOff>
    </xdr:from>
    <xdr:to>
      <xdr:col>24</xdr:col>
      <xdr:colOff>114300</xdr:colOff>
      <xdr:row>81</xdr:row>
      <xdr:rowOff>154939</xdr:rowOff>
    </xdr:to>
    <xdr:sp macro="" textlink="">
      <xdr:nvSpPr>
        <xdr:cNvPr id="170" name="フローチャート: 判断 169">
          <a:extLst>
            <a:ext uri="{FF2B5EF4-FFF2-40B4-BE49-F238E27FC236}">
              <a16:creationId xmlns:a16="http://schemas.microsoft.com/office/drawing/2014/main" id="{933B7853-E689-4A44-BC4C-A51ED6EEE7B8}"/>
            </a:ext>
          </a:extLst>
        </xdr:cNvPr>
        <xdr:cNvSpPr/>
      </xdr:nvSpPr>
      <xdr:spPr>
        <a:xfrm>
          <a:off x="4584700" y="13940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69850</xdr:rowOff>
    </xdr:from>
    <xdr:to>
      <xdr:col>20</xdr:col>
      <xdr:colOff>38100</xdr:colOff>
      <xdr:row>82</xdr:row>
      <xdr:rowOff>0</xdr:rowOff>
    </xdr:to>
    <xdr:sp macro="" textlink="">
      <xdr:nvSpPr>
        <xdr:cNvPr id="171" name="フローチャート: 判断 170">
          <a:extLst>
            <a:ext uri="{FF2B5EF4-FFF2-40B4-BE49-F238E27FC236}">
              <a16:creationId xmlns:a16="http://schemas.microsoft.com/office/drawing/2014/main" id="{FC42E60C-E662-461B-96DD-33CCABDD3BA4}"/>
            </a:ext>
          </a:extLst>
        </xdr:cNvPr>
        <xdr:cNvSpPr/>
      </xdr:nvSpPr>
      <xdr:spPr>
        <a:xfrm>
          <a:off x="3746500" y="139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33020</xdr:rowOff>
    </xdr:from>
    <xdr:to>
      <xdr:col>15</xdr:col>
      <xdr:colOff>101600</xdr:colOff>
      <xdr:row>81</xdr:row>
      <xdr:rowOff>134620</xdr:rowOff>
    </xdr:to>
    <xdr:sp macro="" textlink="">
      <xdr:nvSpPr>
        <xdr:cNvPr id="172" name="フローチャート: 判断 171">
          <a:extLst>
            <a:ext uri="{FF2B5EF4-FFF2-40B4-BE49-F238E27FC236}">
              <a16:creationId xmlns:a16="http://schemas.microsoft.com/office/drawing/2014/main" id="{AFA7D21D-BBB6-4F78-8E4F-51AD01075A3C}"/>
            </a:ext>
          </a:extLst>
        </xdr:cNvPr>
        <xdr:cNvSpPr/>
      </xdr:nvSpPr>
      <xdr:spPr>
        <a:xfrm>
          <a:off x="2857500" y="1392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21589</xdr:rowOff>
    </xdr:from>
    <xdr:to>
      <xdr:col>10</xdr:col>
      <xdr:colOff>165100</xdr:colOff>
      <xdr:row>81</xdr:row>
      <xdr:rowOff>123189</xdr:rowOff>
    </xdr:to>
    <xdr:sp macro="" textlink="">
      <xdr:nvSpPr>
        <xdr:cNvPr id="173" name="フローチャート: 判断 172">
          <a:extLst>
            <a:ext uri="{FF2B5EF4-FFF2-40B4-BE49-F238E27FC236}">
              <a16:creationId xmlns:a16="http://schemas.microsoft.com/office/drawing/2014/main" id="{22CBA9FA-5D08-46A5-91A0-BB024573372A}"/>
            </a:ext>
          </a:extLst>
        </xdr:cNvPr>
        <xdr:cNvSpPr/>
      </xdr:nvSpPr>
      <xdr:spPr>
        <a:xfrm>
          <a:off x="1968500" y="13909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43180</xdr:rowOff>
    </xdr:from>
    <xdr:to>
      <xdr:col>6</xdr:col>
      <xdr:colOff>38100</xdr:colOff>
      <xdr:row>81</xdr:row>
      <xdr:rowOff>144780</xdr:rowOff>
    </xdr:to>
    <xdr:sp macro="" textlink="">
      <xdr:nvSpPr>
        <xdr:cNvPr id="174" name="フローチャート: 判断 173">
          <a:extLst>
            <a:ext uri="{FF2B5EF4-FFF2-40B4-BE49-F238E27FC236}">
              <a16:creationId xmlns:a16="http://schemas.microsoft.com/office/drawing/2014/main" id="{981BFBA0-DBCC-4126-867D-CF7A30212E0F}"/>
            </a:ext>
          </a:extLst>
        </xdr:cNvPr>
        <xdr:cNvSpPr/>
      </xdr:nvSpPr>
      <xdr:spPr>
        <a:xfrm>
          <a:off x="1079500" y="13930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175" name="テキスト ボックス 174">
          <a:extLst>
            <a:ext uri="{FF2B5EF4-FFF2-40B4-BE49-F238E27FC236}">
              <a16:creationId xmlns:a16="http://schemas.microsoft.com/office/drawing/2014/main" id="{E18B00D1-123F-4E69-B245-D432D88FFCAE}"/>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76" name="テキスト ボックス 175">
          <a:extLst>
            <a:ext uri="{FF2B5EF4-FFF2-40B4-BE49-F238E27FC236}">
              <a16:creationId xmlns:a16="http://schemas.microsoft.com/office/drawing/2014/main" id="{0B8D11FB-68F6-424B-BD63-986BEB04A1C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77" name="テキスト ボックス 176">
          <a:extLst>
            <a:ext uri="{FF2B5EF4-FFF2-40B4-BE49-F238E27FC236}">
              <a16:creationId xmlns:a16="http://schemas.microsoft.com/office/drawing/2014/main" id="{581C7867-C910-4E34-8E29-CA4A2D9E38A2}"/>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78" name="テキスト ボックス 177">
          <a:extLst>
            <a:ext uri="{FF2B5EF4-FFF2-40B4-BE49-F238E27FC236}">
              <a16:creationId xmlns:a16="http://schemas.microsoft.com/office/drawing/2014/main" id="{A4D24441-826E-4217-A668-E06AF21F3406}"/>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79" name="テキスト ボックス 178">
          <a:extLst>
            <a:ext uri="{FF2B5EF4-FFF2-40B4-BE49-F238E27FC236}">
              <a16:creationId xmlns:a16="http://schemas.microsoft.com/office/drawing/2014/main" id="{FCCC98A6-3CE6-4EEC-AE47-24053DDF5D0E}"/>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166370</xdr:rowOff>
    </xdr:from>
    <xdr:to>
      <xdr:col>24</xdr:col>
      <xdr:colOff>114300</xdr:colOff>
      <xdr:row>78</xdr:row>
      <xdr:rowOff>96520</xdr:rowOff>
    </xdr:to>
    <xdr:sp macro="" textlink="">
      <xdr:nvSpPr>
        <xdr:cNvPr id="180" name="楕円 179">
          <a:extLst>
            <a:ext uri="{FF2B5EF4-FFF2-40B4-BE49-F238E27FC236}">
              <a16:creationId xmlns:a16="http://schemas.microsoft.com/office/drawing/2014/main" id="{15F52A07-DB35-4C48-94D7-9723841FF324}"/>
            </a:ext>
          </a:extLst>
        </xdr:cNvPr>
        <xdr:cNvSpPr/>
      </xdr:nvSpPr>
      <xdr:spPr>
        <a:xfrm>
          <a:off x="4584700" y="13368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77</xdr:row>
      <xdr:rowOff>119397</xdr:rowOff>
    </xdr:from>
    <xdr:ext cx="340478" cy="259045"/>
    <xdr:sp macro="" textlink="">
      <xdr:nvSpPr>
        <xdr:cNvPr id="181" name="【福祉施設】&#10;有形固定資産減価償却率該当値テキスト">
          <a:extLst>
            <a:ext uri="{FF2B5EF4-FFF2-40B4-BE49-F238E27FC236}">
              <a16:creationId xmlns:a16="http://schemas.microsoft.com/office/drawing/2014/main" id="{56345339-FA40-467F-8124-C310300058AD}"/>
            </a:ext>
          </a:extLst>
        </xdr:cNvPr>
        <xdr:cNvSpPr txBox="1"/>
      </xdr:nvSpPr>
      <xdr:spPr>
        <a:xfrm>
          <a:off x="4673600" y="1332104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138430</xdr:rowOff>
    </xdr:from>
    <xdr:to>
      <xdr:col>20</xdr:col>
      <xdr:colOff>38100</xdr:colOff>
      <xdr:row>78</xdr:row>
      <xdr:rowOff>68580</xdr:rowOff>
    </xdr:to>
    <xdr:sp macro="" textlink="">
      <xdr:nvSpPr>
        <xdr:cNvPr id="182" name="楕円 181">
          <a:extLst>
            <a:ext uri="{FF2B5EF4-FFF2-40B4-BE49-F238E27FC236}">
              <a16:creationId xmlns:a16="http://schemas.microsoft.com/office/drawing/2014/main" id="{3E00C240-B2A3-433F-ACC7-A84E738B9A32}"/>
            </a:ext>
          </a:extLst>
        </xdr:cNvPr>
        <xdr:cNvSpPr/>
      </xdr:nvSpPr>
      <xdr:spPr>
        <a:xfrm>
          <a:off x="3746500" y="13340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78</xdr:row>
      <xdr:rowOff>17780</xdr:rowOff>
    </xdr:from>
    <xdr:to>
      <xdr:col>24</xdr:col>
      <xdr:colOff>63500</xdr:colOff>
      <xdr:row>78</xdr:row>
      <xdr:rowOff>45720</xdr:rowOff>
    </xdr:to>
    <xdr:cxnSp macro="">
      <xdr:nvCxnSpPr>
        <xdr:cNvPr id="183" name="直線コネクタ 182">
          <a:extLst>
            <a:ext uri="{FF2B5EF4-FFF2-40B4-BE49-F238E27FC236}">
              <a16:creationId xmlns:a16="http://schemas.microsoft.com/office/drawing/2014/main" id="{A58473BA-9C35-43EC-84DA-9A21DBD23270}"/>
            </a:ext>
          </a:extLst>
        </xdr:cNvPr>
        <xdr:cNvCxnSpPr/>
      </xdr:nvCxnSpPr>
      <xdr:spPr>
        <a:xfrm>
          <a:off x="3797300" y="13390880"/>
          <a:ext cx="838200" cy="27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110489</xdr:rowOff>
    </xdr:from>
    <xdr:to>
      <xdr:col>15</xdr:col>
      <xdr:colOff>101600</xdr:colOff>
      <xdr:row>78</xdr:row>
      <xdr:rowOff>40639</xdr:rowOff>
    </xdr:to>
    <xdr:sp macro="" textlink="">
      <xdr:nvSpPr>
        <xdr:cNvPr id="184" name="楕円 183">
          <a:extLst>
            <a:ext uri="{FF2B5EF4-FFF2-40B4-BE49-F238E27FC236}">
              <a16:creationId xmlns:a16="http://schemas.microsoft.com/office/drawing/2014/main" id="{B4320E43-0A30-4F93-A7DA-DC3A0B1D48D2}"/>
            </a:ext>
          </a:extLst>
        </xdr:cNvPr>
        <xdr:cNvSpPr/>
      </xdr:nvSpPr>
      <xdr:spPr>
        <a:xfrm>
          <a:off x="2857500" y="1331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161289</xdr:rowOff>
    </xdr:from>
    <xdr:to>
      <xdr:col>19</xdr:col>
      <xdr:colOff>177800</xdr:colOff>
      <xdr:row>78</xdr:row>
      <xdr:rowOff>17780</xdr:rowOff>
    </xdr:to>
    <xdr:cxnSp macro="">
      <xdr:nvCxnSpPr>
        <xdr:cNvPr id="185" name="直線コネクタ 184">
          <a:extLst>
            <a:ext uri="{FF2B5EF4-FFF2-40B4-BE49-F238E27FC236}">
              <a16:creationId xmlns:a16="http://schemas.microsoft.com/office/drawing/2014/main" id="{29799B0B-FF8F-4D91-826A-B9A9AE3D37D0}"/>
            </a:ext>
          </a:extLst>
        </xdr:cNvPr>
        <xdr:cNvCxnSpPr/>
      </xdr:nvCxnSpPr>
      <xdr:spPr>
        <a:xfrm>
          <a:off x="2908300" y="13362939"/>
          <a:ext cx="889000" cy="27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82550</xdr:rowOff>
    </xdr:from>
    <xdr:to>
      <xdr:col>10</xdr:col>
      <xdr:colOff>165100</xdr:colOff>
      <xdr:row>78</xdr:row>
      <xdr:rowOff>12700</xdr:rowOff>
    </xdr:to>
    <xdr:sp macro="" textlink="">
      <xdr:nvSpPr>
        <xdr:cNvPr id="186" name="楕円 185">
          <a:extLst>
            <a:ext uri="{FF2B5EF4-FFF2-40B4-BE49-F238E27FC236}">
              <a16:creationId xmlns:a16="http://schemas.microsoft.com/office/drawing/2014/main" id="{DE29B0E4-CF17-4D41-927F-FE7782000D56}"/>
            </a:ext>
          </a:extLst>
        </xdr:cNvPr>
        <xdr:cNvSpPr/>
      </xdr:nvSpPr>
      <xdr:spPr>
        <a:xfrm>
          <a:off x="1968500" y="1328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77</xdr:row>
      <xdr:rowOff>133350</xdr:rowOff>
    </xdr:from>
    <xdr:to>
      <xdr:col>15</xdr:col>
      <xdr:colOff>50800</xdr:colOff>
      <xdr:row>77</xdr:row>
      <xdr:rowOff>161289</xdr:rowOff>
    </xdr:to>
    <xdr:cxnSp macro="">
      <xdr:nvCxnSpPr>
        <xdr:cNvPr id="187" name="直線コネクタ 186">
          <a:extLst>
            <a:ext uri="{FF2B5EF4-FFF2-40B4-BE49-F238E27FC236}">
              <a16:creationId xmlns:a16="http://schemas.microsoft.com/office/drawing/2014/main" id="{C106F37B-4D12-4807-AC54-A3C112E35056}"/>
            </a:ext>
          </a:extLst>
        </xdr:cNvPr>
        <xdr:cNvCxnSpPr/>
      </xdr:nvCxnSpPr>
      <xdr:spPr>
        <a:xfrm>
          <a:off x="2019300" y="13335000"/>
          <a:ext cx="889000" cy="27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162577</xdr:rowOff>
    </xdr:from>
    <xdr:ext cx="405111" cy="259045"/>
    <xdr:sp macro="" textlink="">
      <xdr:nvSpPr>
        <xdr:cNvPr id="188" name="n_1aveValue【福祉施設】&#10;有形固定資産減価償却率">
          <a:extLst>
            <a:ext uri="{FF2B5EF4-FFF2-40B4-BE49-F238E27FC236}">
              <a16:creationId xmlns:a16="http://schemas.microsoft.com/office/drawing/2014/main" id="{6139DF7C-FACA-459C-A59F-51EBEB2F75AA}"/>
            </a:ext>
          </a:extLst>
        </xdr:cNvPr>
        <xdr:cNvSpPr txBox="1"/>
      </xdr:nvSpPr>
      <xdr:spPr>
        <a:xfrm>
          <a:off x="3582044" y="14050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125747</xdr:rowOff>
    </xdr:from>
    <xdr:ext cx="405111" cy="259045"/>
    <xdr:sp macro="" textlink="">
      <xdr:nvSpPr>
        <xdr:cNvPr id="189" name="n_2aveValue【福祉施設】&#10;有形固定資産減価償却率">
          <a:extLst>
            <a:ext uri="{FF2B5EF4-FFF2-40B4-BE49-F238E27FC236}">
              <a16:creationId xmlns:a16="http://schemas.microsoft.com/office/drawing/2014/main" id="{3C96D810-A9E3-47E1-B3EE-8CA80BA4D293}"/>
            </a:ext>
          </a:extLst>
        </xdr:cNvPr>
        <xdr:cNvSpPr txBox="1"/>
      </xdr:nvSpPr>
      <xdr:spPr>
        <a:xfrm>
          <a:off x="2705744" y="14013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114316</xdr:rowOff>
    </xdr:from>
    <xdr:ext cx="405111" cy="259045"/>
    <xdr:sp macro="" textlink="">
      <xdr:nvSpPr>
        <xdr:cNvPr id="190" name="n_3aveValue【福祉施設】&#10;有形固定資産減価償却率">
          <a:extLst>
            <a:ext uri="{FF2B5EF4-FFF2-40B4-BE49-F238E27FC236}">
              <a16:creationId xmlns:a16="http://schemas.microsoft.com/office/drawing/2014/main" id="{12A99E8B-9AC0-4471-AC9B-0C0F35B0B382}"/>
            </a:ext>
          </a:extLst>
        </xdr:cNvPr>
        <xdr:cNvSpPr txBox="1"/>
      </xdr:nvSpPr>
      <xdr:spPr>
        <a:xfrm>
          <a:off x="1816744" y="14001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161307</xdr:rowOff>
    </xdr:from>
    <xdr:ext cx="405111" cy="259045"/>
    <xdr:sp macro="" textlink="">
      <xdr:nvSpPr>
        <xdr:cNvPr id="191" name="n_4aveValue【福祉施設】&#10;有形固定資産減価償却率">
          <a:extLst>
            <a:ext uri="{FF2B5EF4-FFF2-40B4-BE49-F238E27FC236}">
              <a16:creationId xmlns:a16="http://schemas.microsoft.com/office/drawing/2014/main" id="{D8112DC9-F796-4C3D-BCB6-12B16027D02A}"/>
            </a:ext>
          </a:extLst>
        </xdr:cNvPr>
        <xdr:cNvSpPr txBox="1"/>
      </xdr:nvSpPr>
      <xdr:spPr>
        <a:xfrm>
          <a:off x="927744" y="13705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185361</xdr:colOff>
      <xdr:row>76</xdr:row>
      <xdr:rowOff>85107</xdr:rowOff>
    </xdr:from>
    <xdr:ext cx="340478" cy="259045"/>
    <xdr:sp macro="" textlink="">
      <xdr:nvSpPr>
        <xdr:cNvPr id="192" name="n_1mainValue【福祉施設】&#10;有形固定資産減価償却率">
          <a:extLst>
            <a:ext uri="{FF2B5EF4-FFF2-40B4-BE49-F238E27FC236}">
              <a16:creationId xmlns:a16="http://schemas.microsoft.com/office/drawing/2014/main" id="{536277CC-3140-40A1-9F96-47C7AAB17228}"/>
            </a:ext>
          </a:extLst>
        </xdr:cNvPr>
        <xdr:cNvSpPr txBox="1"/>
      </xdr:nvSpPr>
      <xdr:spPr>
        <a:xfrm>
          <a:off x="3614361" y="1311530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71061</xdr:colOff>
      <xdr:row>76</xdr:row>
      <xdr:rowOff>57166</xdr:rowOff>
    </xdr:from>
    <xdr:ext cx="340478" cy="259045"/>
    <xdr:sp macro="" textlink="">
      <xdr:nvSpPr>
        <xdr:cNvPr id="193" name="n_2mainValue【福祉施設】&#10;有形固定資産減価償却率">
          <a:extLst>
            <a:ext uri="{FF2B5EF4-FFF2-40B4-BE49-F238E27FC236}">
              <a16:creationId xmlns:a16="http://schemas.microsoft.com/office/drawing/2014/main" id="{BDA2A05E-86D1-4186-9D4C-A05771D3678D}"/>
            </a:ext>
          </a:extLst>
        </xdr:cNvPr>
        <xdr:cNvSpPr txBox="1"/>
      </xdr:nvSpPr>
      <xdr:spPr>
        <a:xfrm>
          <a:off x="2738061" y="1308736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134561</xdr:colOff>
      <xdr:row>76</xdr:row>
      <xdr:rowOff>29227</xdr:rowOff>
    </xdr:from>
    <xdr:ext cx="340478" cy="259045"/>
    <xdr:sp macro="" textlink="">
      <xdr:nvSpPr>
        <xdr:cNvPr id="194" name="n_3mainValue【福祉施設】&#10;有形固定資産減価償却率">
          <a:extLst>
            <a:ext uri="{FF2B5EF4-FFF2-40B4-BE49-F238E27FC236}">
              <a16:creationId xmlns:a16="http://schemas.microsoft.com/office/drawing/2014/main" id="{271DAB40-5745-44DD-811C-FD3955528349}"/>
            </a:ext>
          </a:extLst>
        </xdr:cNvPr>
        <xdr:cNvSpPr txBox="1"/>
      </xdr:nvSpPr>
      <xdr:spPr>
        <a:xfrm>
          <a:off x="1849061" y="130594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195" name="正方形/長方形 194">
          <a:extLst>
            <a:ext uri="{FF2B5EF4-FFF2-40B4-BE49-F238E27FC236}">
              <a16:creationId xmlns:a16="http://schemas.microsoft.com/office/drawing/2014/main" id="{DC3C25DB-2D45-4513-A08F-963AD750AF47}"/>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96" name="正方形/長方形 195">
          <a:extLst>
            <a:ext uri="{FF2B5EF4-FFF2-40B4-BE49-F238E27FC236}">
              <a16:creationId xmlns:a16="http://schemas.microsoft.com/office/drawing/2014/main" id="{0D248EF6-E063-4B42-B908-6BD1DA312328}"/>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97" name="正方形/長方形 196">
          <a:extLst>
            <a:ext uri="{FF2B5EF4-FFF2-40B4-BE49-F238E27FC236}">
              <a16:creationId xmlns:a16="http://schemas.microsoft.com/office/drawing/2014/main" id="{E8BAE256-71BE-4C06-8B97-4CE8F411FDA9}"/>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98" name="正方形/長方形 197">
          <a:extLst>
            <a:ext uri="{FF2B5EF4-FFF2-40B4-BE49-F238E27FC236}">
              <a16:creationId xmlns:a16="http://schemas.microsoft.com/office/drawing/2014/main" id="{02F70170-D2CB-4CEE-BE37-1154ED604D97}"/>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99" name="正方形/長方形 198">
          <a:extLst>
            <a:ext uri="{FF2B5EF4-FFF2-40B4-BE49-F238E27FC236}">
              <a16:creationId xmlns:a16="http://schemas.microsoft.com/office/drawing/2014/main" id="{EA8E11BE-4FC5-4F8A-95E0-EFDB015DD71C}"/>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00" name="正方形/長方形 199">
          <a:extLst>
            <a:ext uri="{FF2B5EF4-FFF2-40B4-BE49-F238E27FC236}">
              <a16:creationId xmlns:a16="http://schemas.microsoft.com/office/drawing/2014/main" id="{C273BD05-1777-4441-82D0-A60510053864}"/>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01" name="正方形/長方形 200">
          <a:extLst>
            <a:ext uri="{FF2B5EF4-FFF2-40B4-BE49-F238E27FC236}">
              <a16:creationId xmlns:a16="http://schemas.microsoft.com/office/drawing/2014/main" id="{133F38FB-64CC-4B37-A05F-E9B78A7A61F7}"/>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02" name="正方形/長方形 201">
          <a:extLst>
            <a:ext uri="{FF2B5EF4-FFF2-40B4-BE49-F238E27FC236}">
              <a16:creationId xmlns:a16="http://schemas.microsoft.com/office/drawing/2014/main" id="{43781CCB-C4AF-4568-B9AF-B2A9AD1A8EFE}"/>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03" name="テキスト ボックス 202">
          <a:extLst>
            <a:ext uri="{FF2B5EF4-FFF2-40B4-BE49-F238E27FC236}">
              <a16:creationId xmlns:a16="http://schemas.microsoft.com/office/drawing/2014/main" id="{1ECDCCBF-2A73-46B2-A629-FECB56EC6CE5}"/>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04" name="直線コネクタ 203">
          <a:extLst>
            <a:ext uri="{FF2B5EF4-FFF2-40B4-BE49-F238E27FC236}">
              <a16:creationId xmlns:a16="http://schemas.microsoft.com/office/drawing/2014/main" id="{A98DF3E5-5301-4C84-B7F9-0A3721BDFEE3}"/>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05" name="直線コネクタ 204">
          <a:extLst>
            <a:ext uri="{FF2B5EF4-FFF2-40B4-BE49-F238E27FC236}">
              <a16:creationId xmlns:a16="http://schemas.microsoft.com/office/drawing/2014/main" id="{5AE3EE8B-BCA0-497B-8C8A-00A5AA7A8CA5}"/>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06" name="テキスト ボックス 205">
          <a:extLst>
            <a:ext uri="{FF2B5EF4-FFF2-40B4-BE49-F238E27FC236}">
              <a16:creationId xmlns:a16="http://schemas.microsoft.com/office/drawing/2014/main" id="{4EA64B0E-BCA8-4F19-9789-374679AABE1A}"/>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07" name="直線コネクタ 206">
          <a:extLst>
            <a:ext uri="{FF2B5EF4-FFF2-40B4-BE49-F238E27FC236}">
              <a16:creationId xmlns:a16="http://schemas.microsoft.com/office/drawing/2014/main" id="{6D8D5EAE-6011-4A8C-B3FA-6C58CD017570}"/>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08" name="テキスト ボックス 207">
          <a:extLst>
            <a:ext uri="{FF2B5EF4-FFF2-40B4-BE49-F238E27FC236}">
              <a16:creationId xmlns:a16="http://schemas.microsoft.com/office/drawing/2014/main" id="{32D88B17-D17D-44DB-9A19-9B9E9148B1F2}"/>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09" name="直線コネクタ 208">
          <a:extLst>
            <a:ext uri="{FF2B5EF4-FFF2-40B4-BE49-F238E27FC236}">
              <a16:creationId xmlns:a16="http://schemas.microsoft.com/office/drawing/2014/main" id="{DF429125-2975-45C9-AE0C-5B60D05C63AA}"/>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10" name="テキスト ボックス 209">
          <a:extLst>
            <a:ext uri="{FF2B5EF4-FFF2-40B4-BE49-F238E27FC236}">
              <a16:creationId xmlns:a16="http://schemas.microsoft.com/office/drawing/2014/main" id="{D931609C-BCE8-4F56-BCF6-676B19974A75}"/>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11" name="直線コネクタ 210">
          <a:extLst>
            <a:ext uri="{FF2B5EF4-FFF2-40B4-BE49-F238E27FC236}">
              <a16:creationId xmlns:a16="http://schemas.microsoft.com/office/drawing/2014/main" id="{5F0FFD3A-9F00-4A83-9997-4A6BC702DEFC}"/>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12" name="テキスト ボックス 211">
          <a:extLst>
            <a:ext uri="{FF2B5EF4-FFF2-40B4-BE49-F238E27FC236}">
              <a16:creationId xmlns:a16="http://schemas.microsoft.com/office/drawing/2014/main" id="{F8E620DF-4A80-4670-8EC2-AC885604403A}"/>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13" name="直線コネクタ 212">
          <a:extLst>
            <a:ext uri="{FF2B5EF4-FFF2-40B4-BE49-F238E27FC236}">
              <a16:creationId xmlns:a16="http://schemas.microsoft.com/office/drawing/2014/main" id="{8E581D96-DB0F-4436-A39D-60D2F97EC924}"/>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14" name="テキスト ボックス 213">
          <a:extLst>
            <a:ext uri="{FF2B5EF4-FFF2-40B4-BE49-F238E27FC236}">
              <a16:creationId xmlns:a16="http://schemas.microsoft.com/office/drawing/2014/main" id="{5F509EB6-D097-4FB7-BA75-84DD152D3859}"/>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15" name="【福祉施設】&#10;一人当たり面積グラフ枠">
          <a:extLst>
            <a:ext uri="{FF2B5EF4-FFF2-40B4-BE49-F238E27FC236}">
              <a16:creationId xmlns:a16="http://schemas.microsoft.com/office/drawing/2014/main" id="{7ACEC5CD-9163-4D97-AC74-6020C1DD059F}"/>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8382</xdr:rowOff>
    </xdr:from>
    <xdr:to>
      <xdr:col>54</xdr:col>
      <xdr:colOff>189865</xdr:colOff>
      <xdr:row>86</xdr:row>
      <xdr:rowOff>19583</xdr:rowOff>
    </xdr:to>
    <xdr:cxnSp macro="">
      <xdr:nvCxnSpPr>
        <xdr:cNvPr id="216" name="直線コネクタ 215">
          <a:extLst>
            <a:ext uri="{FF2B5EF4-FFF2-40B4-BE49-F238E27FC236}">
              <a16:creationId xmlns:a16="http://schemas.microsoft.com/office/drawing/2014/main" id="{568F7652-7377-41E6-A023-3A02545E3A94}"/>
            </a:ext>
          </a:extLst>
        </xdr:cNvPr>
        <xdr:cNvCxnSpPr/>
      </xdr:nvCxnSpPr>
      <xdr:spPr>
        <a:xfrm flipV="1">
          <a:off x="10476865" y="13381482"/>
          <a:ext cx="0" cy="13828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23410</xdr:rowOff>
    </xdr:from>
    <xdr:ext cx="469744" cy="259045"/>
    <xdr:sp macro="" textlink="">
      <xdr:nvSpPr>
        <xdr:cNvPr id="217" name="【福祉施設】&#10;一人当たり面積最小値テキスト">
          <a:extLst>
            <a:ext uri="{FF2B5EF4-FFF2-40B4-BE49-F238E27FC236}">
              <a16:creationId xmlns:a16="http://schemas.microsoft.com/office/drawing/2014/main" id="{2A3064BB-D357-4331-ACB0-B871EFD74993}"/>
            </a:ext>
          </a:extLst>
        </xdr:cNvPr>
        <xdr:cNvSpPr txBox="1"/>
      </xdr:nvSpPr>
      <xdr:spPr>
        <a:xfrm>
          <a:off x="10515600" y="14768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19583</xdr:rowOff>
    </xdr:from>
    <xdr:to>
      <xdr:col>55</xdr:col>
      <xdr:colOff>88900</xdr:colOff>
      <xdr:row>86</xdr:row>
      <xdr:rowOff>19583</xdr:rowOff>
    </xdr:to>
    <xdr:cxnSp macro="">
      <xdr:nvCxnSpPr>
        <xdr:cNvPr id="218" name="直線コネクタ 217">
          <a:extLst>
            <a:ext uri="{FF2B5EF4-FFF2-40B4-BE49-F238E27FC236}">
              <a16:creationId xmlns:a16="http://schemas.microsoft.com/office/drawing/2014/main" id="{32B18ACD-3B89-4FB2-A5B3-82D6B43DBBEC}"/>
            </a:ext>
          </a:extLst>
        </xdr:cNvPr>
        <xdr:cNvCxnSpPr/>
      </xdr:nvCxnSpPr>
      <xdr:spPr>
        <a:xfrm>
          <a:off x="10388600" y="147642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126509</xdr:rowOff>
    </xdr:from>
    <xdr:ext cx="469744" cy="259045"/>
    <xdr:sp macro="" textlink="">
      <xdr:nvSpPr>
        <xdr:cNvPr id="219" name="【福祉施設】&#10;一人当たり面積最大値テキスト">
          <a:extLst>
            <a:ext uri="{FF2B5EF4-FFF2-40B4-BE49-F238E27FC236}">
              <a16:creationId xmlns:a16="http://schemas.microsoft.com/office/drawing/2014/main" id="{621D85D4-F533-4CB7-8622-96829839462B}"/>
            </a:ext>
          </a:extLst>
        </xdr:cNvPr>
        <xdr:cNvSpPr txBox="1"/>
      </xdr:nvSpPr>
      <xdr:spPr>
        <a:xfrm>
          <a:off x="10515600" y="13156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8382</xdr:rowOff>
    </xdr:from>
    <xdr:to>
      <xdr:col>55</xdr:col>
      <xdr:colOff>88900</xdr:colOff>
      <xdr:row>78</xdr:row>
      <xdr:rowOff>8382</xdr:rowOff>
    </xdr:to>
    <xdr:cxnSp macro="">
      <xdr:nvCxnSpPr>
        <xdr:cNvPr id="220" name="直線コネクタ 219">
          <a:extLst>
            <a:ext uri="{FF2B5EF4-FFF2-40B4-BE49-F238E27FC236}">
              <a16:creationId xmlns:a16="http://schemas.microsoft.com/office/drawing/2014/main" id="{7814C2BD-9ECD-4980-98E5-9E2B80F9963B}"/>
            </a:ext>
          </a:extLst>
        </xdr:cNvPr>
        <xdr:cNvCxnSpPr/>
      </xdr:nvCxnSpPr>
      <xdr:spPr>
        <a:xfrm>
          <a:off x="10388600" y="13381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121632</xdr:rowOff>
    </xdr:from>
    <xdr:ext cx="469744" cy="259045"/>
    <xdr:sp macro="" textlink="">
      <xdr:nvSpPr>
        <xdr:cNvPr id="221" name="【福祉施設】&#10;一人当たり面積平均値テキスト">
          <a:extLst>
            <a:ext uri="{FF2B5EF4-FFF2-40B4-BE49-F238E27FC236}">
              <a16:creationId xmlns:a16="http://schemas.microsoft.com/office/drawing/2014/main" id="{BC362819-EB7A-4F1B-96A6-DA7ABFFB8CFA}"/>
            </a:ext>
          </a:extLst>
        </xdr:cNvPr>
        <xdr:cNvSpPr txBox="1"/>
      </xdr:nvSpPr>
      <xdr:spPr>
        <a:xfrm>
          <a:off x="10515600" y="145234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143205</xdr:rowOff>
    </xdr:from>
    <xdr:to>
      <xdr:col>55</xdr:col>
      <xdr:colOff>50800</xdr:colOff>
      <xdr:row>85</xdr:row>
      <xdr:rowOff>73355</xdr:rowOff>
    </xdr:to>
    <xdr:sp macro="" textlink="">
      <xdr:nvSpPr>
        <xdr:cNvPr id="222" name="フローチャート: 判断 221">
          <a:extLst>
            <a:ext uri="{FF2B5EF4-FFF2-40B4-BE49-F238E27FC236}">
              <a16:creationId xmlns:a16="http://schemas.microsoft.com/office/drawing/2014/main" id="{E2AE176D-BFF0-411D-8C9B-BFB945DC3865}"/>
            </a:ext>
          </a:extLst>
        </xdr:cNvPr>
        <xdr:cNvSpPr/>
      </xdr:nvSpPr>
      <xdr:spPr>
        <a:xfrm>
          <a:off x="10426700" y="14545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140691</xdr:rowOff>
    </xdr:from>
    <xdr:to>
      <xdr:col>50</xdr:col>
      <xdr:colOff>165100</xdr:colOff>
      <xdr:row>85</xdr:row>
      <xdr:rowOff>70841</xdr:rowOff>
    </xdr:to>
    <xdr:sp macro="" textlink="">
      <xdr:nvSpPr>
        <xdr:cNvPr id="223" name="フローチャート: 判断 222">
          <a:extLst>
            <a:ext uri="{FF2B5EF4-FFF2-40B4-BE49-F238E27FC236}">
              <a16:creationId xmlns:a16="http://schemas.microsoft.com/office/drawing/2014/main" id="{59C4ACD5-25F4-40F7-B341-84CE8E57CF80}"/>
            </a:ext>
          </a:extLst>
        </xdr:cNvPr>
        <xdr:cNvSpPr/>
      </xdr:nvSpPr>
      <xdr:spPr>
        <a:xfrm>
          <a:off x="9588500" y="14542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131090</xdr:rowOff>
    </xdr:from>
    <xdr:to>
      <xdr:col>46</xdr:col>
      <xdr:colOff>38100</xdr:colOff>
      <xdr:row>85</xdr:row>
      <xdr:rowOff>61240</xdr:rowOff>
    </xdr:to>
    <xdr:sp macro="" textlink="">
      <xdr:nvSpPr>
        <xdr:cNvPr id="224" name="フローチャート: 判断 223">
          <a:extLst>
            <a:ext uri="{FF2B5EF4-FFF2-40B4-BE49-F238E27FC236}">
              <a16:creationId xmlns:a16="http://schemas.microsoft.com/office/drawing/2014/main" id="{E9EF8858-3AA1-4A0C-B21E-BD38855C256E}"/>
            </a:ext>
          </a:extLst>
        </xdr:cNvPr>
        <xdr:cNvSpPr/>
      </xdr:nvSpPr>
      <xdr:spPr>
        <a:xfrm>
          <a:off x="8699500" y="1453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167666</xdr:rowOff>
    </xdr:from>
    <xdr:to>
      <xdr:col>41</xdr:col>
      <xdr:colOff>101600</xdr:colOff>
      <xdr:row>85</xdr:row>
      <xdr:rowOff>97816</xdr:rowOff>
    </xdr:to>
    <xdr:sp macro="" textlink="">
      <xdr:nvSpPr>
        <xdr:cNvPr id="225" name="フローチャート: 判断 224">
          <a:extLst>
            <a:ext uri="{FF2B5EF4-FFF2-40B4-BE49-F238E27FC236}">
              <a16:creationId xmlns:a16="http://schemas.microsoft.com/office/drawing/2014/main" id="{71B75EF3-FF92-4722-B80A-B711D0FB575B}"/>
            </a:ext>
          </a:extLst>
        </xdr:cNvPr>
        <xdr:cNvSpPr/>
      </xdr:nvSpPr>
      <xdr:spPr>
        <a:xfrm>
          <a:off x="7810500" y="1456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161265</xdr:rowOff>
    </xdr:from>
    <xdr:to>
      <xdr:col>36</xdr:col>
      <xdr:colOff>165100</xdr:colOff>
      <xdr:row>85</xdr:row>
      <xdr:rowOff>91415</xdr:rowOff>
    </xdr:to>
    <xdr:sp macro="" textlink="">
      <xdr:nvSpPr>
        <xdr:cNvPr id="226" name="フローチャート: 判断 225">
          <a:extLst>
            <a:ext uri="{FF2B5EF4-FFF2-40B4-BE49-F238E27FC236}">
              <a16:creationId xmlns:a16="http://schemas.microsoft.com/office/drawing/2014/main" id="{7AF4458E-8D34-4BFC-958C-CDC5869BC571}"/>
            </a:ext>
          </a:extLst>
        </xdr:cNvPr>
        <xdr:cNvSpPr/>
      </xdr:nvSpPr>
      <xdr:spPr>
        <a:xfrm>
          <a:off x="6921500" y="14563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27" name="テキスト ボックス 226">
          <a:extLst>
            <a:ext uri="{FF2B5EF4-FFF2-40B4-BE49-F238E27FC236}">
              <a16:creationId xmlns:a16="http://schemas.microsoft.com/office/drawing/2014/main" id="{B94F4DC2-0538-46F3-9DDA-1AA8513AEA56}"/>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28" name="テキスト ボックス 227">
          <a:extLst>
            <a:ext uri="{FF2B5EF4-FFF2-40B4-BE49-F238E27FC236}">
              <a16:creationId xmlns:a16="http://schemas.microsoft.com/office/drawing/2014/main" id="{89A8BA5B-8E03-450C-A1C6-AB0BD872ACFD}"/>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29" name="テキスト ボックス 228">
          <a:extLst>
            <a:ext uri="{FF2B5EF4-FFF2-40B4-BE49-F238E27FC236}">
              <a16:creationId xmlns:a16="http://schemas.microsoft.com/office/drawing/2014/main" id="{0648008C-4A29-4012-9AA0-312C1564ADEE}"/>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30" name="テキスト ボックス 229">
          <a:extLst>
            <a:ext uri="{FF2B5EF4-FFF2-40B4-BE49-F238E27FC236}">
              <a16:creationId xmlns:a16="http://schemas.microsoft.com/office/drawing/2014/main" id="{9C4E98D8-3DE1-49C7-925B-741F40392521}"/>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31" name="テキスト ボックス 230">
          <a:extLst>
            <a:ext uri="{FF2B5EF4-FFF2-40B4-BE49-F238E27FC236}">
              <a16:creationId xmlns:a16="http://schemas.microsoft.com/office/drawing/2014/main" id="{A127FE85-A158-42B5-9987-15EAE3C5665E}"/>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80</xdr:row>
      <xdr:rowOff>17475</xdr:rowOff>
    </xdr:from>
    <xdr:to>
      <xdr:col>55</xdr:col>
      <xdr:colOff>50800</xdr:colOff>
      <xdr:row>80</xdr:row>
      <xdr:rowOff>119075</xdr:rowOff>
    </xdr:to>
    <xdr:sp macro="" textlink="">
      <xdr:nvSpPr>
        <xdr:cNvPr id="232" name="楕円 231">
          <a:extLst>
            <a:ext uri="{FF2B5EF4-FFF2-40B4-BE49-F238E27FC236}">
              <a16:creationId xmlns:a16="http://schemas.microsoft.com/office/drawing/2014/main" id="{A7061630-580B-487B-BC0C-C993AC62756D}"/>
            </a:ext>
          </a:extLst>
        </xdr:cNvPr>
        <xdr:cNvSpPr/>
      </xdr:nvSpPr>
      <xdr:spPr>
        <a:xfrm>
          <a:off x="10426700" y="13733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79</xdr:row>
      <xdr:rowOff>40352</xdr:rowOff>
    </xdr:from>
    <xdr:ext cx="469744" cy="259045"/>
    <xdr:sp macro="" textlink="">
      <xdr:nvSpPr>
        <xdr:cNvPr id="233" name="【福祉施設】&#10;一人当たり面積該当値テキスト">
          <a:extLst>
            <a:ext uri="{FF2B5EF4-FFF2-40B4-BE49-F238E27FC236}">
              <a16:creationId xmlns:a16="http://schemas.microsoft.com/office/drawing/2014/main" id="{D2233092-C17A-4574-8006-7D09683620BD}"/>
            </a:ext>
          </a:extLst>
        </xdr:cNvPr>
        <xdr:cNvSpPr txBox="1"/>
      </xdr:nvSpPr>
      <xdr:spPr>
        <a:xfrm>
          <a:off x="10515600" y="13584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80</xdr:row>
      <xdr:rowOff>48337</xdr:rowOff>
    </xdr:from>
    <xdr:to>
      <xdr:col>50</xdr:col>
      <xdr:colOff>165100</xdr:colOff>
      <xdr:row>80</xdr:row>
      <xdr:rowOff>149937</xdr:rowOff>
    </xdr:to>
    <xdr:sp macro="" textlink="">
      <xdr:nvSpPr>
        <xdr:cNvPr id="234" name="楕円 233">
          <a:extLst>
            <a:ext uri="{FF2B5EF4-FFF2-40B4-BE49-F238E27FC236}">
              <a16:creationId xmlns:a16="http://schemas.microsoft.com/office/drawing/2014/main" id="{ACBA8B16-1F8F-48E5-8660-3630A85A4E13}"/>
            </a:ext>
          </a:extLst>
        </xdr:cNvPr>
        <xdr:cNvSpPr/>
      </xdr:nvSpPr>
      <xdr:spPr>
        <a:xfrm>
          <a:off x="9588500" y="13764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80</xdr:row>
      <xdr:rowOff>68275</xdr:rowOff>
    </xdr:from>
    <xdr:to>
      <xdr:col>55</xdr:col>
      <xdr:colOff>0</xdr:colOff>
      <xdr:row>80</xdr:row>
      <xdr:rowOff>99137</xdr:rowOff>
    </xdr:to>
    <xdr:cxnSp macro="">
      <xdr:nvCxnSpPr>
        <xdr:cNvPr id="235" name="直線コネクタ 234">
          <a:extLst>
            <a:ext uri="{FF2B5EF4-FFF2-40B4-BE49-F238E27FC236}">
              <a16:creationId xmlns:a16="http://schemas.microsoft.com/office/drawing/2014/main" id="{4E11213F-F488-4314-A0FE-44543387E023}"/>
            </a:ext>
          </a:extLst>
        </xdr:cNvPr>
        <xdr:cNvCxnSpPr/>
      </xdr:nvCxnSpPr>
      <xdr:spPr>
        <a:xfrm flipV="1">
          <a:off x="9639300" y="13784275"/>
          <a:ext cx="838200" cy="30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80</xdr:row>
      <xdr:rowOff>104572</xdr:rowOff>
    </xdr:from>
    <xdr:to>
      <xdr:col>46</xdr:col>
      <xdr:colOff>38100</xdr:colOff>
      <xdr:row>81</xdr:row>
      <xdr:rowOff>34722</xdr:rowOff>
    </xdr:to>
    <xdr:sp macro="" textlink="">
      <xdr:nvSpPr>
        <xdr:cNvPr id="236" name="楕円 235">
          <a:extLst>
            <a:ext uri="{FF2B5EF4-FFF2-40B4-BE49-F238E27FC236}">
              <a16:creationId xmlns:a16="http://schemas.microsoft.com/office/drawing/2014/main" id="{1CFF061A-1821-497F-A77D-CF0B990E2602}"/>
            </a:ext>
          </a:extLst>
        </xdr:cNvPr>
        <xdr:cNvSpPr/>
      </xdr:nvSpPr>
      <xdr:spPr>
        <a:xfrm>
          <a:off x="8699500" y="13820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80</xdr:row>
      <xdr:rowOff>99137</xdr:rowOff>
    </xdr:from>
    <xdr:to>
      <xdr:col>50</xdr:col>
      <xdr:colOff>114300</xdr:colOff>
      <xdr:row>80</xdr:row>
      <xdr:rowOff>155372</xdr:rowOff>
    </xdr:to>
    <xdr:cxnSp macro="">
      <xdr:nvCxnSpPr>
        <xdr:cNvPr id="237" name="直線コネクタ 236">
          <a:extLst>
            <a:ext uri="{FF2B5EF4-FFF2-40B4-BE49-F238E27FC236}">
              <a16:creationId xmlns:a16="http://schemas.microsoft.com/office/drawing/2014/main" id="{EC4ADB4A-047C-43AF-8C8A-70C9A9A1DCA6}"/>
            </a:ext>
          </a:extLst>
        </xdr:cNvPr>
        <xdr:cNvCxnSpPr/>
      </xdr:nvCxnSpPr>
      <xdr:spPr>
        <a:xfrm flipV="1">
          <a:off x="8750300" y="13815137"/>
          <a:ext cx="889000" cy="56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80</xdr:row>
      <xdr:rowOff>104572</xdr:rowOff>
    </xdr:from>
    <xdr:to>
      <xdr:col>41</xdr:col>
      <xdr:colOff>101600</xdr:colOff>
      <xdr:row>81</xdr:row>
      <xdr:rowOff>34722</xdr:rowOff>
    </xdr:to>
    <xdr:sp macro="" textlink="">
      <xdr:nvSpPr>
        <xdr:cNvPr id="238" name="楕円 237">
          <a:extLst>
            <a:ext uri="{FF2B5EF4-FFF2-40B4-BE49-F238E27FC236}">
              <a16:creationId xmlns:a16="http://schemas.microsoft.com/office/drawing/2014/main" id="{862DB9F3-BD33-4F73-B751-751D4057CF67}"/>
            </a:ext>
          </a:extLst>
        </xdr:cNvPr>
        <xdr:cNvSpPr/>
      </xdr:nvSpPr>
      <xdr:spPr>
        <a:xfrm>
          <a:off x="7810500" y="13820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80</xdr:row>
      <xdr:rowOff>155372</xdr:rowOff>
    </xdr:from>
    <xdr:to>
      <xdr:col>45</xdr:col>
      <xdr:colOff>177800</xdr:colOff>
      <xdr:row>80</xdr:row>
      <xdr:rowOff>155372</xdr:rowOff>
    </xdr:to>
    <xdr:cxnSp macro="">
      <xdr:nvCxnSpPr>
        <xdr:cNvPr id="239" name="直線コネクタ 238">
          <a:extLst>
            <a:ext uri="{FF2B5EF4-FFF2-40B4-BE49-F238E27FC236}">
              <a16:creationId xmlns:a16="http://schemas.microsoft.com/office/drawing/2014/main" id="{99B749A3-8589-4152-AC68-FBADFF676BB9}"/>
            </a:ext>
          </a:extLst>
        </xdr:cNvPr>
        <xdr:cNvCxnSpPr/>
      </xdr:nvCxnSpPr>
      <xdr:spPr>
        <a:xfrm>
          <a:off x="7861300" y="138713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61968</xdr:rowOff>
    </xdr:from>
    <xdr:ext cx="469744" cy="259045"/>
    <xdr:sp macro="" textlink="">
      <xdr:nvSpPr>
        <xdr:cNvPr id="240" name="n_1aveValue【福祉施設】&#10;一人当たり面積">
          <a:extLst>
            <a:ext uri="{FF2B5EF4-FFF2-40B4-BE49-F238E27FC236}">
              <a16:creationId xmlns:a16="http://schemas.microsoft.com/office/drawing/2014/main" id="{2D3B0858-17D8-4C5F-B3D9-19F9D6C90148}"/>
            </a:ext>
          </a:extLst>
        </xdr:cNvPr>
        <xdr:cNvSpPr txBox="1"/>
      </xdr:nvSpPr>
      <xdr:spPr>
        <a:xfrm>
          <a:off x="9391727" y="14635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52367</xdr:rowOff>
    </xdr:from>
    <xdr:ext cx="469744" cy="259045"/>
    <xdr:sp macro="" textlink="">
      <xdr:nvSpPr>
        <xdr:cNvPr id="241" name="n_2aveValue【福祉施設】&#10;一人当たり面積">
          <a:extLst>
            <a:ext uri="{FF2B5EF4-FFF2-40B4-BE49-F238E27FC236}">
              <a16:creationId xmlns:a16="http://schemas.microsoft.com/office/drawing/2014/main" id="{8E51B3E7-9FF5-407B-9ECC-1A2AC990BCAC}"/>
            </a:ext>
          </a:extLst>
        </xdr:cNvPr>
        <xdr:cNvSpPr txBox="1"/>
      </xdr:nvSpPr>
      <xdr:spPr>
        <a:xfrm>
          <a:off x="8515427" y="14625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88943</xdr:rowOff>
    </xdr:from>
    <xdr:ext cx="469744" cy="259045"/>
    <xdr:sp macro="" textlink="">
      <xdr:nvSpPr>
        <xdr:cNvPr id="242" name="n_3aveValue【福祉施設】&#10;一人当たり面積">
          <a:extLst>
            <a:ext uri="{FF2B5EF4-FFF2-40B4-BE49-F238E27FC236}">
              <a16:creationId xmlns:a16="http://schemas.microsoft.com/office/drawing/2014/main" id="{CE8078BF-A117-4FC7-8F4C-428969227BA2}"/>
            </a:ext>
          </a:extLst>
        </xdr:cNvPr>
        <xdr:cNvSpPr txBox="1"/>
      </xdr:nvSpPr>
      <xdr:spPr>
        <a:xfrm>
          <a:off x="7626427" y="14662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107942</xdr:rowOff>
    </xdr:from>
    <xdr:ext cx="469744" cy="259045"/>
    <xdr:sp macro="" textlink="">
      <xdr:nvSpPr>
        <xdr:cNvPr id="243" name="n_4aveValue【福祉施設】&#10;一人当たり面積">
          <a:extLst>
            <a:ext uri="{FF2B5EF4-FFF2-40B4-BE49-F238E27FC236}">
              <a16:creationId xmlns:a16="http://schemas.microsoft.com/office/drawing/2014/main" id="{94F696B6-2EC5-491B-BBD6-DE7463496541}"/>
            </a:ext>
          </a:extLst>
        </xdr:cNvPr>
        <xdr:cNvSpPr txBox="1"/>
      </xdr:nvSpPr>
      <xdr:spPr>
        <a:xfrm>
          <a:off x="6737427" y="14338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78</xdr:row>
      <xdr:rowOff>166464</xdr:rowOff>
    </xdr:from>
    <xdr:ext cx="469744" cy="259045"/>
    <xdr:sp macro="" textlink="">
      <xdr:nvSpPr>
        <xdr:cNvPr id="244" name="n_1mainValue【福祉施設】&#10;一人当たり面積">
          <a:extLst>
            <a:ext uri="{FF2B5EF4-FFF2-40B4-BE49-F238E27FC236}">
              <a16:creationId xmlns:a16="http://schemas.microsoft.com/office/drawing/2014/main" id="{765DBD59-D5B3-4273-8E6D-D899ABD62BAF}"/>
            </a:ext>
          </a:extLst>
        </xdr:cNvPr>
        <xdr:cNvSpPr txBox="1"/>
      </xdr:nvSpPr>
      <xdr:spPr>
        <a:xfrm>
          <a:off x="9391727" y="13539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79</xdr:row>
      <xdr:rowOff>51249</xdr:rowOff>
    </xdr:from>
    <xdr:ext cx="469744" cy="259045"/>
    <xdr:sp macro="" textlink="">
      <xdr:nvSpPr>
        <xdr:cNvPr id="245" name="n_2mainValue【福祉施設】&#10;一人当たり面積">
          <a:extLst>
            <a:ext uri="{FF2B5EF4-FFF2-40B4-BE49-F238E27FC236}">
              <a16:creationId xmlns:a16="http://schemas.microsoft.com/office/drawing/2014/main" id="{21A6A408-BD54-4391-80F1-C9BA982DC725}"/>
            </a:ext>
          </a:extLst>
        </xdr:cNvPr>
        <xdr:cNvSpPr txBox="1"/>
      </xdr:nvSpPr>
      <xdr:spPr>
        <a:xfrm>
          <a:off x="8515427" y="1359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79</xdr:row>
      <xdr:rowOff>51249</xdr:rowOff>
    </xdr:from>
    <xdr:ext cx="469744" cy="259045"/>
    <xdr:sp macro="" textlink="">
      <xdr:nvSpPr>
        <xdr:cNvPr id="246" name="n_3mainValue【福祉施設】&#10;一人当たり面積">
          <a:extLst>
            <a:ext uri="{FF2B5EF4-FFF2-40B4-BE49-F238E27FC236}">
              <a16:creationId xmlns:a16="http://schemas.microsoft.com/office/drawing/2014/main" id="{4BB3DC85-5645-4946-B661-94CC7673F4D5}"/>
            </a:ext>
          </a:extLst>
        </xdr:cNvPr>
        <xdr:cNvSpPr txBox="1"/>
      </xdr:nvSpPr>
      <xdr:spPr>
        <a:xfrm>
          <a:off x="7626427" y="1359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47" name="正方形/長方形 246">
          <a:extLst>
            <a:ext uri="{FF2B5EF4-FFF2-40B4-BE49-F238E27FC236}">
              <a16:creationId xmlns:a16="http://schemas.microsoft.com/office/drawing/2014/main" id="{375258AF-06D9-4011-87DB-155B8AEDCCD8}"/>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48" name="正方形/長方形 247">
          <a:extLst>
            <a:ext uri="{FF2B5EF4-FFF2-40B4-BE49-F238E27FC236}">
              <a16:creationId xmlns:a16="http://schemas.microsoft.com/office/drawing/2014/main" id="{4DD4C5E6-6D30-4A20-9449-2935A4D3DFC1}"/>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49" name="正方形/長方形 248">
          <a:extLst>
            <a:ext uri="{FF2B5EF4-FFF2-40B4-BE49-F238E27FC236}">
              <a16:creationId xmlns:a16="http://schemas.microsoft.com/office/drawing/2014/main" id="{780C887B-02FD-4AE7-BC02-A8A77DD93D82}"/>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50" name="正方形/長方形 249">
          <a:extLst>
            <a:ext uri="{FF2B5EF4-FFF2-40B4-BE49-F238E27FC236}">
              <a16:creationId xmlns:a16="http://schemas.microsoft.com/office/drawing/2014/main" id="{6C065A94-D727-4999-B4BA-3F18237D2143}"/>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51" name="正方形/長方形 250">
          <a:extLst>
            <a:ext uri="{FF2B5EF4-FFF2-40B4-BE49-F238E27FC236}">
              <a16:creationId xmlns:a16="http://schemas.microsoft.com/office/drawing/2014/main" id="{AA49DA8A-0AD9-4274-99E6-CF269DD77C54}"/>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52" name="正方形/長方形 251">
          <a:extLst>
            <a:ext uri="{FF2B5EF4-FFF2-40B4-BE49-F238E27FC236}">
              <a16:creationId xmlns:a16="http://schemas.microsoft.com/office/drawing/2014/main" id="{E26E7204-A76A-47C7-B82F-46F1D33AEDA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53" name="正方形/長方形 252">
          <a:extLst>
            <a:ext uri="{FF2B5EF4-FFF2-40B4-BE49-F238E27FC236}">
              <a16:creationId xmlns:a16="http://schemas.microsoft.com/office/drawing/2014/main" id="{51282BEC-5966-4BCC-89C1-3E34EAA0322A}"/>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54" name="正方形/長方形 253">
          <a:extLst>
            <a:ext uri="{FF2B5EF4-FFF2-40B4-BE49-F238E27FC236}">
              <a16:creationId xmlns:a16="http://schemas.microsoft.com/office/drawing/2014/main" id="{18AF8D8B-5B6B-4650-9013-4DA4FB65A847}"/>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55" name="テキスト ボックス 254">
          <a:extLst>
            <a:ext uri="{FF2B5EF4-FFF2-40B4-BE49-F238E27FC236}">
              <a16:creationId xmlns:a16="http://schemas.microsoft.com/office/drawing/2014/main" id="{BB314709-41D9-4056-A6AA-FED09CF5CDF1}"/>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56" name="直線コネクタ 255">
          <a:extLst>
            <a:ext uri="{FF2B5EF4-FFF2-40B4-BE49-F238E27FC236}">
              <a16:creationId xmlns:a16="http://schemas.microsoft.com/office/drawing/2014/main" id="{46143952-DCC3-48ED-9848-00D6F50EEB5D}"/>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257" name="テキスト ボックス 256">
          <a:extLst>
            <a:ext uri="{FF2B5EF4-FFF2-40B4-BE49-F238E27FC236}">
              <a16:creationId xmlns:a16="http://schemas.microsoft.com/office/drawing/2014/main" id="{3C47C284-DC1E-4F18-A733-71C72641AEEE}"/>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258" name="直線コネクタ 257">
          <a:extLst>
            <a:ext uri="{FF2B5EF4-FFF2-40B4-BE49-F238E27FC236}">
              <a16:creationId xmlns:a16="http://schemas.microsoft.com/office/drawing/2014/main" id="{1E3FE2EA-614D-4475-AC6B-7FE748B15F5F}"/>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259" name="テキスト ボックス 258">
          <a:extLst>
            <a:ext uri="{FF2B5EF4-FFF2-40B4-BE49-F238E27FC236}">
              <a16:creationId xmlns:a16="http://schemas.microsoft.com/office/drawing/2014/main" id="{E69A730A-4E32-4F63-9E8C-B25DD86DB802}"/>
            </a:ext>
          </a:extLst>
        </xdr:cNvPr>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260" name="直線コネクタ 259">
          <a:extLst>
            <a:ext uri="{FF2B5EF4-FFF2-40B4-BE49-F238E27FC236}">
              <a16:creationId xmlns:a16="http://schemas.microsoft.com/office/drawing/2014/main" id="{E76E4365-8B24-4BBB-8F9F-C0281A6D6809}"/>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261" name="テキスト ボックス 260">
          <a:extLst>
            <a:ext uri="{FF2B5EF4-FFF2-40B4-BE49-F238E27FC236}">
              <a16:creationId xmlns:a16="http://schemas.microsoft.com/office/drawing/2014/main" id="{FC2007E5-F82B-419E-B2FC-BDE368FEA518}"/>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262" name="直線コネクタ 261">
          <a:extLst>
            <a:ext uri="{FF2B5EF4-FFF2-40B4-BE49-F238E27FC236}">
              <a16:creationId xmlns:a16="http://schemas.microsoft.com/office/drawing/2014/main" id="{B7DBE821-E74F-4955-A041-26945784457A}"/>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263" name="テキスト ボックス 262">
          <a:extLst>
            <a:ext uri="{FF2B5EF4-FFF2-40B4-BE49-F238E27FC236}">
              <a16:creationId xmlns:a16="http://schemas.microsoft.com/office/drawing/2014/main" id="{6E58DC42-075D-41FF-ACBC-6F95E9F259F0}"/>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264" name="直線コネクタ 263">
          <a:extLst>
            <a:ext uri="{FF2B5EF4-FFF2-40B4-BE49-F238E27FC236}">
              <a16:creationId xmlns:a16="http://schemas.microsoft.com/office/drawing/2014/main" id="{A0454793-7CC2-4527-9B0E-100E2193B806}"/>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265" name="テキスト ボックス 264">
          <a:extLst>
            <a:ext uri="{FF2B5EF4-FFF2-40B4-BE49-F238E27FC236}">
              <a16:creationId xmlns:a16="http://schemas.microsoft.com/office/drawing/2014/main" id="{1C17BDA2-C264-465B-B1BE-80C147628430}"/>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266" name="直線コネクタ 265">
          <a:extLst>
            <a:ext uri="{FF2B5EF4-FFF2-40B4-BE49-F238E27FC236}">
              <a16:creationId xmlns:a16="http://schemas.microsoft.com/office/drawing/2014/main" id="{9757BD35-5FF7-4607-B551-01411D7AAAC1}"/>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267" name="テキスト ボックス 266">
          <a:extLst>
            <a:ext uri="{FF2B5EF4-FFF2-40B4-BE49-F238E27FC236}">
              <a16:creationId xmlns:a16="http://schemas.microsoft.com/office/drawing/2014/main" id="{BFC23300-24D7-4ACC-BFBF-C330D45F8C2E}"/>
            </a:ext>
          </a:extLst>
        </xdr:cNvPr>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68" name="直線コネクタ 267">
          <a:extLst>
            <a:ext uri="{FF2B5EF4-FFF2-40B4-BE49-F238E27FC236}">
              <a16:creationId xmlns:a16="http://schemas.microsoft.com/office/drawing/2014/main" id="{06D69FDE-CFF4-410C-AECF-32BBE7C18CAE}"/>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269" name="テキスト ボックス 268">
          <a:extLst>
            <a:ext uri="{FF2B5EF4-FFF2-40B4-BE49-F238E27FC236}">
              <a16:creationId xmlns:a16="http://schemas.microsoft.com/office/drawing/2014/main" id="{1B468314-215F-45C9-BEBC-ADB2A9C34C2E}"/>
            </a:ext>
          </a:extLst>
        </xdr:cNvPr>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270" name="【市民会館】&#10;有形固定資産減価償却率グラフ枠">
          <a:extLst>
            <a:ext uri="{FF2B5EF4-FFF2-40B4-BE49-F238E27FC236}">
              <a16:creationId xmlns:a16="http://schemas.microsoft.com/office/drawing/2014/main" id="{A79327F1-1544-404C-BA8D-F6A321F2BC0D}"/>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76200</xdr:rowOff>
    </xdr:from>
    <xdr:to>
      <xdr:col>24</xdr:col>
      <xdr:colOff>62865</xdr:colOff>
      <xdr:row>107</xdr:row>
      <xdr:rowOff>146686</xdr:rowOff>
    </xdr:to>
    <xdr:cxnSp macro="">
      <xdr:nvCxnSpPr>
        <xdr:cNvPr id="271" name="直線コネクタ 270">
          <a:extLst>
            <a:ext uri="{FF2B5EF4-FFF2-40B4-BE49-F238E27FC236}">
              <a16:creationId xmlns:a16="http://schemas.microsoft.com/office/drawing/2014/main" id="{692168F3-9DFD-487B-BDC6-189350529F58}"/>
            </a:ext>
          </a:extLst>
        </xdr:cNvPr>
        <xdr:cNvCxnSpPr/>
      </xdr:nvCxnSpPr>
      <xdr:spPr>
        <a:xfrm flipV="1">
          <a:off x="4634865" y="17049750"/>
          <a:ext cx="0" cy="14420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150513</xdr:rowOff>
    </xdr:from>
    <xdr:ext cx="405111" cy="259045"/>
    <xdr:sp macro="" textlink="">
      <xdr:nvSpPr>
        <xdr:cNvPr id="272" name="【市民会館】&#10;有形固定資産減価償却率最小値テキスト">
          <a:extLst>
            <a:ext uri="{FF2B5EF4-FFF2-40B4-BE49-F238E27FC236}">
              <a16:creationId xmlns:a16="http://schemas.microsoft.com/office/drawing/2014/main" id="{AE167671-FEAC-4A4B-AFBC-C37481865098}"/>
            </a:ext>
          </a:extLst>
        </xdr:cNvPr>
        <xdr:cNvSpPr txBox="1"/>
      </xdr:nvSpPr>
      <xdr:spPr>
        <a:xfrm>
          <a:off x="4673600" y="18495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146686</xdr:rowOff>
    </xdr:from>
    <xdr:to>
      <xdr:col>24</xdr:col>
      <xdr:colOff>152400</xdr:colOff>
      <xdr:row>107</xdr:row>
      <xdr:rowOff>146686</xdr:rowOff>
    </xdr:to>
    <xdr:cxnSp macro="">
      <xdr:nvCxnSpPr>
        <xdr:cNvPr id="273" name="直線コネクタ 272">
          <a:extLst>
            <a:ext uri="{FF2B5EF4-FFF2-40B4-BE49-F238E27FC236}">
              <a16:creationId xmlns:a16="http://schemas.microsoft.com/office/drawing/2014/main" id="{899E2298-A27B-4379-8C43-89D1CDEECA50}"/>
            </a:ext>
          </a:extLst>
        </xdr:cNvPr>
        <xdr:cNvCxnSpPr/>
      </xdr:nvCxnSpPr>
      <xdr:spPr>
        <a:xfrm>
          <a:off x="4546600" y="18491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22877</xdr:rowOff>
    </xdr:from>
    <xdr:ext cx="405111" cy="259045"/>
    <xdr:sp macro="" textlink="">
      <xdr:nvSpPr>
        <xdr:cNvPr id="274" name="【市民会館】&#10;有形固定資産減価償却率最大値テキスト">
          <a:extLst>
            <a:ext uri="{FF2B5EF4-FFF2-40B4-BE49-F238E27FC236}">
              <a16:creationId xmlns:a16="http://schemas.microsoft.com/office/drawing/2014/main" id="{8168DADD-E3D1-4AC4-B9C4-6F56109012D8}"/>
            </a:ext>
          </a:extLst>
        </xdr:cNvPr>
        <xdr:cNvSpPr txBox="1"/>
      </xdr:nvSpPr>
      <xdr:spPr>
        <a:xfrm>
          <a:off x="4673600" y="16824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76200</xdr:rowOff>
    </xdr:from>
    <xdr:to>
      <xdr:col>24</xdr:col>
      <xdr:colOff>152400</xdr:colOff>
      <xdr:row>99</xdr:row>
      <xdr:rowOff>76200</xdr:rowOff>
    </xdr:to>
    <xdr:cxnSp macro="">
      <xdr:nvCxnSpPr>
        <xdr:cNvPr id="275" name="直線コネクタ 274">
          <a:extLst>
            <a:ext uri="{FF2B5EF4-FFF2-40B4-BE49-F238E27FC236}">
              <a16:creationId xmlns:a16="http://schemas.microsoft.com/office/drawing/2014/main" id="{EF32728B-4AA6-49AF-A69A-45F6C40AEFD1}"/>
            </a:ext>
          </a:extLst>
        </xdr:cNvPr>
        <xdr:cNvCxnSpPr/>
      </xdr:nvCxnSpPr>
      <xdr:spPr>
        <a:xfrm>
          <a:off x="4546600" y="1704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149241</xdr:rowOff>
    </xdr:from>
    <xdr:ext cx="405111" cy="259045"/>
    <xdr:sp macro="" textlink="">
      <xdr:nvSpPr>
        <xdr:cNvPr id="276" name="【市民会館】&#10;有形固定資産減価償却率平均値テキスト">
          <a:extLst>
            <a:ext uri="{FF2B5EF4-FFF2-40B4-BE49-F238E27FC236}">
              <a16:creationId xmlns:a16="http://schemas.microsoft.com/office/drawing/2014/main" id="{AF2C1F16-E2E6-43BF-BD42-21991D32C730}"/>
            </a:ext>
          </a:extLst>
        </xdr:cNvPr>
        <xdr:cNvSpPr txBox="1"/>
      </xdr:nvSpPr>
      <xdr:spPr>
        <a:xfrm>
          <a:off x="4673600" y="176371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126364</xdr:rowOff>
    </xdr:from>
    <xdr:to>
      <xdr:col>24</xdr:col>
      <xdr:colOff>114300</xdr:colOff>
      <xdr:row>104</xdr:row>
      <xdr:rowOff>56514</xdr:rowOff>
    </xdr:to>
    <xdr:sp macro="" textlink="">
      <xdr:nvSpPr>
        <xdr:cNvPr id="277" name="フローチャート: 判断 276">
          <a:extLst>
            <a:ext uri="{FF2B5EF4-FFF2-40B4-BE49-F238E27FC236}">
              <a16:creationId xmlns:a16="http://schemas.microsoft.com/office/drawing/2014/main" id="{0FDBA140-C49C-4107-8EE3-BB267FB428E4}"/>
            </a:ext>
          </a:extLst>
        </xdr:cNvPr>
        <xdr:cNvSpPr/>
      </xdr:nvSpPr>
      <xdr:spPr>
        <a:xfrm>
          <a:off x="4584700" y="17785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50164</xdr:rowOff>
    </xdr:from>
    <xdr:to>
      <xdr:col>20</xdr:col>
      <xdr:colOff>38100</xdr:colOff>
      <xdr:row>105</xdr:row>
      <xdr:rowOff>151764</xdr:rowOff>
    </xdr:to>
    <xdr:sp macro="" textlink="">
      <xdr:nvSpPr>
        <xdr:cNvPr id="278" name="フローチャート: 判断 277">
          <a:extLst>
            <a:ext uri="{FF2B5EF4-FFF2-40B4-BE49-F238E27FC236}">
              <a16:creationId xmlns:a16="http://schemas.microsoft.com/office/drawing/2014/main" id="{2C31B185-55B1-4FC9-AA5A-8CC0A7882D71}"/>
            </a:ext>
          </a:extLst>
        </xdr:cNvPr>
        <xdr:cNvSpPr/>
      </xdr:nvSpPr>
      <xdr:spPr>
        <a:xfrm>
          <a:off x="3746500" y="1805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31114</xdr:rowOff>
    </xdr:from>
    <xdr:to>
      <xdr:col>15</xdr:col>
      <xdr:colOff>101600</xdr:colOff>
      <xdr:row>105</xdr:row>
      <xdr:rowOff>132714</xdr:rowOff>
    </xdr:to>
    <xdr:sp macro="" textlink="">
      <xdr:nvSpPr>
        <xdr:cNvPr id="279" name="フローチャート: 判断 278">
          <a:extLst>
            <a:ext uri="{FF2B5EF4-FFF2-40B4-BE49-F238E27FC236}">
              <a16:creationId xmlns:a16="http://schemas.microsoft.com/office/drawing/2014/main" id="{5B0589BE-83EA-4D3E-A5B7-44042154859C}"/>
            </a:ext>
          </a:extLst>
        </xdr:cNvPr>
        <xdr:cNvSpPr/>
      </xdr:nvSpPr>
      <xdr:spPr>
        <a:xfrm>
          <a:off x="2857500" y="18033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102</xdr:row>
      <xdr:rowOff>160655</xdr:rowOff>
    </xdr:from>
    <xdr:to>
      <xdr:col>10</xdr:col>
      <xdr:colOff>165100</xdr:colOff>
      <xdr:row>103</xdr:row>
      <xdr:rowOff>90805</xdr:rowOff>
    </xdr:to>
    <xdr:sp macro="" textlink="">
      <xdr:nvSpPr>
        <xdr:cNvPr id="280" name="フローチャート: 判断 279">
          <a:extLst>
            <a:ext uri="{FF2B5EF4-FFF2-40B4-BE49-F238E27FC236}">
              <a16:creationId xmlns:a16="http://schemas.microsoft.com/office/drawing/2014/main" id="{528B7D0F-AD7D-49A1-AAA9-E247893C522F}"/>
            </a:ext>
          </a:extLst>
        </xdr:cNvPr>
        <xdr:cNvSpPr/>
      </xdr:nvSpPr>
      <xdr:spPr>
        <a:xfrm>
          <a:off x="1968500" y="17648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31114</xdr:rowOff>
    </xdr:from>
    <xdr:to>
      <xdr:col>6</xdr:col>
      <xdr:colOff>38100</xdr:colOff>
      <xdr:row>103</xdr:row>
      <xdr:rowOff>132714</xdr:rowOff>
    </xdr:to>
    <xdr:sp macro="" textlink="">
      <xdr:nvSpPr>
        <xdr:cNvPr id="281" name="フローチャート: 判断 280">
          <a:extLst>
            <a:ext uri="{FF2B5EF4-FFF2-40B4-BE49-F238E27FC236}">
              <a16:creationId xmlns:a16="http://schemas.microsoft.com/office/drawing/2014/main" id="{A7F61727-ACF6-491C-BCD0-8A539E26FFF1}"/>
            </a:ext>
          </a:extLst>
        </xdr:cNvPr>
        <xdr:cNvSpPr/>
      </xdr:nvSpPr>
      <xdr:spPr>
        <a:xfrm>
          <a:off x="1079500" y="17690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282" name="テキスト ボックス 281">
          <a:extLst>
            <a:ext uri="{FF2B5EF4-FFF2-40B4-BE49-F238E27FC236}">
              <a16:creationId xmlns:a16="http://schemas.microsoft.com/office/drawing/2014/main" id="{6D650EE1-C2C7-4CA9-9808-D33AFE7E946F}"/>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283" name="テキスト ボックス 282">
          <a:extLst>
            <a:ext uri="{FF2B5EF4-FFF2-40B4-BE49-F238E27FC236}">
              <a16:creationId xmlns:a16="http://schemas.microsoft.com/office/drawing/2014/main" id="{7C2DD7DC-9787-47A4-9385-2F151B5C426B}"/>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284" name="テキスト ボックス 283">
          <a:extLst>
            <a:ext uri="{FF2B5EF4-FFF2-40B4-BE49-F238E27FC236}">
              <a16:creationId xmlns:a16="http://schemas.microsoft.com/office/drawing/2014/main" id="{9EAC56C5-1F17-430E-A501-9552922CBBEE}"/>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285" name="テキスト ボックス 284">
          <a:extLst>
            <a:ext uri="{FF2B5EF4-FFF2-40B4-BE49-F238E27FC236}">
              <a16:creationId xmlns:a16="http://schemas.microsoft.com/office/drawing/2014/main" id="{575B92EB-DF33-48BB-AFE6-A235111E311B}"/>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286" name="テキスト ボックス 285">
          <a:extLst>
            <a:ext uri="{FF2B5EF4-FFF2-40B4-BE49-F238E27FC236}">
              <a16:creationId xmlns:a16="http://schemas.microsoft.com/office/drawing/2014/main" id="{CFFFCC4B-8FC0-4D93-8313-57F0FEAC3AB9}"/>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143511</xdr:rowOff>
    </xdr:from>
    <xdr:to>
      <xdr:col>24</xdr:col>
      <xdr:colOff>114300</xdr:colOff>
      <xdr:row>104</xdr:row>
      <xdr:rowOff>73661</xdr:rowOff>
    </xdr:to>
    <xdr:sp macro="" textlink="">
      <xdr:nvSpPr>
        <xdr:cNvPr id="287" name="楕円 286">
          <a:extLst>
            <a:ext uri="{FF2B5EF4-FFF2-40B4-BE49-F238E27FC236}">
              <a16:creationId xmlns:a16="http://schemas.microsoft.com/office/drawing/2014/main" id="{30C0A45E-E67C-4389-A290-319350444ECD}"/>
            </a:ext>
          </a:extLst>
        </xdr:cNvPr>
        <xdr:cNvSpPr/>
      </xdr:nvSpPr>
      <xdr:spPr>
        <a:xfrm>
          <a:off x="4584700" y="17802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121938</xdr:rowOff>
    </xdr:from>
    <xdr:ext cx="405111" cy="259045"/>
    <xdr:sp macro="" textlink="">
      <xdr:nvSpPr>
        <xdr:cNvPr id="288" name="【市民会館】&#10;有形固定資産減価償却率該当値テキスト">
          <a:extLst>
            <a:ext uri="{FF2B5EF4-FFF2-40B4-BE49-F238E27FC236}">
              <a16:creationId xmlns:a16="http://schemas.microsoft.com/office/drawing/2014/main" id="{0EC88C1D-0C5F-4C99-8F4F-5D1B446C7152}"/>
            </a:ext>
          </a:extLst>
        </xdr:cNvPr>
        <xdr:cNvSpPr txBox="1"/>
      </xdr:nvSpPr>
      <xdr:spPr>
        <a:xfrm>
          <a:off x="4673600" y="17781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101600</xdr:rowOff>
    </xdr:from>
    <xdr:to>
      <xdr:col>20</xdr:col>
      <xdr:colOff>38100</xdr:colOff>
      <xdr:row>104</xdr:row>
      <xdr:rowOff>31750</xdr:rowOff>
    </xdr:to>
    <xdr:sp macro="" textlink="">
      <xdr:nvSpPr>
        <xdr:cNvPr id="289" name="楕円 288">
          <a:extLst>
            <a:ext uri="{FF2B5EF4-FFF2-40B4-BE49-F238E27FC236}">
              <a16:creationId xmlns:a16="http://schemas.microsoft.com/office/drawing/2014/main" id="{FACAD07F-D712-42EC-9E2B-FD1D26652C52}"/>
            </a:ext>
          </a:extLst>
        </xdr:cNvPr>
        <xdr:cNvSpPr/>
      </xdr:nvSpPr>
      <xdr:spPr>
        <a:xfrm>
          <a:off x="3746500" y="1776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152400</xdr:rowOff>
    </xdr:from>
    <xdr:to>
      <xdr:col>24</xdr:col>
      <xdr:colOff>63500</xdr:colOff>
      <xdr:row>104</xdr:row>
      <xdr:rowOff>22861</xdr:rowOff>
    </xdr:to>
    <xdr:cxnSp macro="">
      <xdr:nvCxnSpPr>
        <xdr:cNvPr id="290" name="直線コネクタ 289">
          <a:extLst>
            <a:ext uri="{FF2B5EF4-FFF2-40B4-BE49-F238E27FC236}">
              <a16:creationId xmlns:a16="http://schemas.microsoft.com/office/drawing/2014/main" id="{57FAFF02-5740-420E-B41D-FC9E563A15B5}"/>
            </a:ext>
          </a:extLst>
        </xdr:cNvPr>
        <xdr:cNvCxnSpPr/>
      </xdr:nvCxnSpPr>
      <xdr:spPr>
        <a:xfrm>
          <a:off x="3797300" y="17811750"/>
          <a:ext cx="8382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59689</xdr:rowOff>
    </xdr:from>
    <xdr:to>
      <xdr:col>15</xdr:col>
      <xdr:colOff>101600</xdr:colOff>
      <xdr:row>103</xdr:row>
      <xdr:rowOff>161289</xdr:rowOff>
    </xdr:to>
    <xdr:sp macro="" textlink="">
      <xdr:nvSpPr>
        <xdr:cNvPr id="291" name="楕円 290">
          <a:extLst>
            <a:ext uri="{FF2B5EF4-FFF2-40B4-BE49-F238E27FC236}">
              <a16:creationId xmlns:a16="http://schemas.microsoft.com/office/drawing/2014/main" id="{D90F81CF-81FB-4D48-BBB4-576F35BB2EB6}"/>
            </a:ext>
          </a:extLst>
        </xdr:cNvPr>
        <xdr:cNvSpPr/>
      </xdr:nvSpPr>
      <xdr:spPr>
        <a:xfrm>
          <a:off x="2857500" y="17719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110489</xdr:rowOff>
    </xdr:from>
    <xdr:to>
      <xdr:col>19</xdr:col>
      <xdr:colOff>177800</xdr:colOff>
      <xdr:row>103</xdr:row>
      <xdr:rowOff>152400</xdr:rowOff>
    </xdr:to>
    <xdr:cxnSp macro="">
      <xdr:nvCxnSpPr>
        <xdr:cNvPr id="292" name="直線コネクタ 291">
          <a:extLst>
            <a:ext uri="{FF2B5EF4-FFF2-40B4-BE49-F238E27FC236}">
              <a16:creationId xmlns:a16="http://schemas.microsoft.com/office/drawing/2014/main" id="{1523BDAB-8386-4E36-974B-F8BAF7264D02}"/>
            </a:ext>
          </a:extLst>
        </xdr:cNvPr>
        <xdr:cNvCxnSpPr/>
      </xdr:nvCxnSpPr>
      <xdr:spPr>
        <a:xfrm>
          <a:off x="2908300" y="17769839"/>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17780</xdr:rowOff>
    </xdr:from>
    <xdr:to>
      <xdr:col>10</xdr:col>
      <xdr:colOff>165100</xdr:colOff>
      <xdr:row>103</xdr:row>
      <xdr:rowOff>119380</xdr:rowOff>
    </xdr:to>
    <xdr:sp macro="" textlink="">
      <xdr:nvSpPr>
        <xdr:cNvPr id="293" name="楕円 292">
          <a:extLst>
            <a:ext uri="{FF2B5EF4-FFF2-40B4-BE49-F238E27FC236}">
              <a16:creationId xmlns:a16="http://schemas.microsoft.com/office/drawing/2014/main" id="{C0B90C9F-15B2-4450-AC47-528F862B1410}"/>
            </a:ext>
          </a:extLst>
        </xdr:cNvPr>
        <xdr:cNvSpPr/>
      </xdr:nvSpPr>
      <xdr:spPr>
        <a:xfrm>
          <a:off x="1968500" y="17677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68580</xdr:rowOff>
    </xdr:from>
    <xdr:to>
      <xdr:col>15</xdr:col>
      <xdr:colOff>50800</xdr:colOff>
      <xdr:row>103</xdr:row>
      <xdr:rowOff>110489</xdr:rowOff>
    </xdr:to>
    <xdr:cxnSp macro="">
      <xdr:nvCxnSpPr>
        <xdr:cNvPr id="294" name="直線コネクタ 293">
          <a:extLst>
            <a:ext uri="{FF2B5EF4-FFF2-40B4-BE49-F238E27FC236}">
              <a16:creationId xmlns:a16="http://schemas.microsoft.com/office/drawing/2014/main" id="{F8F589FA-E528-4E31-8A74-8017DA5B54E6}"/>
            </a:ext>
          </a:extLst>
        </xdr:cNvPr>
        <xdr:cNvCxnSpPr/>
      </xdr:nvCxnSpPr>
      <xdr:spPr>
        <a:xfrm>
          <a:off x="2019300" y="17727930"/>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102</xdr:row>
      <xdr:rowOff>147320</xdr:rowOff>
    </xdr:from>
    <xdr:to>
      <xdr:col>6</xdr:col>
      <xdr:colOff>38100</xdr:colOff>
      <xdr:row>103</xdr:row>
      <xdr:rowOff>77470</xdr:rowOff>
    </xdr:to>
    <xdr:sp macro="" textlink="">
      <xdr:nvSpPr>
        <xdr:cNvPr id="295" name="楕円 294">
          <a:extLst>
            <a:ext uri="{FF2B5EF4-FFF2-40B4-BE49-F238E27FC236}">
              <a16:creationId xmlns:a16="http://schemas.microsoft.com/office/drawing/2014/main" id="{6B220CC9-10B6-48C5-84C6-2928A4D38BDC}"/>
            </a:ext>
          </a:extLst>
        </xdr:cNvPr>
        <xdr:cNvSpPr/>
      </xdr:nvSpPr>
      <xdr:spPr>
        <a:xfrm>
          <a:off x="1079500" y="17635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103</xdr:row>
      <xdr:rowOff>26670</xdr:rowOff>
    </xdr:from>
    <xdr:to>
      <xdr:col>10</xdr:col>
      <xdr:colOff>114300</xdr:colOff>
      <xdr:row>103</xdr:row>
      <xdr:rowOff>68580</xdr:rowOff>
    </xdr:to>
    <xdr:cxnSp macro="">
      <xdr:nvCxnSpPr>
        <xdr:cNvPr id="296" name="直線コネクタ 295">
          <a:extLst>
            <a:ext uri="{FF2B5EF4-FFF2-40B4-BE49-F238E27FC236}">
              <a16:creationId xmlns:a16="http://schemas.microsoft.com/office/drawing/2014/main" id="{70B794ED-20F3-402E-823F-1005E337BEAD}"/>
            </a:ext>
          </a:extLst>
        </xdr:cNvPr>
        <xdr:cNvCxnSpPr/>
      </xdr:nvCxnSpPr>
      <xdr:spPr>
        <a:xfrm>
          <a:off x="1130300" y="1768602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142891</xdr:rowOff>
    </xdr:from>
    <xdr:ext cx="405111" cy="259045"/>
    <xdr:sp macro="" textlink="">
      <xdr:nvSpPr>
        <xdr:cNvPr id="297" name="n_1aveValue【市民会館】&#10;有形固定資産減価償却率">
          <a:extLst>
            <a:ext uri="{FF2B5EF4-FFF2-40B4-BE49-F238E27FC236}">
              <a16:creationId xmlns:a16="http://schemas.microsoft.com/office/drawing/2014/main" id="{5125A5EC-AD64-4E7C-BD9F-45DBDCFD8759}"/>
            </a:ext>
          </a:extLst>
        </xdr:cNvPr>
        <xdr:cNvSpPr txBox="1"/>
      </xdr:nvSpPr>
      <xdr:spPr>
        <a:xfrm>
          <a:off x="3582044" y="18145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123841</xdr:rowOff>
    </xdr:from>
    <xdr:ext cx="405111" cy="259045"/>
    <xdr:sp macro="" textlink="">
      <xdr:nvSpPr>
        <xdr:cNvPr id="298" name="n_2aveValue【市民会館】&#10;有形固定資産減価償却率">
          <a:extLst>
            <a:ext uri="{FF2B5EF4-FFF2-40B4-BE49-F238E27FC236}">
              <a16:creationId xmlns:a16="http://schemas.microsoft.com/office/drawing/2014/main" id="{D58FCEA6-7C34-44F8-881B-57891AEDD299}"/>
            </a:ext>
          </a:extLst>
        </xdr:cNvPr>
        <xdr:cNvSpPr txBox="1"/>
      </xdr:nvSpPr>
      <xdr:spPr>
        <a:xfrm>
          <a:off x="2705744" y="18126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107332</xdr:rowOff>
    </xdr:from>
    <xdr:ext cx="405111" cy="259045"/>
    <xdr:sp macro="" textlink="">
      <xdr:nvSpPr>
        <xdr:cNvPr id="299" name="n_3aveValue【市民会館】&#10;有形固定資産減価償却率">
          <a:extLst>
            <a:ext uri="{FF2B5EF4-FFF2-40B4-BE49-F238E27FC236}">
              <a16:creationId xmlns:a16="http://schemas.microsoft.com/office/drawing/2014/main" id="{451B7AA4-4553-4C43-AB14-0062A386CFC6}"/>
            </a:ext>
          </a:extLst>
        </xdr:cNvPr>
        <xdr:cNvSpPr txBox="1"/>
      </xdr:nvSpPr>
      <xdr:spPr>
        <a:xfrm>
          <a:off x="1816744" y="17423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123841</xdr:rowOff>
    </xdr:from>
    <xdr:ext cx="405111" cy="259045"/>
    <xdr:sp macro="" textlink="">
      <xdr:nvSpPr>
        <xdr:cNvPr id="300" name="n_4aveValue【市民会館】&#10;有形固定資産減価償却率">
          <a:extLst>
            <a:ext uri="{FF2B5EF4-FFF2-40B4-BE49-F238E27FC236}">
              <a16:creationId xmlns:a16="http://schemas.microsoft.com/office/drawing/2014/main" id="{0211FF38-5730-4F6D-A5DA-3F86BE385150}"/>
            </a:ext>
          </a:extLst>
        </xdr:cNvPr>
        <xdr:cNvSpPr txBox="1"/>
      </xdr:nvSpPr>
      <xdr:spPr>
        <a:xfrm>
          <a:off x="927744" y="17783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48277</xdr:rowOff>
    </xdr:from>
    <xdr:ext cx="405111" cy="259045"/>
    <xdr:sp macro="" textlink="">
      <xdr:nvSpPr>
        <xdr:cNvPr id="301" name="n_1mainValue【市民会館】&#10;有形固定資産減価償却率">
          <a:extLst>
            <a:ext uri="{FF2B5EF4-FFF2-40B4-BE49-F238E27FC236}">
              <a16:creationId xmlns:a16="http://schemas.microsoft.com/office/drawing/2014/main" id="{2DBB3095-A83E-4841-BD6E-23576688473F}"/>
            </a:ext>
          </a:extLst>
        </xdr:cNvPr>
        <xdr:cNvSpPr txBox="1"/>
      </xdr:nvSpPr>
      <xdr:spPr>
        <a:xfrm>
          <a:off x="3582044" y="17536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6366</xdr:rowOff>
    </xdr:from>
    <xdr:ext cx="405111" cy="259045"/>
    <xdr:sp macro="" textlink="">
      <xdr:nvSpPr>
        <xdr:cNvPr id="302" name="n_2mainValue【市民会館】&#10;有形固定資産減価償却率">
          <a:extLst>
            <a:ext uri="{FF2B5EF4-FFF2-40B4-BE49-F238E27FC236}">
              <a16:creationId xmlns:a16="http://schemas.microsoft.com/office/drawing/2014/main" id="{104F021B-EB9E-46D3-9CDA-0B88C0769E8A}"/>
            </a:ext>
          </a:extLst>
        </xdr:cNvPr>
        <xdr:cNvSpPr txBox="1"/>
      </xdr:nvSpPr>
      <xdr:spPr>
        <a:xfrm>
          <a:off x="2705744" y="17494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110507</xdr:rowOff>
    </xdr:from>
    <xdr:ext cx="405111" cy="259045"/>
    <xdr:sp macro="" textlink="">
      <xdr:nvSpPr>
        <xdr:cNvPr id="303" name="n_3mainValue【市民会館】&#10;有形固定資産減価償却率">
          <a:extLst>
            <a:ext uri="{FF2B5EF4-FFF2-40B4-BE49-F238E27FC236}">
              <a16:creationId xmlns:a16="http://schemas.microsoft.com/office/drawing/2014/main" id="{CC47D36D-9AD8-43D9-ABC6-53E73EA04613}"/>
            </a:ext>
          </a:extLst>
        </xdr:cNvPr>
        <xdr:cNvSpPr txBox="1"/>
      </xdr:nvSpPr>
      <xdr:spPr>
        <a:xfrm>
          <a:off x="1816744" y="17769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93997</xdr:rowOff>
    </xdr:from>
    <xdr:ext cx="405111" cy="259045"/>
    <xdr:sp macro="" textlink="">
      <xdr:nvSpPr>
        <xdr:cNvPr id="304" name="n_4mainValue【市民会館】&#10;有形固定資産減価償却率">
          <a:extLst>
            <a:ext uri="{FF2B5EF4-FFF2-40B4-BE49-F238E27FC236}">
              <a16:creationId xmlns:a16="http://schemas.microsoft.com/office/drawing/2014/main" id="{4351C96E-0314-4C9F-B204-1E9F325810EC}"/>
            </a:ext>
          </a:extLst>
        </xdr:cNvPr>
        <xdr:cNvSpPr txBox="1"/>
      </xdr:nvSpPr>
      <xdr:spPr>
        <a:xfrm>
          <a:off x="927744" y="17410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05" name="正方形/長方形 304">
          <a:extLst>
            <a:ext uri="{FF2B5EF4-FFF2-40B4-BE49-F238E27FC236}">
              <a16:creationId xmlns:a16="http://schemas.microsoft.com/office/drawing/2014/main" id="{857064DD-52C9-4071-BE78-7BB318D6374A}"/>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06" name="正方形/長方形 305">
          <a:extLst>
            <a:ext uri="{FF2B5EF4-FFF2-40B4-BE49-F238E27FC236}">
              <a16:creationId xmlns:a16="http://schemas.microsoft.com/office/drawing/2014/main" id="{A1E60971-B869-4FFE-8427-52C9D9389173}"/>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07" name="正方形/長方形 306">
          <a:extLst>
            <a:ext uri="{FF2B5EF4-FFF2-40B4-BE49-F238E27FC236}">
              <a16:creationId xmlns:a16="http://schemas.microsoft.com/office/drawing/2014/main" id="{718FC299-9AE3-4041-A19B-E11804988673}"/>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08" name="正方形/長方形 307">
          <a:extLst>
            <a:ext uri="{FF2B5EF4-FFF2-40B4-BE49-F238E27FC236}">
              <a16:creationId xmlns:a16="http://schemas.microsoft.com/office/drawing/2014/main" id="{770F67D8-263C-45CA-A11D-2A5276559CCF}"/>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09" name="正方形/長方形 308">
          <a:extLst>
            <a:ext uri="{FF2B5EF4-FFF2-40B4-BE49-F238E27FC236}">
              <a16:creationId xmlns:a16="http://schemas.microsoft.com/office/drawing/2014/main" id="{9A9B87EA-6E6D-4BC4-AAF5-80C1005DDBE6}"/>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10" name="正方形/長方形 309">
          <a:extLst>
            <a:ext uri="{FF2B5EF4-FFF2-40B4-BE49-F238E27FC236}">
              <a16:creationId xmlns:a16="http://schemas.microsoft.com/office/drawing/2014/main" id="{27FA333D-2332-417F-BD91-1A2FF50C3A31}"/>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11" name="正方形/長方形 310">
          <a:extLst>
            <a:ext uri="{FF2B5EF4-FFF2-40B4-BE49-F238E27FC236}">
              <a16:creationId xmlns:a16="http://schemas.microsoft.com/office/drawing/2014/main" id="{AD662F6D-178B-40E9-BCD2-48A14AB4B363}"/>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12" name="正方形/長方形 311">
          <a:extLst>
            <a:ext uri="{FF2B5EF4-FFF2-40B4-BE49-F238E27FC236}">
              <a16:creationId xmlns:a16="http://schemas.microsoft.com/office/drawing/2014/main" id="{4FBE660D-4517-4A48-BB3E-2E466316F116}"/>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13" name="テキスト ボックス 312">
          <a:extLst>
            <a:ext uri="{FF2B5EF4-FFF2-40B4-BE49-F238E27FC236}">
              <a16:creationId xmlns:a16="http://schemas.microsoft.com/office/drawing/2014/main" id="{2A257E0A-E7B2-44B1-A30F-563D8782C0E8}"/>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14" name="直線コネクタ 313">
          <a:extLst>
            <a:ext uri="{FF2B5EF4-FFF2-40B4-BE49-F238E27FC236}">
              <a16:creationId xmlns:a16="http://schemas.microsoft.com/office/drawing/2014/main" id="{C11FA6A2-5752-463D-AA15-B6E453D9573F}"/>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15" name="直線コネクタ 314">
          <a:extLst>
            <a:ext uri="{FF2B5EF4-FFF2-40B4-BE49-F238E27FC236}">
              <a16:creationId xmlns:a16="http://schemas.microsoft.com/office/drawing/2014/main" id="{60DD40B0-D5D0-41EB-9F95-02412C517657}"/>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16" name="テキスト ボックス 315">
          <a:extLst>
            <a:ext uri="{FF2B5EF4-FFF2-40B4-BE49-F238E27FC236}">
              <a16:creationId xmlns:a16="http://schemas.microsoft.com/office/drawing/2014/main" id="{CBFEEBC9-D6A5-42FE-ACB0-9A3B11DA5671}"/>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17" name="直線コネクタ 316">
          <a:extLst>
            <a:ext uri="{FF2B5EF4-FFF2-40B4-BE49-F238E27FC236}">
              <a16:creationId xmlns:a16="http://schemas.microsoft.com/office/drawing/2014/main" id="{53170AE4-ADD2-44F8-A596-AE5EEA7189F8}"/>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18" name="テキスト ボックス 317">
          <a:extLst>
            <a:ext uri="{FF2B5EF4-FFF2-40B4-BE49-F238E27FC236}">
              <a16:creationId xmlns:a16="http://schemas.microsoft.com/office/drawing/2014/main" id="{68CA81DE-B869-49C4-ADD1-7BA0683174AA}"/>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19" name="直線コネクタ 318">
          <a:extLst>
            <a:ext uri="{FF2B5EF4-FFF2-40B4-BE49-F238E27FC236}">
              <a16:creationId xmlns:a16="http://schemas.microsoft.com/office/drawing/2014/main" id="{988D57F2-8973-4DEE-931D-9362D6C60200}"/>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20" name="テキスト ボックス 319">
          <a:extLst>
            <a:ext uri="{FF2B5EF4-FFF2-40B4-BE49-F238E27FC236}">
              <a16:creationId xmlns:a16="http://schemas.microsoft.com/office/drawing/2014/main" id="{28F82617-F444-4F61-83CF-B46830B0A04E}"/>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21" name="直線コネクタ 320">
          <a:extLst>
            <a:ext uri="{FF2B5EF4-FFF2-40B4-BE49-F238E27FC236}">
              <a16:creationId xmlns:a16="http://schemas.microsoft.com/office/drawing/2014/main" id="{53AF320C-FCFE-410A-94FE-7BCDF328BB81}"/>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22" name="テキスト ボックス 321">
          <a:extLst>
            <a:ext uri="{FF2B5EF4-FFF2-40B4-BE49-F238E27FC236}">
              <a16:creationId xmlns:a16="http://schemas.microsoft.com/office/drawing/2014/main" id="{30C11303-D89A-4E36-9427-E1F3E2B9B889}"/>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23" name="直線コネクタ 322">
          <a:extLst>
            <a:ext uri="{FF2B5EF4-FFF2-40B4-BE49-F238E27FC236}">
              <a16:creationId xmlns:a16="http://schemas.microsoft.com/office/drawing/2014/main" id="{D5309218-5196-4ECC-B02A-9F552548A407}"/>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24" name="テキスト ボックス 323">
          <a:extLst>
            <a:ext uri="{FF2B5EF4-FFF2-40B4-BE49-F238E27FC236}">
              <a16:creationId xmlns:a16="http://schemas.microsoft.com/office/drawing/2014/main" id="{3B86C89C-65EB-4C4F-AF26-C2DA1A351BC8}"/>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25" name="直線コネクタ 324">
          <a:extLst>
            <a:ext uri="{FF2B5EF4-FFF2-40B4-BE49-F238E27FC236}">
              <a16:creationId xmlns:a16="http://schemas.microsoft.com/office/drawing/2014/main" id="{7445E072-74B4-4A14-9234-B61140E418C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26" name="テキスト ボックス 325">
          <a:extLst>
            <a:ext uri="{FF2B5EF4-FFF2-40B4-BE49-F238E27FC236}">
              <a16:creationId xmlns:a16="http://schemas.microsoft.com/office/drawing/2014/main" id="{891B2E5B-D47C-4707-94C4-72440F4E7ABC}"/>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27" name="【市民会館】&#10;一人当たり面積グラフ枠">
          <a:extLst>
            <a:ext uri="{FF2B5EF4-FFF2-40B4-BE49-F238E27FC236}">
              <a16:creationId xmlns:a16="http://schemas.microsoft.com/office/drawing/2014/main" id="{8298B681-C261-433C-8C98-1379F13D42F8}"/>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112776</xdr:rowOff>
    </xdr:from>
    <xdr:to>
      <xdr:col>54</xdr:col>
      <xdr:colOff>189865</xdr:colOff>
      <xdr:row>108</xdr:row>
      <xdr:rowOff>92202</xdr:rowOff>
    </xdr:to>
    <xdr:cxnSp macro="">
      <xdr:nvCxnSpPr>
        <xdr:cNvPr id="328" name="直線コネクタ 327">
          <a:extLst>
            <a:ext uri="{FF2B5EF4-FFF2-40B4-BE49-F238E27FC236}">
              <a16:creationId xmlns:a16="http://schemas.microsoft.com/office/drawing/2014/main" id="{30FCBE1E-FE2A-45FE-981E-A8C62A2CDE5C}"/>
            </a:ext>
          </a:extLst>
        </xdr:cNvPr>
        <xdr:cNvCxnSpPr/>
      </xdr:nvCxnSpPr>
      <xdr:spPr>
        <a:xfrm flipV="1">
          <a:off x="10476865" y="17257776"/>
          <a:ext cx="0" cy="13510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96029</xdr:rowOff>
    </xdr:from>
    <xdr:ext cx="469744" cy="259045"/>
    <xdr:sp macro="" textlink="">
      <xdr:nvSpPr>
        <xdr:cNvPr id="329" name="【市民会館】&#10;一人当たり面積最小値テキスト">
          <a:extLst>
            <a:ext uri="{FF2B5EF4-FFF2-40B4-BE49-F238E27FC236}">
              <a16:creationId xmlns:a16="http://schemas.microsoft.com/office/drawing/2014/main" id="{D3DC90C6-4B66-44F0-A312-04961A46B24A}"/>
            </a:ext>
          </a:extLst>
        </xdr:cNvPr>
        <xdr:cNvSpPr txBox="1"/>
      </xdr:nvSpPr>
      <xdr:spPr>
        <a:xfrm>
          <a:off x="10515600" y="18612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92202</xdr:rowOff>
    </xdr:from>
    <xdr:to>
      <xdr:col>55</xdr:col>
      <xdr:colOff>88900</xdr:colOff>
      <xdr:row>108</xdr:row>
      <xdr:rowOff>92202</xdr:rowOff>
    </xdr:to>
    <xdr:cxnSp macro="">
      <xdr:nvCxnSpPr>
        <xdr:cNvPr id="330" name="直線コネクタ 329">
          <a:extLst>
            <a:ext uri="{FF2B5EF4-FFF2-40B4-BE49-F238E27FC236}">
              <a16:creationId xmlns:a16="http://schemas.microsoft.com/office/drawing/2014/main" id="{09DFBEA3-7634-4CDC-8C41-C1A27C452089}"/>
            </a:ext>
          </a:extLst>
        </xdr:cNvPr>
        <xdr:cNvCxnSpPr/>
      </xdr:nvCxnSpPr>
      <xdr:spPr>
        <a:xfrm>
          <a:off x="10388600" y="186088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59453</xdr:rowOff>
    </xdr:from>
    <xdr:ext cx="469744" cy="259045"/>
    <xdr:sp macro="" textlink="">
      <xdr:nvSpPr>
        <xdr:cNvPr id="331" name="【市民会館】&#10;一人当たり面積最大値テキスト">
          <a:extLst>
            <a:ext uri="{FF2B5EF4-FFF2-40B4-BE49-F238E27FC236}">
              <a16:creationId xmlns:a16="http://schemas.microsoft.com/office/drawing/2014/main" id="{55AD3BE6-735B-45A9-BD0B-15745273D64E}"/>
            </a:ext>
          </a:extLst>
        </xdr:cNvPr>
        <xdr:cNvSpPr txBox="1"/>
      </xdr:nvSpPr>
      <xdr:spPr>
        <a:xfrm>
          <a:off x="10515600" y="17033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112776</xdr:rowOff>
    </xdr:from>
    <xdr:to>
      <xdr:col>55</xdr:col>
      <xdr:colOff>88900</xdr:colOff>
      <xdr:row>100</xdr:row>
      <xdr:rowOff>112776</xdr:rowOff>
    </xdr:to>
    <xdr:cxnSp macro="">
      <xdr:nvCxnSpPr>
        <xdr:cNvPr id="332" name="直線コネクタ 331">
          <a:extLst>
            <a:ext uri="{FF2B5EF4-FFF2-40B4-BE49-F238E27FC236}">
              <a16:creationId xmlns:a16="http://schemas.microsoft.com/office/drawing/2014/main" id="{44A1C4F1-E33B-40A8-AB3D-4B23088BFC5F}"/>
            </a:ext>
          </a:extLst>
        </xdr:cNvPr>
        <xdr:cNvCxnSpPr/>
      </xdr:nvCxnSpPr>
      <xdr:spPr>
        <a:xfrm>
          <a:off x="10388600" y="17257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154703</xdr:rowOff>
    </xdr:from>
    <xdr:ext cx="469744" cy="259045"/>
    <xdr:sp macro="" textlink="">
      <xdr:nvSpPr>
        <xdr:cNvPr id="333" name="【市民会館】&#10;一人当たり面積平均値テキスト">
          <a:extLst>
            <a:ext uri="{FF2B5EF4-FFF2-40B4-BE49-F238E27FC236}">
              <a16:creationId xmlns:a16="http://schemas.microsoft.com/office/drawing/2014/main" id="{F9CE3C26-F136-4D61-8E0E-F2EAD57FE145}"/>
            </a:ext>
          </a:extLst>
        </xdr:cNvPr>
        <xdr:cNvSpPr txBox="1"/>
      </xdr:nvSpPr>
      <xdr:spPr>
        <a:xfrm>
          <a:off x="10515600" y="183284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4826</xdr:rowOff>
    </xdr:from>
    <xdr:to>
      <xdr:col>55</xdr:col>
      <xdr:colOff>50800</xdr:colOff>
      <xdr:row>107</xdr:row>
      <xdr:rowOff>106426</xdr:rowOff>
    </xdr:to>
    <xdr:sp macro="" textlink="">
      <xdr:nvSpPr>
        <xdr:cNvPr id="334" name="フローチャート: 判断 333">
          <a:extLst>
            <a:ext uri="{FF2B5EF4-FFF2-40B4-BE49-F238E27FC236}">
              <a16:creationId xmlns:a16="http://schemas.microsoft.com/office/drawing/2014/main" id="{0A34D38B-9852-4ED9-A139-804DDB527170}"/>
            </a:ext>
          </a:extLst>
        </xdr:cNvPr>
        <xdr:cNvSpPr/>
      </xdr:nvSpPr>
      <xdr:spPr>
        <a:xfrm>
          <a:off x="10426700" y="18349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68835</xdr:rowOff>
    </xdr:from>
    <xdr:to>
      <xdr:col>50</xdr:col>
      <xdr:colOff>165100</xdr:colOff>
      <xdr:row>107</xdr:row>
      <xdr:rowOff>170435</xdr:rowOff>
    </xdr:to>
    <xdr:sp macro="" textlink="">
      <xdr:nvSpPr>
        <xdr:cNvPr id="335" name="フローチャート: 判断 334">
          <a:extLst>
            <a:ext uri="{FF2B5EF4-FFF2-40B4-BE49-F238E27FC236}">
              <a16:creationId xmlns:a16="http://schemas.microsoft.com/office/drawing/2014/main" id="{C4F94C59-7323-4377-9253-147636635CFC}"/>
            </a:ext>
          </a:extLst>
        </xdr:cNvPr>
        <xdr:cNvSpPr/>
      </xdr:nvSpPr>
      <xdr:spPr>
        <a:xfrm>
          <a:off x="9588500" y="1841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30353</xdr:rowOff>
    </xdr:from>
    <xdr:to>
      <xdr:col>46</xdr:col>
      <xdr:colOff>38100</xdr:colOff>
      <xdr:row>107</xdr:row>
      <xdr:rowOff>131953</xdr:rowOff>
    </xdr:to>
    <xdr:sp macro="" textlink="">
      <xdr:nvSpPr>
        <xdr:cNvPr id="336" name="フローチャート: 判断 335">
          <a:extLst>
            <a:ext uri="{FF2B5EF4-FFF2-40B4-BE49-F238E27FC236}">
              <a16:creationId xmlns:a16="http://schemas.microsoft.com/office/drawing/2014/main" id="{090EF3B2-6B40-4909-844A-3D420982D007}"/>
            </a:ext>
          </a:extLst>
        </xdr:cNvPr>
        <xdr:cNvSpPr/>
      </xdr:nvSpPr>
      <xdr:spPr>
        <a:xfrm>
          <a:off x="8699500" y="18375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14732</xdr:rowOff>
    </xdr:from>
    <xdr:to>
      <xdr:col>41</xdr:col>
      <xdr:colOff>101600</xdr:colOff>
      <xdr:row>107</xdr:row>
      <xdr:rowOff>116332</xdr:rowOff>
    </xdr:to>
    <xdr:sp macro="" textlink="">
      <xdr:nvSpPr>
        <xdr:cNvPr id="337" name="フローチャート: 判断 336">
          <a:extLst>
            <a:ext uri="{FF2B5EF4-FFF2-40B4-BE49-F238E27FC236}">
              <a16:creationId xmlns:a16="http://schemas.microsoft.com/office/drawing/2014/main" id="{DB85B3B9-E14C-4BC9-BF47-2CB3850D6D08}"/>
            </a:ext>
          </a:extLst>
        </xdr:cNvPr>
        <xdr:cNvSpPr/>
      </xdr:nvSpPr>
      <xdr:spPr>
        <a:xfrm>
          <a:off x="7810500" y="18359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168275</xdr:rowOff>
    </xdr:from>
    <xdr:to>
      <xdr:col>36</xdr:col>
      <xdr:colOff>165100</xdr:colOff>
      <xdr:row>107</xdr:row>
      <xdr:rowOff>98425</xdr:rowOff>
    </xdr:to>
    <xdr:sp macro="" textlink="">
      <xdr:nvSpPr>
        <xdr:cNvPr id="338" name="フローチャート: 判断 337">
          <a:extLst>
            <a:ext uri="{FF2B5EF4-FFF2-40B4-BE49-F238E27FC236}">
              <a16:creationId xmlns:a16="http://schemas.microsoft.com/office/drawing/2014/main" id="{2A030D17-3058-47F8-9048-797D1F9288F5}"/>
            </a:ext>
          </a:extLst>
        </xdr:cNvPr>
        <xdr:cNvSpPr/>
      </xdr:nvSpPr>
      <xdr:spPr>
        <a:xfrm>
          <a:off x="6921500" y="18341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39" name="テキスト ボックス 338">
          <a:extLst>
            <a:ext uri="{FF2B5EF4-FFF2-40B4-BE49-F238E27FC236}">
              <a16:creationId xmlns:a16="http://schemas.microsoft.com/office/drawing/2014/main" id="{F749F664-31CC-4E02-A286-D54940CB7F42}"/>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40" name="テキスト ボックス 339">
          <a:extLst>
            <a:ext uri="{FF2B5EF4-FFF2-40B4-BE49-F238E27FC236}">
              <a16:creationId xmlns:a16="http://schemas.microsoft.com/office/drawing/2014/main" id="{00620BD1-58AE-4913-83E7-A1DD8F92CE23}"/>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41" name="テキスト ボックス 340">
          <a:extLst>
            <a:ext uri="{FF2B5EF4-FFF2-40B4-BE49-F238E27FC236}">
              <a16:creationId xmlns:a16="http://schemas.microsoft.com/office/drawing/2014/main" id="{D36E1BB2-BA73-4FC6-A3A4-083230D08B51}"/>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42" name="テキスト ボックス 341">
          <a:extLst>
            <a:ext uri="{FF2B5EF4-FFF2-40B4-BE49-F238E27FC236}">
              <a16:creationId xmlns:a16="http://schemas.microsoft.com/office/drawing/2014/main" id="{EA5C6073-6958-42EF-8D99-4BD2C69B7218}"/>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43" name="テキスト ボックス 342">
          <a:extLst>
            <a:ext uri="{FF2B5EF4-FFF2-40B4-BE49-F238E27FC236}">
              <a16:creationId xmlns:a16="http://schemas.microsoft.com/office/drawing/2014/main" id="{03DDB66F-0586-4595-BD72-02109180724F}"/>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130175</xdr:rowOff>
    </xdr:from>
    <xdr:to>
      <xdr:col>55</xdr:col>
      <xdr:colOff>50800</xdr:colOff>
      <xdr:row>105</xdr:row>
      <xdr:rowOff>60325</xdr:rowOff>
    </xdr:to>
    <xdr:sp macro="" textlink="">
      <xdr:nvSpPr>
        <xdr:cNvPr id="344" name="楕円 343">
          <a:extLst>
            <a:ext uri="{FF2B5EF4-FFF2-40B4-BE49-F238E27FC236}">
              <a16:creationId xmlns:a16="http://schemas.microsoft.com/office/drawing/2014/main" id="{F90DA250-04EE-400A-9578-52CEA37431F6}"/>
            </a:ext>
          </a:extLst>
        </xdr:cNvPr>
        <xdr:cNvSpPr/>
      </xdr:nvSpPr>
      <xdr:spPr>
        <a:xfrm>
          <a:off x="10426700" y="17960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103</xdr:row>
      <xdr:rowOff>153052</xdr:rowOff>
    </xdr:from>
    <xdr:ext cx="469744" cy="259045"/>
    <xdr:sp macro="" textlink="">
      <xdr:nvSpPr>
        <xdr:cNvPr id="345" name="【市民会館】&#10;一人当たり面積該当値テキスト">
          <a:extLst>
            <a:ext uri="{FF2B5EF4-FFF2-40B4-BE49-F238E27FC236}">
              <a16:creationId xmlns:a16="http://schemas.microsoft.com/office/drawing/2014/main" id="{A06090C7-0AA3-4C04-9055-026CF9E95CC5}"/>
            </a:ext>
          </a:extLst>
        </xdr:cNvPr>
        <xdr:cNvSpPr txBox="1"/>
      </xdr:nvSpPr>
      <xdr:spPr>
        <a:xfrm>
          <a:off x="10515600" y="17812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104</xdr:row>
      <xdr:rowOff>150749</xdr:rowOff>
    </xdr:from>
    <xdr:to>
      <xdr:col>50</xdr:col>
      <xdr:colOff>165100</xdr:colOff>
      <xdr:row>105</xdr:row>
      <xdr:rowOff>80899</xdr:rowOff>
    </xdr:to>
    <xdr:sp macro="" textlink="">
      <xdr:nvSpPr>
        <xdr:cNvPr id="346" name="楕円 345">
          <a:extLst>
            <a:ext uri="{FF2B5EF4-FFF2-40B4-BE49-F238E27FC236}">
              <a16:creationId xmlns:a16="http://schemas.microsoft.com/office/drawing/2014/main" id="{D5B49750-7C66-4AD3-AE4A-54D6A14C1B62}"/>
            </a:ext>
          </a:extLst>
        </xdr:cNvPr>
        <xdr:cNvSpPr/>
      </xdr:nvSpPr>
      <xdr:spPr>
        <a:xfrm>
          <a:off x="9588500" y="17981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105</xdr:row>
      <xdr:rowOff>9525</xdr:rowOff>
    </xdr:from>
    <xdr:to>
      <xdr:col>55</xdr:col>
      <xdr:colOff>0</xdr:colOff>
      <xdr:row>105</xdr:row>
      <xdr:rowOff>30099</xdr:rowOff>
    </xdr:to>
    <xdr:cxnSp macro="">
      <xdr:nvCxnSpPr>
        <xdr:cNvPr id="347" name="直線コネクタ 346">
          <a:extLst>
            <a:ext uri="{FF2B5EF4-FFF2-40B4-BE49-F238E27FC236}">
              <a16:creationId xmlns:a16="http://schemas.microsoft.com/office/drawing/2014/main" id="{ED8DC1B3-A2A0-4121-AF77-6D264D7EBEC7}"/>
            </a:ext>
          </a:extLst>
        </xdr:cNvPr>
        <xdr:cNvCxnSpPr/>
      </xdr:nvCxnSpPr>
      <xdr:spPr>
        <a:xfrm flipV="1">
          <a:off x="9639300" y="18011775"/>
          <a:ext cx="8382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105</xdr:row>
      <xdr:rowOff>16256</xdr:rowOff>
    </xdr:from>
    <xdr:to>
      <xdr:col>46</xdr:col>
      <xdr:colOff>38100</xdr:colOff>
      <xdr:row>105</xdr:row>
      <xdr:rowOff>117856</xdr:rowOff>
    </xdr:to>
    <xdr:sp macro="" textlink="">
      <xdr:nvSpPr>
        <xdr:cNvPr id="348" name="楕円 347">
          <a:extLst>
            <a:ext uri="{FF2B5EF4-FFF2-40B4-BE49-F238E27FC236}">
              <a16:creationId xmlns:a16="http://schemas.microsoft.com/office/drawing/2014/main" id="{55B53B73-1E1E-4055-BFDB-8AA7172E6C06}"/>
            </a:ext>
          </a:extLst>
        </xdr:cNvPr>
        <xdr:cNvSpPr/>
      </xdr:nvSpPr>
      <xdr:spPr>
        <a:xfrm>
          <a:off x="8699500" y="18018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105</xdr:row>
      <xdr:rowOff>30099</xdr:rowOff>
    </xdr:from>
    <xdr:to>
      <xdr:col>50</xdr:col>
      <xdr:colOff>114300</xdr:colOff>
      <xdr:row>105</xdr:row>
      <xdr:rowOff>67056</xdr:rowOff>
    </xdr:to>
    <xdr:cxnSp macro="">
      <xdr:nvCxnSpPr>
        <xdr:cNvPr id="349" name="直線コネクタ 348">
          <a:extLst>
            <a:ext uri="{FF2B5EF4-FFF2-40B4-BE49-F238E27FC236}">
              <a16:creationId xmlns:a16="http://schemas.microsoft.com/office/drawing/2014/main" id="{DC8BEE11-1CC8-4FA0-8B78-9492DEBCDE39}"/>
            </a:ext>
          </a:extLst>
        </xdr:cNvPr>
        <xdr:cNvCxnSpPr/>
      </xdr:nvCxnSpPr>
      <xdr:spPr>
        <a:xfrm flipV="1">
          <a:off x="8750300" y="18032349"/>
          <a:ext cx="889000" cy="36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105</xdr:row>
      <xdr:rowOff>16256</xdr:rowOff>
    </xdr:from>
    <xdr:to>
      <xdr:col>41</xdr:col>
      <xdr:colOff>101600</xdr:colOff>
      <xdr:row>105</xdr:row>
      <xdr:rowOff>117856</xdr:rowOff>
    </xdr:to>
    <xdr:sp macro="" textlink="">
      <xdr:nvSpPr>
        <xdr:cNvPr id="350" name="楕円 349">
          <a:extLst>
            <a:ext uri="{FF2B5EF4-FFF2-40B4-BE49-F238E27FC236}">
              <a16:creationId xmlns:a16="http://schemas.microsoft.com/office/drawing/2014/main" id="{817276A2-7DDE-498C-8641-262262D60A56}"/>
            </a:ext>
          </a:extLst>
        </xdr:cNvPr>
        <xdr:cNvSpPr/>
      </xdr:nvSpPr>
      <xdr:spPr>
        <a:xfrm>
          <a:off x="7810500" y="18018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105</xdr:row>
      <xdr:rowOff>67056</xdr:rowOff>
    </xdr:from>
    <xdr:to>
      <xdr:col>45</xdr:col>
      <xdr:colOff>177800</xdr:colOff>
      <xdr:row>105</xdr:row>
      <xdr:rowOff>67056</xdr:rowOff>
    </xdr:to>
    <xdr:cxnSp macro="">
      <xdr:nvCxnSpPr>
        <xdr:cNvPr id="351" name="直線コネクタ 350">
          <a:extLst>
            <a:ext uri="{FF2B5EF4-FFF2-40B4-BE49-F238E27FC236}">
              <a16:creationId xmlns:a16="http://schemas.microsoft.com/office/drawing/2014/main" id="{82EC35FE-6A51-4F64-B554-14E53A2A5923}"/>
            </a:ext>
          </a:extLst>
        </xdr:cNvPr>
        <xdr:cNvCxnSpPr/>
      </xdr:nvCxnSpPr>
      <xdr:spPr>
        <a:xfrm>
          <a:off x="7861300" y="1806930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105</xdr:row>
      <xdr:rowOff>27305</xdr:rowOff>
    </xdr:from>
    <xdr:to>
      <xdr:col>36</xdr:col>
      <xdr:colOff>165100</xdr:colOff>
      <xdr:row>105</xdr:row>
      <xdr:rowOff>128905</xdr:rowOff>
    </xdr:to>
    <xdr:sp macro="" textlink="">
      <xdr:nvSpPr>
        <xdr:cNvPr id="352" name="楕円 351">
          <a:extLst>
            <a:ext uri="{FF2B5EF4-FFF2-40B4-BE49-F238E27FC236}">
              <a16:creationId xmlns:a16="http://schemas.microsoft.com/office/drawing/2014/main" id="{A6C33EC7-7BFC-45B8-9699-7A5215AAA75D}"/>
            </a:ext>
          </a:extLst>
        </xdr:cNvPr>
        <xdr:cNvSpPr/>
      </xdr:nvSpPr>
      <xdr:spPr>
        <a:xfrm>
          <a:off x="6921500" y="1802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105</xdr:row>
      <xdr:rowOff>67056</xdr:rowOff>
    </xdr:from>
    <xdr:to>
      <xdr:col>41</xdr:col>
      <xdr:colOff>50800</xdr:colOff>
      <xdr:row>105</xdr:row>
      <xdr:rowOff>78105</xdr:rowOff>
    </xdr:to>
    <xdr:cxnSp macro="">
      <xdr:nvCxnSpPr>
        <xdr:cNvPr id="353" name="直線コネクタ 352">
          <a:extLst>
            <a:ext uri="{FF2B5EF4-FFF2-40B4-BE49-F238E27FC236}">
              <a16:creationId xmlns:a16="http://schemas.microsoft.com/office/drawing/2014/main" id="{2D188389-875A-488B-93F4-A6B5D67B16D0}"/>
            </a:ext>
          </a:extLst>
        </xdr:cNvPr>
        <xdr:cNvCxnSpPr/>
      </xdr:nvCxnSpPr>
      <xdr:spPr>
        <a:xfrm flipV="1">
          <a:off x="6972300" y="18069306"/>
          <a:ext cx="889000" cy="11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107</xdr:row>
      <xdr:rowOff>161562</xdr:rowOff>
    </xdr:from>
    <xdr:ext cx="469744" cy="259045"/>
    <xdr:sp macro="" textlink="">
      <xdr:nvSpPr>
        <xdr:cNvPr id="354" name="n_1aveValue【市民会館】&#10;一人当たり面積">
          <a:extLst>
            <a:ext uri="{FF2B5EF4-FFF2-40B4-BE49-F238E27FC236}">
              <a16:creationId xmlns:a16="http://schemas.microsoft.com/office/drawing/2014/main" id="{61FF5524-ADF8-4862-A48F-4D2D652AAABC}"/>
            </a:ext>
          </a:extLst>
        </xdr:cNvPr>
        <xdr:cNvSpPr txBox="1"/>
      </xdr:nvSpPr>
      <xdr:spPr>
        <a:xfrm>
          <a:off x="9391727" y="18506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123080</xdr:rowOff>
    </xdr:from>
    <xdr:ext cx="469744" cy="259045"/>
    <xdr:sp macro="" textlink="">
      <xdr:nvSpPr>
        <xdr:cNvPr id="355" name="n_2aveValue【市民会館】&#10;一人当たり面積">
          <a:extLst>
            <a:ext uri="{FF2B5EF4-FFF2-40B4-BE49-F238E27FC236}">
              <a16:creationId xmlns:a16="http://schemas.microsoft.com/office/drawing/2014/main" id="{2F00CF1A-111E-48FA-AD93-63EAB127AADB}"/>
            </a:ext>
          </a:extLst>
        </xdr:cNvPr>
        <xdr:cNvSpPr txBox="1"/>
      </xdr:nvSpPr>
      <xdr:spPr>
        <a:xfrm>
          <a:off x="8515427" y="18468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107459</xdr:rowOff>
    </xdr:from>
    <xdr:ext cx="469744" cy="259045"/>
    <xdr:sp macro="" textlink="">
      <xdr:nvSpPr>
        <xdr:cNvPr id="356" name="n_3aveValue【市民会館】&#10;一人当たり面積">
          <a:extLst>
            <a:ext uri="{FF2B5EF4-FFF2-40B4-BE49-F238E27FC236}">
              <a16:creationId xmlns:a16="http://schemas.microsoft.com/office/drawing/2014/main" id="{C9013F30-0D50-454C-8A82-607AA2D09E39}"/>
            </a:ext>
          </a:extLst>
        </xdr:cNvPr>
        <xdr:cNvSpPr txBox="1"/>
      </xdr:nvSpPr>
      <xdr:spPr>
        <a:xfrm>
          <a:off x="7626427" y="18452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89552</xdr:rowOff>
    </xdr:from>
    <xdr:ext cx="469744" cy="259045"/>
    <xdr:sp macro="" textlink="">
      <xdr:nvSpPr>
        <xdr:cNvPr id="357" name="n_4aveValue【市民会館】&#10;一人当たり面積">
          <a:extLst>
            <a:ext uri="{FF2B5EF4-FFF2-40B4-BE49-F238E27FC236}">
              <a16:creationId xmlns:a16="http://schemas.microsoft.com/office/drawing/2014/main" id="{132B8418-42D8-4B02-A9B2-52882AB2C3DA}"/>
            </a:ext>
          </a:extLst>
        </xdr:cNvPr>
        <xdr:cNvSpPr txBox="1"/>
      </xdr:nvSpPr>
      <xdr:spPr>
        <a:xfrm>
          <a:off x="6737427" y="18434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103</xdr:row>
      <xdr:rowOff>97426</xdr:rowOff>
    </xdr:from>
    <xdr:ext cx="469744" cy="259045"/>
    <xdr:sp macro="" textlink="">
      <xdr:nvSpPr>
        <xdr:cNvPr id="358" name="n_1mainValue【市民会館】&#10;一人当たり面積">
          <a:extLst>
            <a:ext uri="{FF2B5EF4-FFF2-40B4-BE49-F238E27FC236}">
              <a16:creationId xmlns:a16="http://schemas.microsoft.com/office/drawing/2014/main" id="{6DE67B3D-888B-48BC-88AA-80522EF4A3DA}"/>
            </a:ext>
          </a:extLst>
        </xdr:cNvPr>
        <xdr:cNvSpPr txBox="1"/>
      </xdr:nvSpPr>
      <xdr:spPr>
        <a:xfrm>
          <a:off x="9391727" y="17756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134383</xdr:rowOff>
    </xdr:from>
    <xdr:ext cx="469744" cy="259045"/>
    <xdr:sp macro="" textlink="">
      <xdr:nvSpPr>
        <xdr:cNvPr id="359" name="n_2mainValue【市民会館】&#10;一人当たり面積">
          <a:extLst>
            <a:ext uri="{FF2B5EF4-FFF2-40B4-BE49-F238E27FC236}">
              <a16:creationId xmlns:a16="http://schemas.microsoft.com/office/drawing/2014/main" id="{D14E6F02-EF78-4025-B526-9F382BEA161D}"/>
            </a:ext>
          </a:extLst>
        </xdr:cNvPr>
        <xdr:cNvSpPr txBox="1"/>
      </xdr:nvSpPr>
      <xdr:spPr>
        <a:xfrm>
          <a:off x="8515427" y="17793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134383</xdr:rowOff>
    </xdr:from>
    <xdr:ext cx="469744" cy="259045"/>
    <xdr:sp macro="" textlink="">
      <xdr:nvSpPr>
        <xdr:cNvPr id="360" name="n_3mainValue【市民会館】&#10;一人当たり面積">
          <a:extLst>
            <a:ext uri="{FF2B5EF4-FFF2-40B4-BE49-F238E27FC236}">
              <a16:creationId xmlns:a16="http://schemas.microsoft.com/office/drawing/2014/main" id="{3589C4C6-A240-404E-BC3B-D3D35D732D82}"/>
            </a:ext>
          </a:extLst>
        </xdr:cNvPr>
        <xdr:cNvSpPr txBox="1"/>
      </xdr:nvSpPr>
      <xdr:spPr>
        <a:xfrm>
          <a:off x="7626427" y="17793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103</xdr:row>
      <xdr:rowOff>145432</xdr:rowOff>
    </xdr:from>
    <xdr:ext cx="469744" cy="259045"/>
    <xdr:sp macro="" textlink="">
      <xdr:nvSpPr>
        <xdr:cNvPr id="361" name="n_4mainValue【市民会館】&#10;一人当たり面積">
          <a:extLst>
            <a:ext uri="{FF2B5EF4-FFF2-40B4-BE49-F238E27FC236}">
              <a16:creationId xmlns:a16="http://schemas.microsoft.com/office/drawing/2014/main" id="{AC1393F1-68C1-40DD-89F9-B099C054D150}"/>
            </a:ext>
          </a:extLst>
        </xdr:cNvPr>
        <xdr:cNvSpPr txBox="1"/>
      </xdr:nvSpPr>
      <xdr:spPr>
        <a:xfrm>
          <a:off x="6737427" y="17804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62" name="正方形/長方形 361">
          <a:extLst>
            <a:ext uri="{FF2B5EF4-FFF2-40B4-BE49-F238E27FC236}">
              <a16:creationId xmlns:a16="http://schemas.microsoft.com/office/drawing/2014/main" id="{B7ED944B-E83D-4729-8482-D8FD7E82C43F}"/>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3" name="正方形/長方形 362">
          <a:extLst>
            <a:ext uri="{FF2B5EF4-FFF2-40B4-BE49-F238E27FC236}">
              <a16:creationId xmlns:a16="http://schemas.microsoft.com/office/drawing/2014/main" id="{0A594776-9DA5-41AE-8001-FF3B7A213D4D}"/>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4" name="正方形/長方形 363">
          <a:extLst>
            <a:ext uri="{FF2B5EF4-FFF2-40B4-BE49-F238E27FC236}">
              <a16:creationId xmlns:a16="http://schemas.microsoft.com/office/drawing/2014/main" id="{1293F2CD-A2B0-4B7D-A920-8856DFDE8571}"/>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5" name="正方形/長方形 364">
          <a:extLst>
            <a:ext uri="{FF2B5EF4-FFF2-40B4-BE49-F238E27FC236}">
              <a16:creationId xmlns:a16="http://schemas.microsoft.com/office/drawing/2014/main" id="{13CA45B7-07B2-48E4-BD71-EA85102372D3}"/>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66" name="正方形/長方形 365">
          <a:extLst>
            <a:ext uri="{FF2B5EF4-FFF2-40B4-BE49-F238E27FC236}">
              <a16:creationId xmlns:a16="http://schemas.microsoft.com/office/drawing/2014/main" id="{EEEEA356-9B83-47FE-97CC-B40CB39C1E2A}"/>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67" name="正方形/長方形 366">
          <a:extLst>
            <a:ext uri="{FF2B5EF4-FFF2-40B4-BE49-F238E27FC236}">
              <a16:creationId xmlns:a16="http://schemas.microsoft.com/office/drawing/2014/main" id="{D164A463-17F1-46AE-9CEF-73FA7A8D8DF6}"/>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68" name="正方形/長方形 367">
          <a:extLst>
            <a:ext uri="{FF2B5EF4-FFF2-40B4-BE49-F238E27FC236}">
              <a16:creationId xmlns:a16="http://schemas.microsoft.com/office/drawing/2014/main" id="{CE6B0F28-4BB0-452B-A566-4F86BBD09DE4}"/>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69" name="正方形/長方形 368">
          <a:extLst>
            <a:ext uri="{FF2B5EF4-FFF2-40B4-BE49-F238E27FC236}">
              <a16:creationId xmlns:a16="http://schemas.microsoft.com/office/drawing/2014/main" id="{3207B1E9-4EB9-455D-B562-C3A25F6BC6A4}"/>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70" name="テキスト ボックス 369">
          <a:extLst>
            <a:ext uri="{FF2B5EF4-FFF2-40B4-BE49-F238E27FC236}">
              <a16:creationId xmlns:a16="http://schemas.microsoft.com/office/drawing/2014/main" id="{5E3D131F-8DCD-4FB2-9FC8-2910B7CEE7D5}"/>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71" name="直線コネクタ 370">
          <a:extLst>
            <a:ext uri="{FF2B5EF4-FFF2-40B4-BE49-F238E27FC236}">
              <a16:creationId xmlns:a16="http://schemas.microsoft.com/office/drawing/2014/main" id="{7FA0A68F-25FF-4B15-92C8-72C823E8F1BD}"/>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72" name="テキスト ボックス 371">
          <a:extLst>
            <a:ext uri="{FF2B5EF4-FFF2-40B4-BE49-F238E27FC236}">
              <a16:creationId xmlns:a16="http://schemas.microsoft.com/office/drawing/2014/main" id="{A5A611B2-4C63-4EFE-9EB1-9A57952AB521}"/>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73" name="直線コネクタ 372">
          <a:extLst>
            <a:ext uri="{FF2B5EF4-FFF2-40B4-BE49-F238E27FC236}">
              <a16:creationId xmlns:a16="http://schemas.microsoft.com/office/drawing/2014/main" id="{2C5AE9A5-4412-41B2-9B10-2FE22D4040F1}"/>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374" name="テキスト ボックス 373">
          <a:extLst>
            <a:ext uri="{FF2B5EF4-FFF2-40B4-BE49-F238E27FC236}">
              <a16:creationId xmlns:a16="http://schemas.microsoft.com/office/drawing/2014/main" id="{792C8D4F-67E0-4340-8D87-80D4FC72048B}"/>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75" name="直線コネクタ 374">
          <a:extLst>
            <a:ext uri="{FF2B5EF4-FFF2-40B4-BE49-F238E27FC236}">
              <a16:creationId xmlns:a16="http://schemas.microsoft.com/office/drawing/2014/main" id="{C34613C8-5222-41B7-8363-76E79D023946}"/>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76" name="テキスト ボックス 375">
          <a:extLst>
            <a:ext uri="{FF2B5EF4-FFF2-40B4-BE49-F238E27FC236}">
              <a16:creationId xmlns:a16="http://schemas.microsoft.com/office/drawing/2014/main" id="{0BB73943-9255-45C2-85C5-4B85F0CFF651}"/>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77" name="直線コネクタ 376">
          <a:extLst>
            <a:ext uri="{FF2B5EF4-FFF2-40B4-BE49-F238E27FC236}">
              <a16:creationId xmlns:a16="http://schemas.microsoft.com/office/drawing/2014/main" id="{12B1952C-E4DD-4036-B9F6-4B637F800ECA}"/>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78" name="テキスト ボックス 377">
          <a:extLst>
            <a:ext uri="{FF2B5EF4-FFF2-40B4-BE49-F238E27FC236}">
              <a16:creationId xmlns:a16="http://schemas.microsoft.com/office/drawing/2014/main" id="{41F2D5BD-26A9-442C-91B2-AE8F591AA08A}"/>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79" name="直線コネクタ 378">
          <a:extLst>
            <a:ext uri="{FF2B5EF4-FFF2-40B4-BE49-F238E27FC236}">
              <a16:creationId xmlns:a16="http://schemas.microsoft.com/office/drawing/2014/main" id="{6CB989B2-40EE-48EB-B73C-6C9F1B03BCCE}"/>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80" name="テキスト ボックス 379">
          <a:extLst>
            <a:ext uri="{FF2B5EF4-FFF2-40B4-BE49-F238E27FC236}">
              <a16:creationId xmlns:a16="http://schemas.microsoft.com/office/drawing/2014/main" id="{113F61DD-4900-41F7-BE12-DC2AA530E19A}"/>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81" name="直線コネクタ 380">
          <a:extLst>
            <a:ext uri="{FF2B5EF4-FFF2-40B4-BE49-F238E27FC236}">
              <a16:creationId xmlns:a16="http://schemas.microsoft.com/office/drawing/2014/main" id="{EB439D72-F97B-45BB-AF3C-7DEC79550EE4}"/>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82" name="テキスト ボックス 381">
          <a:extLst>
            <a:ext uri="{FF2B5EF4-FFF2-40B4-BE49-F238E27FC236}">
              <a16:creationId xmlns:a16="http://schemas.microsoft.com/office/drawing/2014/main" id="{C90EDF22-D323-4011-B5F8-23E659B5A878}"/>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83" name="直線コネクタ 382">
          <a:extLst>
            <a:ext uri="{FF2B5EF4-FFF2-40B4-BE49-F238E27FC236}">
              <a16:creationId xmlns:a16="http://schemas.microsoft.com/office/drawing/2014/main" id="{5C373261-EDE4-432F-AFAB-1DB6CEDA2644}"/>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384" name="テキスト ボックス 383">
          <a:extLst>
            <a:ext uri="{FF2B5EF4-FFF2-40B4-BE49-F238E27FC236}">
              <a16:creationId xmlns:a16="http://schemas.microsoft.com/office/drawing/2014/main" id="{ADE6EF14-D501-4788-A4B2-785CDC1E2E57}"/>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85" name="直線コネクタ 384">
          <a:extLst>
            <a:ext uri="{FF2B5EF4-FFF2-40B4-BE49-F238E27FC236}">
              <a16:creationId xmlns:a16="http://schemas.microsoft.com/office/drawing/2014/main" id="{0E022240-B42E-4034-AD7C-28F906014703}"/>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386" name="【一般廃棄物処理施設】&#10;有形固定資産減価償却率グラフ枠">
          <a:extLst>
            <a:ext uri="{FF2B5EF4-FFF2-40B4-BE49-F238E27FC236}">
              <a16:creationId xmlns:a16="http://schemas.microsoft.com/office/drawing/2014/main" id="{B4A13FF1-252E-4F23-AC00-8FCFAE5E1DC7}"/>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38644</xdr:rowOff>
    </xdr:from>
    <xdr:to>
      <xdr:col>85</xdr:col>
      <xdr:colOff>126364</xdr:colOff>
      <xdr:row>42</xdr:row>
      <xdr:rowOff>9253</xdr:rowOff>
    </xdr:to>
    <xdr:cxnSp macro="">
      <xdr:nvCxnSpPr>
        <xdr:cNvPr id="387" name="直線コネクタ 386">
          <a:extLst>
            <a:ext uri="{FF2B5EF4-FFF2-40B4-BE49-F238E27FC236}">
              <a16:creationId xmlns:a16="http://schemas.microsoft.com/office/drawing/2014/main" id="{9217293A-E59A-4941-84E8-D8CB17B28C4F}"/>
            </a:ext>
          </a:extLst>
        </xdr:cNvPr>
        <xdr:cNvCxnSpPr/>
      </xdr:nvCxnSpPr>
      <xdr:spPr>
        <a:xfrm flipV="1">
          <a:off x="16318864" y="5867944"/>
          <a:ext cx="0" cy="13422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13080</xdr:rowOff>
    </xdr:from>
    <xdr:ext cx="405111" cy="259045"/>
    <xdr:sp macro="" textlink="">
      <xdr:nvSpPr>
        <xdr:cNvPr id="388" name="【一般廃棄物処理施設】&#10;有形固定資産減価償却率最小値テキスト">
          <a:extLst>
            <a:ext uri="{FF2B5EF4-FFF2-40B4-BE49-F238E27FC236}">
              <a16:creationId xmlns:a16="http://schemas.microsoft.com/office/drawing/2014/main" id="{5D3F695B-8947-43E4-9C2E-E38ACDD6A9B7}"/>
            </a:ext>
          </a:extLst>
        </xdr:cNvPr>
        <xdr:cNvSpPr txBox="1"/>
      </xdr:nvSpPr>
      <xdr:spPr>
        <a:xfrm>
          <a:off x="16357600" y="72139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9253</xdr:rowOff>
    </xdr:from>
    <xdr:to>
      <xdr:col>86</xdr:col>
      <xdr:colOff>25400</xdr:colOff>
      <xdr:row>42</xdr:row>
      <xdr:rowOff>9253</xdr:rowOff>
    </xdr:to>
    <xdr:cxnSp macro="">
      <xdr:nvCxnSpPr>
        <xdr:cNvPr id="389" name="直線コネクタ 388">
          <a:extLst>
            <a:ext uri="{FF2B5EF4-FFF2-40B4-BE49-F238E27FC236}">
              <a16:creationId xmlns:a16="http://schemas.microsoft.com/office/drawing/2014/main" id="{63319176-368B-4C5A-A277-C44FCA8AB96A}"/>
            </a:ext>
          </a:extLst>
        </xdr:cNvPr>
        <xdr:cNvCxnSpPr/>
      </xdr:nvCxnSpPr>
      <xdr:spPr>
        <a:xfrm>
          <a:off x="16230600" y="7210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156771</xdr:rowOff>
    </xdr:from>
    <xdr:ext cx="405111" cy="259045"/>
    <xdr:sp macro="" textlink="">
      <xdr:nvSpPr>
        <xdr:cNvPr id="390" name="【一般廃棄物処理施設】&#10;有形固定資産減価償却率最大値テキスト">
          <a:extLst>
            <a:ext uri="{FF2B5EF4-FFF2-40B4-BE49-F238E27FC236}">
              <a16:creationId xmlns:a16="http://schemas.microsoft.com/office/drawing/2014/main" id="{1684B263-9143-490C-BF2C-8D9B419571F0}"/>
            </a:ext>
          </a:extLst>
        </xdr:cNvPr>
        <xdr:cNvSpPr txBox="1"/>
      </xdr:nvSpPr>
      <xdr:spPr>
        <a:xfrm>
          <a:off x="16357600" y="56431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38644</xdr:rowOff>
    </xdr:from>
    <xdr:to>
      <xdr:col>86</xdr:col>
      <xdr:colOff>25400</xdr:colOff>
      <xdr:row>34</xdr:row>
      <xdr:rowOff>38644</xdr:rowOff>
    </xdr:to>
    <xdr:cxnSp macro="">
      <xdr:nvCxnSpPr>
        <xdr:cNvPr id="391" name="直線コネクタ 390">
          <a:extLst>
            <a:ext uri="{FF2B5EF4-FFF2-40B4-BE49-F238E27FC236}">
              <a16:creationId xmlns:a16="http://schemas.microsoft.com/office/drawing/2014/main" id="{2AA538D4-F5D2-44A4-9701-AA0292DDC8CA}"/>
            </a:ext>
          </a:extLst>
        </xdr:cNvPr>
        <xdr:cNvCxnSpPr/>
      </xdr:nvCxnSpPr>
      <xdr:spPr>
        <a:xfrm>
          <a:off x="16230600" y="5867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147881</xdr:rowOff>
    </xdr:from>
    <xdr:ext cx="405111" cy="259045"/>
    <xdr:sp macro="" textlink="">
      <xdr:nvSpPr>
        <xdr:cNvPr id="392" name="【一般廃棄物処理施設】&#10;有形固定資産減価償却率平均値テキスト">
          <a:extLst>
            <a:ext uri="{FF2B5EF4-FFF2-40B4-BE49-F238E27FC236}">
              <a16:creationId xmlns:a16="http://schemas.microsoft.com/office/drawing/2014/main" id="{E42B4279-EFC8-4DBF-93AE-D22B09E71F19}"/>
            </a:ext>
          </a:extLst>
        </xdr:cNvPr>
        <xdr:cNvSpPr txBox="1"/>
      </xdr:nvSpPr>
      <xdr:spPr>
        <a:xfrm>
          <a:off x="16357600" y="614863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125004</xdr:rowOff>
    </xdr:from>
    <xdr:to>
      <xdr:col>85</xdr:col>
      <xdr:colOff>177800</xdr:colOff>
      <xdr:row>37</xdr:row>
      <xdr:rowOff>55154</xdr:rowOff>
    </xdr:to>
    <xdr:sp macro="" textlink="">
      <xdr:nvSpPr>
        <xdr:cNvPr id="393" name="フローチャート: 判断 392">
          <a:extLst>
            <a:ext uri="{FF2B5EF4-FFF2-40B4-BE49-F238E27FC236}">
              <a16:creationId xmlns:a16="http://schemas.microsoft.com/office/drawing/2014/main" id="{A98649A8-FD3E-4A5F-9FE0-FB393B4BCBA3}"/>
            </a:ext>
          </a:extLst>
        </xdr:cNvPr>
        <xdr:cNvSpPr/>
      </xdr:nvSpPr>
      <xdr:spPr>
        <a:xfrm>
          <a:off x="16268700" y="6297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169092</xdr:rowOff>
    </xdr:from>
    <xdr:to>
      <xdr:col>81</xdr:col>
      <xdr:colOff>101600</xdr:colOff>
      <xdr:row>37</xdr:row>
      <xdr:rowOff>99242</xdr:rowOff>
    </xdr:to>
    <xdr:sp macro="" textlink="">
      <xdr:nvSpPr>
        <xdr:cNvPr id="394" name="フローチャート: 判断 393">
          <a:extLst>
            <a:ext uri="{FF2B5EF4-FFF2-40B4-BE49-F238E27FC236}">
              <a16:creationId xmlns:a16="http://schemas.microsoft.com/office/drawing/2014/main" id="{1728E991-8CDA-4CE5-8F17-7FA2F9D44D70}"/>
            </a:ext>
          </a:extLst>
        </xdr:cNvPr>
        <xdr:cNvSpPr/>
      </xdr:nvSpPr>
      <xdr:spPr>
        <a:xfrm>
          <a:off x="15430500" y="6341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115207</xdr:rowOff>
    </xdr:from>
    <xdr:to>
      <xdr:col>76</xdr:col>
      <xdr:colOff>165100</xdr:colOff>
      <xdr:row>37</xdr:row>
      <xdr:rowOff>45357</xdr:rowOff>
    </xdr:to>
    <xdr:sp macro="" textlink="">
      <xdr:nvSpPr>
        <xdr:cNvPr id="395" name="フローチャート: 判断 394">
          <a:extLst>
            <a:ext uri="{FF2B5EF4-FFF2-40B4-BE49-F238E27FC236}">
              <a16:creationId xmlns:a16="http://schemas.microsoft.com/office/drawing/2014/main" id="{9096F6CE-C3B0-4251-A2A5-A5EC34FFF8FB}"/>
            </a:ext>
          </a:extLst>
        </xdr:cNvPr>
        <xdr:cNvSpPr/>
      </xdr:nvSpPr>
      <xdr:spPr>
        <a:xfrm>
          <a:off x="14541500" y="628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82550</xdr:rowOff>
    </xdr:from>
    <xdr:to>
      <xdr:col>72</xdr:col>
      <xdr:colOff>38100</xdr:colOff>
      <xdr:row>38</xdr:row>
      <xdr:rowOff>12700</xdr:rowOff>
    </xdr:to>
    <xdr:sp macro="" textlink="">
      <xdr:nvSpPr>
        <xdr:cNvPr id="396" name="フローチャート: 判断 395">
          <a:extLst>
            <a:ext uri="{FF2B5EF4-FFF2-40B4-BE49-F238E27FC236}">
              <a16:creationId xmlns:a16="http://schemas.microsoft.com/office/drawing/2014/main" id="{AEC02B3D-7E33-46A9-82AD-514285424691}"/>
            </a:ext>
          </a:extLst>
        </xdr:cNvPr>
        <xdr:cNvSpPr/>
      </xdr:nvSpPr>
      <xdr:spPr>
        <a:xfrm>
          <a:off x="13652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36830</xdr:rowOff>
    </xdr:from>
    <xdr:to>
      <xdr:col>67</xdr:col>
      <xdr:colOff>101600</xdr:colOff>
      <xdr:row>38</xdr:row>
      <xdr:rowOff>138430</xdr:rowOff>
    </xdr:to>
    <xdr:sp macro="" textlink="">
      <xdr:nvSpPr>
        <xdr:cNvPr id="397" name="フローチャート: 判断 396">
          <a:extLst>
            <a:ext uri="{FF2B5EF4-FFF2-40B4-BE49-F238E27FC236}">
              <a16:creationId xmlns:a16="http://schemas.microsoft.com/office/drawing/2014/main" id="{C557CA85-3166-4772-BB1B-4EA45AA228A9}"/>
            </a:ext>
          </a:extLst>
        </xdr:cNvPr>
        <xdr:cNvSpPr/>
      </xdr:nvSpPr>
      <xdr:spPr>
        <a:xfrm>
          <a:off x="12763500" y="655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98" name="テキスト ボックス 397">
          <a:extLst>
            <a:ext uri="{FF2B5EF4-FFF2-40B4-BE49-F238E27FC236}">
              <a16:creationId xmlns:a16="http://schemas.microsoft.com/office/drawing/2014/main" id="{B28D3FC5-70C7-424C-8116-7ED0A6FB049E}"/>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99" name="テキスト ボックス 398">
          <a:extLst>
            <a:ext uri="{FF2B5EF4-FFF2-40B4-BE49-F238E27FC236}">
              <a16:creationId xmlns:a16="http://schemas.microsoft.com/office/drawing/2014/main" id="{833507BC-4FCF-47B5-9852-3275E7FBF533}"/>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00" name="テキスト ボックス 399">
          <a:extLst>
            <a:ext uri="{FF2B5EF4-FFF2-40B4-BE49-F238E27FC236}">
              <a16:creationId xmlns:a16="http://schemas.microsoft.com/office/drawing/2014/main" id="{4723DBE8-FB69-4725-857F-B3DC82B579E4}"/>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01" name="テキスト ボックス 400">
          <a:extLst>
            <a:ext uri="{FF2B5EF4-FFF2-40B4-BE49-F238E27FC236}">
              <a16:creationId xmlns:a16="http://schemas.microsoft.com/office/drawing/2014/main" id="{6858C36E-BD5C-4209-87D1-1BBEF26BB904}"/>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02" name="テキスト ボックス 401">
          <a:extLst>
            <a:ext uri="{FF2B5EF4-FFF2-40B4-BE49-F238E27FC236}">
              <a16:creationId xmlns:a16="http://schemas.microsoft.com/office/drawing/2014/main" id="{E7B24667-5ACD-49B0-88BA-FE9D46AD73DB}"/>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61323</xdr:rowOff>
    </xdr:from>
    <xdr:to>
      <xdr:col>85</xdr:col>
      <xdr:colOff>177800</xdr:colOff>
      <xdr:row>38</xdr:row>
      <xdr:rowOff>162923</xdr:rowOff>
    </xdr:to>
    <xdr:sp macro="" textlink="">
      <xdr:nvSpPr>
        <xdr:cNvPr id="403" name="楕円 402">
          <a:extLst>
            <a:ext uri="{FF2B5EF4-FFF2-40B4-BE49-F238E27FC236}">
              <a16:creationId xmlns:a16="http://schemas.microsoft.com/office/drawing/2014/main" id="{17ED323A-1E0E-4780-A69B-7DD6E6E9E007}"/>
            </a:ext>
          </a:extLst>
        </xdr:cNvPr>
        <xdr:cNvSpPr/>
      </xdr:nvSpPr>
      <xdr:spPr>
        <a:xfrm>
          <a:off x="16268700" y="6576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39750</xdr:rowOff>
    </xdr:from>
    <xdr:ext cx="405111" cy="259045"/>
    <xdr:sp macro="" textlink="">
      <xdr:nvSpPr>
        <xdr:cNvPr id="404" name="【一般廃棄物処理施設】&#10;有形固定資産減価償却率該当値テキスト">
          <a:extLst>
            <a:ext uri="{FF2B5EF4-FFF2-40B4-BE49-F238E27FC236}">
              <a16:creationId xmlns:a16="http://schemas.microsoft.com/office/drawing/2014/main" id="{0FC905C9-3FA1-4869-AA88-4630E685369B}"/>
            </a:ext>
          </a:extLst>
        </xdr:cNvPr>
        <xdr:cNvSpPr txBox="1"/>
      </xdr:nvSpPr>
      <xdr:spPr>
        <a:xfrm>
          <a:off x="16357600" y="65548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7438</xdr:rowOff>
    </xdr:from>
    <xdr:to>
      <xdr:col>81</xdr:col>
      <xdr:colOff>101600</xdr:colOff>
      <xdr:row>38</xdr:row>
      <xdr:rowOff>109038</xdr:rowOff>
    </xdr:to>
    <xdr:sp macro="" textlink="">
      <xdr:nvSpPr>
        <xdr:cNvPr id="405" name="楕円 404">
          <a:extLst>
            <a:ext uri="{FF2B5EF4-FFF2-40B4-BE49-F238E27FC236}">
              <a16:creationId xmlns:a16="http://schemas.microsoft.com/office/drawing/2014/main" id="{135188D3-8F6E-41EF-A6A0-3D3F82B1EE97}"/>
            </a:ext>
          </a:extLst>
        </xdr:cNvPr>
        <xdr:cNvSpPr/>
      </xdr:nvSpPr>
      <xdr:spPr>
        <a:xfrm>
          <a:off x="15430500" y="6522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58238</xdr:rowOff>
    </xdr:from>
    <xdr:to>
      <xdr:col>85</xdr:col>
      <xdr:colOff>127000</xdr:colOff>
      <xdr:row>38</xdr:row>
      <xdr:rowOff>112123</xdr:rowOff>
    </xdr:to>
    <xdr:cxnSp macro="">
      <xdr:nvCxnSpPr>
        <xdr:cNvPr id="406" name="直線コネクタ 405">
          <a:extLst>
            <a:ext uri="{FF2B5EF4-FFF2-40B4-BE49-F238E27FC236}">
              <a16:creationId xmlns:a16="http://schemas.microsoft.com/office/drawing/2014/main" id="{B38A23E7-D92A-439A-AECC-5A25B4663645}"/>
            </a:ext>
          </a:extLst>
        </xdr:cNvPr>
        <xdr:cNvCxnSpPr/>
      </xdr:nvCxnSpPr>
      <xdr:spPr>
        <a:xfrm>
          <a:off x="15481300" y="6573338"/>
          <a:ext cx="838200" cy="53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125004</xdr:rowOff>
    </xdr:from>
    <xdr:to>
      <xdr:col>76</xdr:col>
      <xdr:colOff>165100</xdr:colOff>
      <xdr:row>38</xdr:row>
      <xdr:rowOff>55155</xdr:rowOff>
    </xdr:to>
    <xdr:sp macro="" textlink="">
      <xdr:nvSpPr>
        <xdr:cNvPr id="407" name="楕円 406">
          <a:extLst>
            <a:ext uri="{FF2B5EF4-FFF2-40B4-BE49-F238E27FC236}">
              <a16:creationId xmlns:a16="http://schemas.microsoft.com/office/drawing/2014/main" id="{50AC43F0-5802-40F1-AE49-F52FC47ACD8E}"/>
            </a:ext>
          </a:extLst>
        </xdr:cNvPr>
        <xdr:cNvSpPr/>
      </xdr:nvSpPr>
      <xdr:spPr>
        <a:xfrm>
          <a:off x="14541500" y="646865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4354</xdr:rowOff>
    </xdr:from>
    <xdr:to>
      <xdr:col>81</xdr:col>
      <xdr:colOff>50800</xdr:colOff>
      <xdr:row>38</xdr:row>
      <xdr:rowOff>58238</xdr:rowOff>
    </xdr:to>
    <xdr:cxnSp macro="">
      <xdr:nvCxnSpPr>
        <xdr:cNvPr id="408" name="直線コネクタ 407">
          <a:extLst>
            <a:ext uri="{FF2B5EF4-FFF2-40B4-BE49-F238E27FC236}">
              <a16:creationId xmlns:a16="http://schemas.microsoft.com/office/drawing/2014/main" id="{A03F3E12-3A67-4CBB-BFB7-2746BBBEAE97}"/>
            </a:ext>
          </a:extLst>
        </xdr:cNvPr>
        <xdr:cNvCxnSpPr/>
      </xdr:nvCxnSpPr>
      <xdr:spPr>
        <a:xfrm>
          <a:off x="14592300" y="6519454"/>
          <a:ext cx="889000" cy="53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71120</xdr:rowOff>
    </xdr:from>
    <xdr:to>
      <xdr:col>72</xdr:col>
      <xdr:colOff>38100</xdr:colOff>
      <xdr:row>38</xdr:row>
      <xdr:rowOff>1270</xdr:rowOff>
    </xdr:to>
    <xdr:sp macro="" textlink="">
      <xdr:nvSpPr>
        <xdr:cNvPr id="409" name="楕円 408">
          <a:extLst>
            <a:ext uri="{FF2B5EF4-FFF2-40B4-BE49-F238E27FC236}">
              <a16:creationId xmlns:a16="http://schemas.microsoft.com/office/drawing/2014/main" id="{57176631-6B62-4BC8-9923-0E4E49D8F48C}"/>
            </a:ext>
          </a:extLst>
        </xdr:cNvPr>
        <xdr:cNvSpPr/>
      </xdr:nvSpPr>
      <xdr:spPr>
        <a:xfrm>
          <a:off x="13652500" y="641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121920</xdr:rowOff>
    </xdr:from>
    <xdr:to>
      <xdr:col>76</xdr:col>
      <xdr:colOff>114300</xdr:colOff>
      <xdr:row>38</xdr:row>
      <xdr:rowOff>4354</xdr:rowOff>
    </xdr:to>
    <xdr:cxnSp macro="">
      <xdr:nvCxnSpPr>
        <xdr:cNvPr id="410" name="直線コネクタ 409">
          <a:extLst>
            <a:ext uri="{FF2B5EF4-FFF2-40B4-BE49-F238E27FC236}">
              <a16:creationId xmlns:a16="http://schemas.microsoft.com/office/drawing/2014/main" id="{77E9E4BF-AF4E-4E9B-B2D1-71D5C974087A}"/>
            </a:ext>
          </a:extLst>
        </xdr:cNvPr>
        <xdr:cNvCxnSpPr/>
      </xdr:nvCxnSpPr>
      <xdr:spPr>
        <a:xfrm>
          <a:off x="13703300" y="6465570"/>
          <a:ext cx="889000" cy="53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10704</xdr:rowOff>
    </xdr:from>
    <xdr:to>
      <xdr:col>67</xdr:col>
      <xdr:colOff>101600</xdr:colOff>
      <xdr:row>37</xdr:row>
      <xdr:rowOff>112304</xdr:rowOff>
    </xdr:to>
    <xdr:sp macro="" textlink="">
      <xdr:nvSpPr>
        <xdr:cNvPr id="411" name="楕円 410">
          <a:extLst>
            <a:ext uri="{FF2B5EF4-FFF2-40B4-BE49-F238E27FC236}">
              <a16:creationId xmlns:a16="http://schemas.microsoft.com/office/drawing/2014/main" id="{C0F2C58F-2DF7-4598-A793-F17D6E71A3CE}"/>
            </a:ext>
          </a:extLst>
        </xdr:cNvPr>
        <xdr:cNvSpPr/>
      </xdr:nvSpPr>
      <xdr:spPr>
        <a:xfrm>
          <a:off x="12763500" y="6354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61504</xdr:rowOff>
    </xdr:from>
    <xdr:to>
      <xdr:col>71</xdr:col>
      <xdr:colOff>177800</xdr:colOff>
      <xdr:row>37</xdr:row>
      <xdr:rowOff>121920</xdr:rowOff>
    </xdr:to>
    <xdr:cxnSp macro="">
      <xdr:nvCxnSpPr>
        <xdr:cNvPr id="412" name="直線コネクタ 411">
          <a:extLst>
            <a:ext uri="{FF2B5EF4-FFF2-40B4-BE49-F238E27FC236}">
              <a16:creationId xmlns:a16="http://schemas.microsoft.com/office/drawing/2014/main" id="{9DE545BD-5351-454D-A363-86D2CCB5EC58}"/>
            </a:ext>
          </a:extLst>
        </xdr:cNvPr>
        <xdr:cNvCxnSpPr/>
      </xdr:nvCxnSpPr>
      <xdr:spPr>
        <a:xfrm>
          <a:off x="12814300" y="6405154"/>
          <a:ext cx="889000" cy="60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115769</xdr:rowOff>
    </xdr:from>
    <xdr:ext cx="405111" cy="259045"/>
    <xdr:sp macro="" textlink="">
      <xdr:nvSpPr>
        <xdr:cNvPr id="413" name="n_1aveValue【一般廃棄物処理施設】&#10;有形固定資産減価償却率">
          <a:extLst>
            <a:ext uri="{FF2B5EF4-FFF2-40B4-BE49-F238E27FC236}">
              <a16:creationId xmlns:a16="http://schemas.microsoft.com/office/drawing/2014/main" id="{F0480A73-62ED-4D97-9742-28429C809DD4}"/>
            </a:ext>
          </a:extLst>
        </xdr:cNvPr>
        <xdr:cNvSpPr txBox="1"/>
      </xdr:nvSpPr>
      <xdr:spPr>
        <a:xfrm>
          <a:off x="15266044" y="61165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61884</xdr:rowOff>
    </xdr:from>
    <xdr:ext cx="405111" cy="259045"/>
    <xdr:sp macro="" textlink="">
      <xdr:nvSpPr>
        <xdr:cNvPr id="414" name="n_2aveValue【一般廃棄物処理施設】&#10;有形固定資産減価償却率">
          <a:extLst>
            <a:ext uri="{FF2B5EF4-FFF2-40B4-BE49-F238E27FC236}">
              <a16:creationId xmlns:a16="http://schemas.microsoft.com/office/drawing/2014/main" id="{CE357D89-0EAF-476B-8616-6E04D57361D3}"/>
            </a:ext>
          </a:extLst>
        </xdr:cNvPr>
        <xdr:cNvSpPr txBox="1"/>
      </xdr:nvSpPr>
      <xdr:spPr>
        <a:xfrm>
          <a:off x="14389744" y="60626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3827</xdr:rowOff>
    </xdr:from>
    <xdr:ext cx="405111" cy="259045"/>
    <xdr:sp macro="" textlink="">
      <xdr:nvSpPr>
        <xdr:cNvPr id="415" name="n_3aveValue【一般廃棄物処理施設】&#10;有形固定資産減価償却率">
          <a:extLst>
            <a:ext uri="{FF2B5EF4-FFF2-40B4-BE49-F238E27FC236}">
              <a16:creationId xmlns:a16="http://schemas.microsoft.com/office/drawing/2014/main" id="{1C6F0019-1D84-49F8-8CEC-73EC841F23B0}"/>
            </a:ext>
          </a:extLst>
        </xdr:cNvPr>
        <xdr:cNvSpPr txBox="1"/>
      </xdr:nvSpPr>
      <xdr:spPr>
        <a:xfrm>
          <a:off x="13500744" y="651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129557</xdr:rowOff>
    </xdr:from>
    <xdr:ext cx="405111" cy="259045"/>
    <xdr:sp macro="" textlink="">
      <xdr:nvSpPr>
        <xdr:cNvPr id="416" name="n_4aveValue【一般廃棄物処理施設】&#10;有形固定資産減価償却率">
          <a:extLst>
            <a:ext uri="{FF2B5EF4-FFF2-40B4-BE49-F238E27FC236}">
              <a16:creationId xmlns:a16="http://schemas.microsoft.com/office/drawing/2014/main" id="{D2532E95-A749-4CDD-B23F-69AA4F618C7C}"/>
            </a:ext>
          </a:extLst>
        </xdr:cNvPr>
        <xdr:cNvSpPr txBox="1"/>
      </xdr:nvSpPr>
      <xdr:spPr>
        <a:xfrm>
          <a:off x="12611744" y="664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100165</xdr:rowOff>
    </xdr:from>
    <xdr:ext cx="405111" cy="259045"/>
    <xdr:sp macro="" textlink="">
      <xdr:nvSpPr>
        <xdr:cNvPr id="417" name="n_1mainValue【一般廃棄物処理施設】&#10;有形固定資産減価償却率">
          <a:extLst>
            <a:ext uri="{FF2B5EF4-FFF2-40B4-BE49-F238E27FC236}">
              <a16:creationId xmlns:a16="http://schemas.microsoft.com/office/drawing/2014/main" id="{0E9C94EF-1D52-4DA3-A77B-802E2702BBCC}"/>
            </a:ext>
          </a:extLst>
        </xdr:cNvPr>
        <xdr:cNvSpPr txBox="1"/>
      </xdr:nvSpPr>
      <xdr:spPr>
        <a:xfrm>
          <a:off x="15266044" y="66152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46281</xdr:rowOff>
    </xdr:from>
    <xdr:ext cx="405111" cy="259045"/>
    <xdr:sp macro="" textlink="">
      <xdr:nvSpPr>
        <xdr:cNvPr id="418" name="n_2mainValue【一般廃棄物処理施設】&#10;有形固定資産減価償却率">
          <a:extLst>
            <a:ext uri="{FF2B5EF4-FFF2-40B4-BE49-F238E27FC236}">
              <a16:creationId xmlns:a16="http://schemas.microsoft.com/office/drawing/2014/main" id="{6C943623-EB19-4E57-B5D5-CC5DAA07EB6E}"/>
            </a:ext>
          </a:extLst>
        </xdr:cNvPr>
        <xdr:cNvSpPr txBox="1"/>
      </xdr:nvSpPr>
      <xdr:spPr>
        <a:xfrm>
          <a:off x="14389744" y="65613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17797</xdr:rowOff>
    </xdr:from>
    <xdr:ext cx="405111" cy="259045"/>
    <xdr:sp macro="" textlink="">
      <xdr:nvSpPr>
        <xdr:cNvPr id="419" name="n_3mainValue【一般廃棄物処理施設】&#10;有形固定資産減価償却率">
          <a:extLst>
            <a:ext uri="{FF2B5EF4-FFF2-40B4-BE49-F238E27FC236}">
              <a16:creationId xmlns:a16="http://schemas.microsoft.com/office/drawing/2014/main" id="{2BAF6D32-F759-40CC-B0CF-81113A27E364}"/>
            </a:ext>
          </a:extLst>
        </xdr:cNvPr>
        <xdr:cNvSpPr txBox="1"/>
      </xdr:nvSpPr>
      <xdr:spPr>
        <a:xfrm>
          <a:off x="13500744" y="618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128831</xdr:rowOff>
    </xdr:from>
    <xdr:ext cx="405111" cy="259045"/>
    <xdr:sp macro="" textlink="">
      <xdr:nvSpPr>
        <xdr:cNvPr id="420" name="n_4mainValue【一般廃棄物処理施設】&#10;有形固定資産減価償却率">
          <a:extLst>
            <a:ext uri="{FF2B5EF4-FFF2-40B4-BE49-F238E27FC236}">
              <a16:creationId xmlns:a16="http://schemas.microsoft.com/office/drawing/2014/main" id="{15E5965D-23E6-4B3C-B671-ACB7D3681708}"/>
            </a:ext>
          </a:extLst>
        </xdr:cNvPr>
        <xdr:cNvSpPr txBox="1"/>
      </xdr:nvSpPr>
      <xdr:spPr>
        <a:xfrm>
          <a:off x="12611744" y="61295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21" name="正方形/長方形 420">
          <a:extLst>
            <a:ext uri="{FF2B5EF4-FFF2-40B4-BE49-F238E27FC236}">
              <a16:creationId xmlns:a16="http://schemas.microsoft.com/office/drawing/2014/main" id="{981C4DB5-9DA4-4F63-9E87-158102354C68}"/>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22" name="正方形/長方形 421">
          <a:extLst>
            <a:ext uri="{FF2B5EF4-FFF2-40B4-BE49-F238E27FC236}">
              <a16:creationId xmlns:a16="http://schemas.microsoft.com/office/drawing/2014/main" id="{56E30358-49AD-4AD0-ACF8-DFC8124BF0E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23" name="正方形/長方形 422">
          <a:extLst>
            <a:ext uri="{FF2B5EF4-FFF2-40B4-BE49-F238E27FC236}">
              <a16:creationId xmlns:a16="http://schemas.microsoft.com/office/drawing/2014/main" id="{4744E439-4485-40D7-AA81-8C12B1CC9CB9}"/>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24" name="正方形/長方形 423">
          <a:extLst>
            <a:ext uri="{FF2B5EF4-FFF2-40B4-BE49-F238E27FC236}">
              <a16:creationId xmlns:a16="http://schemas.microsoft.com/office/drawing/2014/main" id="{3722F16C-F548-4C6D-BA8F-0142EF2DEA57}"/>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25" name="正方形/長方形 424">
          <a:extLst>
            <a:ext uri="{FF2B5EF4-FFF2-40B4-BE49-F238E27FC236}">
              <a16:creationId xmlns:a16="http://schemas.microsoft.com/office/drawing/2014/main" id="{D5954376-DAFB-46BD-A333-DFFCDBE2FE1A}"/>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26" name="正方形/長方形 425">
          <a:extLst>
            <a:ext uri="{FF2B5EF4-FFF2-40B4-BE49-F238E27FC236}">
              <a16:creationId xmlns:a16="http://schemas.microsoft.com/office/drawing/2014/main" id="{319F9713-69E7-4265-AC98-BBB8AF1DABCA}"/>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27" name="正方形/長方形 426">
          <a:extLst>
            <a:ext uri="{FF2B5EF4-FFF2-40B4-BE49-F238E27FC236}">
              <a16:creationId xmlns:a16="http://schemas.microsoft.com/office/drawing/2014/main" id="{58709DE9-07D0-40A3-96CE-A45EFE75A34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28" name="正方形/長方形 427">
          <a:extLst>
            <a:ext uri="{FF2B5EF4-FFF2-40B4-BE49-F238E27FC236}">
              <a16:creationId xmlns:a16="http://schemas.microsoft.com/office/drawing/2014/main" id="{00CA6721-F740-4FC7-9D76-6485CEF7C8F6}"/>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29" name="テキスト ボックス 428">
          <a:extLst>
            <a:ext uri="{FF2B5EF4-FFF2-40B4-BE49-F238E27FC236}">
              <a16:creationId xmlns:a16="http://schemas.microsoft.com/office/drawing/2014/main" id="{4DD4BF15-2255-4DBA-B472-B0A5AF4D000D}"/>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30" name="直線コネクタ 429">
          <a:extLst>
            <a:ext uri="{FF2B5EF4-FFF2-40B4-BE49-F238E27FC236}">
              <a16:creationId xmlns:a16="http://schemas.microsoft.com/office/drawing/2014/main" id="{1E1F3144-1839-4752-9D51-308C2C1D2AED}"/>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31" name="直線コネクタ 430">
          <a:extLst>
            <a:ext uri="{FF2B5EF4-FFF2-40B4-BE49-F238E27FC236}">
              <a16:creationId xmlns:a16="http://schemas.microsoft.com/office/drawing/2014/main" id="{1B77349D-0B7B-4462-A4A6-AB27EE196EE8}"/>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432" name="テキスト ボックス 431">
          <a:extLst>
            <a:ext uri="{FF2B5EF4-FFF2-40B4-BE49-F238E27FC236}">
              <a16:creationId xmlns:a16="http://schemas.microsoft.com/office/drawing/2014/main" id="{A4C17FC3-AD6C-48BE-9699-6539F11CF68E}"/>
            </a:ext>
          </a:extLst>
        </xdr:cNvPr>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33" name="直線コネクタ 432">
          <a:extLst>
            <a:ext uri="{FF2B5EF4-FFF2-40B4-BE49-F238E27FC236}">
              <a16:creationId xmlns:a16="http://schemas.microsoft.com/office/drawing/2014/main" id="{CC59BC14-CB0A-4BA5-9116-28617B50B49F}"/>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38</xdr:row>
      <xdr:rowOff>48277</xdr:rowOff>
    </xdr:from>
    <xdr:ext cx="685572" cy="259045"/>
    <xdr:sp macro="" textlink="">
      <xdr:nvSpPr>
        <xdr:cNvPr id="434" name="テキスト ボックス 433">
          <a:extLst>
            <a:ext uri="{FF2B5EF4-FFF2-40B4-BE49-F238E27FC236}">
              <a16:creationId xmlns:a16="http://schemas.microsoft.com/office/drawing/2014/main" id="{AE5F512F-354B-405C-8C55-185434546411}"/>
            </a:ext>
          </a:extLst>
        </xdr:cNvPr>
        <xdr:cNvSpPr txBox="1"/>
      </xdr:nvSpPr>
      <xdr:spPr>
        <a:xfrm>
          <a:off x="17602428" y="656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35" name="直線コネクタ 434">
          <a:extLst>
            <a:ext uri="{FF2B5EF4-FFF2-40B4-BE49-F238E27FC236}">
              <a16:creationId xmlns:a16="http://schemas.microsoft.com/office/drawing/2014/main" id="{9B3B1502-E65F-43AF-9962-9C19DC93CF5C}"/>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35</xdr:row>
      <xdr:rowOff>105427</xdr:rowOff>
    </xdr:from>
    <xdr:ext cx="685572" cy="259045"/>
    <xdr:sp macro="" textlink="">
      <xdr:nvSpPr>
        <xdr:cNvPr id="436" name="テキスト ボックス 435">
          <a:extLst>
            <a:ext uri="{FF2B5EF4-FFF2-40B4-BE49-F238E27FC236}">
              <a16:creationId xmlns:a16="http://schemas.microsoft.com/office/drawing/2014/main" id="{51FC6E72-758D-4148-81E3-E49884DD665E}"/>
            </a:ext>
          </a:extLst>
        </xdr:cNvPr>
        <xdr:cNvSpPr txBox="1"/>
      </xdr:nvSpPr>
      <xdr:spPr>
        <a:xfrm>
          <a:off x="17602428" y="610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37" name="直線コネクタ 436">
          <a:extLst>
            <a:ext uri="{FF2B5EF4-FFF2-40B4-BE49-F238E27FC236}">
              <a16:creationId xmlns:a16="http://schemas.microsoft.com/office/drawing/2014/main" id="{59C3FBF7-C0FC-456D-905F-C99B6DF7FB77}"/>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162577</xdr:rowOff>
    </xdr:from>
    <xdr:ext cx="685572" cy="259045"/>
    <xdr:sp macro="" textlink="">
      <xdr:nvSpPr>
        <xdr:cNvPr id="438" name="テキスト ボックス 437">
          <a:extLst>
            <a:ext uri="{FF2B5EF4-FFF2-40B4-BE49-F238E27FC236}">
              <a16:creationId xmlns:a16="http://schemas.microsoft.com/office/drawing/2014/main" id="{4437F361-6D19-415A-A8D1-487640445836}"/>
            </a:ext>
          </a:extLst>
        </xdr:cNvPr>
        <xdr:cNvSpPr txBox="1"/>
      </xdr:nvSpPr>
      <xdr:spPr>
        <a:xfrm>
          <a:off x="17602428" y="564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39" name="直線コネクタ 438">
          <a:extLst>
            <a:ext uri="{FF2B5EF4-FFF2-40B4-BE49-F238E27FC236}">
              <a16:creationId xmlns:a16="http://schemas.microsoft.com/office/drawing/2014/main" id="{D225240B-4206-4E4A-82F5-D6A8DA417B51}"/>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440" name="テキスト ボックス 439">
          <a:extLst>
            <a:ext uri="{FF2B5EF4-FFF2-40B4-BE49-F238E27FC236}">
              <a16:creationId xmlns:a16="http://schemas.microsoft.com/office/drawing/2014/main" id="{3374E141-C976-46C5-B4A6-E9ECF5917CA4}"/>
            </a:ext>
          </a:extLst>
        </xdr:cNvPr>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41" name="【一般廃棄物処理施設】&#10;一人当たり有形固定資産（償却資産）額グラフ枠">
          <a:extLst>
            <a:ext uri="{FF2B5EF4-FFF2-40B4-BE49-F238E27FC236}">
              <a16:creationId xmlns:a16="http://schemas.microsoft.com/office/drawing/2014/main" id="{7A467BFE-6DA9-4352-871F-18535B3EF5E9}"/>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153978</xdr:rowOff>
    </xdr:from>
    <xdr:to>
      <xdr:col>116</xdr:col>
      <xdr:colOff>62864</xdr:colOff>
      <xdr:row>41</xdr:row>
      <xdr:rowOff>132451</xdr:rowOff>
    </xdr:to>
    <xdr:cxnSp macro="">
      <xdr:nvCxnSpPr>
        <xdr:cNvPr id="442" name="直線コネクタ 441">
          <a:extLst>
            <a:ext uri="{FF2B5EF4-FFF2-40B4-BE49-F238E27FC236}">
              <a16:creationId xmlns:a16="http://schemas.microsoft.com/office/drawing/2014/main" id="{AB958C98-8688-43FD-A130-37B53E9FC6FD}"/>
            </a:ext>
          </a:extLst>
        </xdr:cNvPr>
        <xdr:cNvCxnSpPr/>
      </xdr:nvCxnSpPr>
      <xdr:spPr>
        <a:xfrm flipV="1">
          <a:off x="22160864" y="5983278"/>
          <a:ext cx="0" cy="11786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136278</xdr:rowOff>
    </xdr:from>
    <xdr:ext cx="469744" cy="259045"/>
    <xdr:sp macro="" textlink="">
      <xdr:nvSpPr>
        <xdr:cNvPr id="443" name="【一般廃棄物処理施設】&#10;一人当たり有形固定資産（償却資産）額最小値テキスト">
          <a:extLst>
            <a:ext uri="{FF2B5EF4-FFF2-40B4-BE49-F238E27FC236}">
              <a16:creationId xmlns:a16="http://schemas.microsoft.com/office/drawing/2014/main" id="{C05F21E3-FB5A-4C9D-8669-00680985AE1E}"/>
            </a:ext>
          </a:extLst>
        </xdr:cNvPr>
        <xdr:cNvSpPr txBox="1"/>
      </xdr:nvSpPr>
      <xdr:spPr>
        <a:xfrm>
          <a:off x="22199600" y="7165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132451</xdr:rowOff>
    </xdr:from>
    <xdr:to>
      <xdr:col>116</xdr:col>
      <xdr:colOff>152400</xdr:colOff>
      <xdr:row>41</xdr:row>
      <xdr:rowOff>132451</xdr:rowOff>
    </xdr:to>
    <xdr:cxnSp macro="">
      <xdr:nvCxnSpPr>
        <xdr:cNvPr id="444" name="直線コネクタ 443">
          <a:extLst>
            <a:ext uri="{FF2B5EF4-FFF2-40B4-BE49-F238E27FC236}">
              <a16:creationId xmlns:a16="http://schemas.microsoft.com/office/drawing/2014/main" id="{59683703-E4F0-45C2-B0A6-B279E4527193}"/>
            </a:ext>
          </a:extLst>
        </xdr:cNvPr>
        <xdr:cNvCxnSpPr/>
      </xdr:nvCxnSpPr>
      <xdr:spPr>
        <a:xfrm>
          <a:off x="22072600" y="7161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100655</xdr:rowOff>
    </xdr:from>
    <xdr:ext cx="690189" cy="259045"/>
    <xdr:sp macro="" textlink="">
      <xdr:nvSpPr>
        <xdr:cNvPr id="445" name="【一般廃棄物処理施設】&#10;一人当たり有形固定資産（償却資産）額最大値テキスト">
          <a:extLst>
            <a:ext uri="{FF2B5EF4-FFF2-40B4-BE49-F238E27FC236}">
              <a16:creationId xmlns:a16="http://schemas.microsoft.com/office/drawing/2014/main" id="{4A86B308-4FE1-41C1-946D-378D2C0600FA}"/>
            </a:ext>
          </a:extLst>
        </xdr:cNvPr>
        <xdr:cNvSpPr txBox="1"/>
      </xdr:nvSpPr>
      <xdr:spPr>
        <a:xfrm>
          <a:off x="22199600" y="575850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2,579,882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153978</xdr:rowOff>
    </xdr:from>
    <xdr:to>
      <xdr:col>116</xdr:col>
      <xdr:colOff>152400</xdr:colOff>
      <xdr:row>34</xdr:row>
      <xdr:rowOff>153978</xdr:rowOff>
    </xdr:to>
    <xdr:cxnSp macro="">
      <xdr:nvCxnSpPr>
        <xdr:cNvPr id="446" name="直線コネクタ 445">
          <a:extLst>
            <a:ext uri="{FF2B5EF4-FFF2-40B4-BE49-F238E27FC236}">
              <a16:creationId xmlns:a16="http://schemas.microsoft.com/office/drawing/2014/main" id="{8921765E-9559-4BE7-8E32-278AE435D215}"/>
            </a:ext>
          </a:extLst>
        </xdr:cNvPr>
        <xdr:cNvCxnSpPr/>
      </xdr:nvCxnSpPr>
      <xdr:spPr>
        <a:xfrm>
          <a:off x="22072600" y="5983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139892</xdr:rowOff>
    </xdr:from>
    <xdr:ext cx="599010" cy="259045"/>
    <xdr:sp macro="" textlink="">
      <xdr:nvSpPr>
        <xdr:cNvPr id="447" name="【一般廃棄物処理施設】&#10;一人当たり有形固定資産（償却資産）額平均値テキスト">
          <a:extLst>
            <a:ext uri="{FF2B5EF4-FFF2-40B4-BE49-F238E27FC236}">
              <a16:creationId xmlns:a16="http://schemas.microsoft.com/office/drawing/2014/main" id="{327ADCD3-878D-4934-A402-9389EE3371BF}"/>
            </a:ext>
          </a:extLst>
        </xdr:cNvPr>
        <xdr:cNvSpPr txBox="1"/>
      </xdr:nvSpPr>
      <xdr:spPr>
        <a:xfrm>
          <a:off x="22199600" y="699789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161465</xdr:rowOff>
    </xdr:from>
    <xdr:to>
      <xdr:col>116</xdr:col>
      <xdr:colOff>114300</xdr:colOff>
      <xdr:row>41</xdr:row>
      <xdr:rowOff>91615</xdr:rowOff>
    </xdr:to>
    <xdr:sp macro="" textlink="">
      <xdr:nvSpPr>
        <xdr:cNvPr id="448" name="フローチャート: 判断 447">
          <a:extLst>
            <a:ext uri="{FF2B5EF4-FFF2-40B4-BE49-F238E27FC236}">
              <a16:creationId xmlns:a16="http://schemas.microsoft.com/office/drawing/2014/main" id="{4BE04EC6-C649-4136-AA19-EE5492996B0F}"/>
            </a:ext>
          </a:extLst>
        </xdr:cNvPr>
        <xdr:cNvSpPr/>
      </xdr:nvSpPr>
      <xdr:spPr>
        <a:xfrm>
          <a:off x="22110700" y="7019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165658</xdr:rowOff>
    </xdr:from>
    <xdr:to>
      <xdr:col>112</xdr:col>
      <xdr:colOff>38100</xdr:colOff>
      <xdr:row>41</xdr:row>
      <xdr:rowOff>95808</xdr:rowOff>
    </xdr:to>
    <xdr:sp macro="" textlink="">
      <xdr:nvSpPr>
        <xdr:cNvPr id="449" name="フローチャート: 判断 448">
          <a:extLst>
            <a:ext uri="{FF2B5EF4-FFF2-40B4-BE49-F238E27FC236}">
              <a16:creationId xmlns:a16="http://schemas.microsoft.com/office/drawing/2014/main" id="{335C952A-7545-4567-A449-2AB5E544A3EA}"/>
            </a:ext>
          </a:extLst>
        </xdr:cNvPr>
        <xdr:cNvSpPr/>
      </xdr:nvSpPr>
      <xdr:spPr>
        <a:xfrm>
          <a:off x="21272500" y="702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166962</xdr:rowOff>
    </xdr:from>
    <xdr:to>
      <xdr:col>107</xdr:col>
      <xdr:colOff>101600</xdr:colOff>
      <xdr:row>41</xdr:row>
      <xdr:rowOff>97112</xdr:rowOff>
    </xdr:to>
    <xdr:sp macro="" textlink="">
      <xdr:nvSpPr>
        <xdr:cNvPr id="450" name="フローチャート: 判断 449">
          <a:extLst>
            <a:ext uri="{FF2B5EF4-FFF2-40B4-BE49-F238E27FC236}">
              <a16:creationId xmlns:a16="http://schemas.microsoft.com/office/drawing/2014/main" id="{8D992AF9-8E1B-429A-B92C-D92BE654DF94}"/>
            </a:ext>
          </a:extLst>
        </xdr:cNvPr>
        <xdr:cNvSpPr/>
      </xdr:nvSpPr>
      <xdr:spPr>
        <a:xfrm>
          <a:off x="20383500" y="7024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41</xdr:row>
      <xdr:rowOff>26325</xdr:rowOff>
    </xdr:from>
    <xdr:to>
      <xdr:col>102</xdr:col>
      <xdr:colOff>165100</xdr:colOff>
      <xdr:row>41</xdr:row>
      <xdr:rowOff>127925</xdr:rowOff>
    </xdr:to>
    <xdr:sp macro="" textlink="">
      <xdr:nvSpPr>
        <xdr:cNvPr id="451" name="フローチャート: 判断 450">
          <a:extLst>
            <a:ext uri="{FF2B5EF4-FFF2-40B4-BE49-F238E27FC236}">
              <a16:creationId xmlns:a16="http://schemas.microsoft.com/office/drawing/2014/main" id="{EE8A650A-E2B0-4612-A3BE-E1B53E7C188D}"/>
            </a:ext>
          </a:extLst>
        </xdr:cNvPr>
        <xdr:cNvSpPr/>
      </xdr:nvSpPr>
      <xdr:spPr>
        <a:xfrm>
          <a:off x="19494500" y="7055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166740</xdr:rowOff>
    </xdr:from>
    <xdr:to>
      <xdr:col>98</xdr:col>
      <xdr:colOff>38100</xdr:colOff>
      <xdr:row>41</xdr:row>
      <xdr:rowOff>96890</xdr:rowOff>
    </xdr:to>
    <xdr:sp macro="" textlink="">
      <xdr:nvSpPr>
        <xdr:cNvPr id="452" name="フローチャート: 判断 451">
          <a:extLst>
            <a:ext uri="{FF2B5EF4-FFF2-40B4-BE49-F238E27FC236}">
              <a16:creationId xmlns:a16="http://schemas.microsoft.com/office/drawing/2014/main" id="{B81C13BE-F93A-4673-BF1F-64DBAE1E77F2}"/>
            </a:ext>
          </a:extLst>
        </xdr:cNvPr>
        <xdr:cNvSpPr/>
      </xdr:nvSpPr>
      <xdr:spPr>
        <a:xfrm>
          <a:off x="18605500" y="702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53" name="テキスト ボックス 452">
          <a:extLst>
            <a:ext uri="{FF2B5EF4-FFF2-40B4-BE49-F238E27FC236}">
              <a16:creationId xmlns:a16="http://schemas.microsoft.com/office/drawing/2014/main" id="{2B439AB3-4B13-4EA9-80A8-7C42263F2056}"/>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54" name="テキスト ボックス 453">
          <a:extLst>
            <a:ext uri="{FF2B5EF4-FFF2-40B4-BE49-F238E27FC236}">
              <a16:creationId xmlns:a16="http://schemas.microsoft.com/office/drawing/2014/main" id="{945EEFA4-7E56-43FC-8004-B563929774C5}"/>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55" name="テキスト ボックス 454">
          <a:extLst>
            <a:ext uri="{FF2B5EF4-FFF2-40B4-BE49-F238E27FC236}">
              <a16:creationId xmlns:a16="http://schemas.microsoft.com/office/drawing/2014/main" id="{6ABBD3A6-71CF-4D92-9067-698FF829C585}"/>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56" name="テキスト ボックス 455">
          <a:extLst>
            <a:ext uri="{FF2B5EF4-FFF2-40B4-BE49-F238E27FC236}">
              <a16:creationId xmlns:a16="http://schemas.microsoft.com/office/drawing/2014/main" id="{FE9D6710-DA21-4F63-944C-2B16296060D5}"/>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57" name="テキスト ボックス 456">
          <a:extLst>
            <a:ext uri="{FF2B5EF4-FFF2-40B4-BE49-F238E27FC236}">
              <a16:creationId xmlns:a16="http://schemas.microsoft.com/office/drawing/2014/main" id="{D4471F1F-6209-422E-A79C-53A81633B44F}"/>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32616</xdr:rowOff>
    </xdr:from>
    <xdr:to>
      <xdr:col>116</xdr:col>
      <xdr:colOff>114300</xdr:colOff>
      <xdr:row>36</xdr:row>
      <xdr:rowOff>134216</xdr:rowOff>
    </xdr:to>
    <xdr:sp macro="" textlink="">
      <xdr:nvSpPr>
        <xdr:cNvPr id="458" name="楕円 457">
          <a:extLst>
            <a:ext uri="{FF2B5EF4-FFF2-40B4-BE49-F238E27FC236}">
              <a16:creationId xmlns:a16="http://schemas.microsoft.com/office/drawing/2014/main" id="{B6160535-1DFE-4D3C-966D-510FEA4D6C23}"/>
            </a:ext>
          </a:extLst>
        </xdr:cNvPr>
        <xdr:cNvSpPr/>
      </xdr:nvSpPr>
      <xdr:spPr>
        <a:xfrm>
          <a:off x="22110700" y="6204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35</xdr:row>
      <xdr:rowOff>55493</xdr:rowOff>
    </xdr:from>
    <xdr:ext cx="690189" cy="259045"/>
    <xdr:sp macro="" textlink="">
      <xdr:nvSpPr>
        <xdr:cNvPr id="459" name="【一般廃棄物処理施設】&#10;一人当たり有形固定資産（償却資産）額該当値テキスト">
          <a:extLst>
            <a:ext uri="{FF2B5EF4-FFF2-40B4-BE49-F238E27FC236}">
              <a16:creationId xmlns:a16="http://schemas.microsoft.com/office/drawing/2014/main" id="{EFC9FE6A-A67A-4BE2-A128-0F7EC8CF7264}"/>
            </a:ext>
          </a:extLst>
        </xdr:cNvPr>
        <xdr:cNvSpPr txBox="1"/>
      </xdr:nvSpPr>
      <xdr:spPr>
        <a:xfrm>
          <a:off x="22199600" y="605624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1,984,217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60647</xdr:rowOff>
    </xdr:from>
    <xdr:to>
      <xdr:col>112</xdr:col>
      <xdr:colOff>38100</xdr:colOff>
      <xdr:row>36</xdr:row>
      <xdr:rowOff>162247</xdr:rowOff>
    </xdr:to>
    <xdr:sp macro="" textlink="">
      <xdr:nvSpPr>
        <xdr:cNvPr id="460" name="楕円 459">
          <a:extLst>
            <a:ext uri="{FF2B5EF4-FFF2-40B4-BE49-F238E27FC236}">
              <a16:creationId xmlns:a16="http://schemas.microsoft.com/office/drawing/2014/main" id="{22CDBB74-E352-4907-AA2C-FF11C7F2C51C}"/>
            </a:ext>
          </a:extLst>
        </xdr:cNvPr>
        <xdr:cNvSpPr/>
      </xdr:nvSpPr>
      <xdr:spPr>
        <a:xfrm>
          <a:off x="21272500" y="6232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36</xdr:row>
      <xdr:rowOff>83416</xdr:rowOff>
    </xdr:from>
    <xdr:to>
      <xdr:col>116</xdr:col>
      <xdr:colOff>63500</xdr:colOff>
      <xdr:row>36</xdr:row>
      <xdr:rowOff>111447</xdr:rowOff>
    </xdr:to>
    <xdr:cxnSp macro="">
      <xdr:nvCxnSpPr>
        <xdr:cNvPr id="461" name="直線コネクタ 460">
          <a:extLst>
            <a:ext uri="{FF2B5EF4-FFF2-40B4-BE49-F238E27FC236}">
              <a16:creationId xmlns:a16="http://schemas.microsoft.com/office/drawing/2014/main" id="{C25A1ED4-BA4A-4C4F-9721-592CBBF6D82B}"/>
            </a:ext>
          </a:extLst>
        </xdr:cNvPr>
        <xdr:cNvCxnSpPr/>
      </xdr:nvCxnSpPr>
      <xdr:spPr>
        <a:xfrm flipV="1">
          <a:off x="21323300" y="6255616"/>
          <a:ext cx="838200" cy="28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111814</xdr:rowOff>
    </xdr:from>
    <xdr:to>
      <xdr:col>107</xdr:col>
      <xdr:colOff>101600</xdr:colOff>
      <xdr:row>37</xdr:row>
      <xdr:rowOff>41964</xdr:rowOff>
    </xdr:to>
    <xdr:sp macro="" textlink="">
      <xdr:nvSpPr>
        <xdr:cNvPr id="462" name="楕円 461">
          <a:extLst>
            <a:ext uri="{FF2B5EF4-FFF2-40B4-BE49-F238E27FC236}">
              <a16:creationId xmlns:a16="http://schemas.microsoft.com/office/drawing/2014/main" id="{A5908442-D0E5-46B1-8B83-49383980B1AB}"/>
            </a:ext>
          </a:extLst>
        </xdr:cNvPr>
        <xdr:cNvSpPr/>
      </xdr:nvSpPr>
      <xdr:spPr>
        <a:xfrm>
          <a:off x="20383500" y="6284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111447</xdr:rowOff>
    </xdr:from>
    <xdr:to>
      <xdr:col>111</xdr:col>
      <xdr:colOff>177800</xdr:colOff>
      <xdr:row>36</xdr:row>
      <xdr:rowOff>162614</xdr:rowOff>
    </xdr:to>
    <xdr:cxnSp macro="">
      <xdr:nvCxnSpPr>
        <xdr:cNvPr id="463" name="直線コネクタ 462">
          <a:extLst>
            <a:ext uri="{FF2B5EF4-FFF2-40B4-BE49-F238E27FC236}">
              <a16:creationId xmlns:a16="http://schemas.microsoft.com/office/drawing/2014/main" id="{8161D578-8534-41A2-951F-9F14C338324C}"/>
            </a:ext>
          </a:extLst>
        </xdr:cNvPr>
        <xdr:cNvCxnSpPr/>
      </xdr:nvCxnSpPr>
      <xdr:spPr>
        <a:xfrm flipV="1">
          <a:off x="20434300" y="6283647"/>
          <a:ext cx="889000" cy="51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111814</xdr:rowOff>
    </xdr:from>
    <xdr:to>
      <xdr:col>102</xdr:col>
      <xdr:colOff>165100</xdr:colOff>
      <xdr:row>37</xdr:row>
      <xdr:rowOff>41964</xdr:rowOff>
    </xdr:to>
    <xdr:sp macro="" textlink="">
      <xdr:nvSpPr>
        <xdr:cNvPr id="464" name="楕円 463">
          <a:extLst>
            <a:ext uri="{FF2B5EF4-FFF2-40B4-BE49-F238E27FC236}">
              <a16:creationId xmlns:a16="http://schemas.microsoft.com/office/drawing/2014/main" id="{B40EBB76-6E67-4826-8DF0-76EB53607F09}"/>
            </a:ext>
          </a:extLst>
        </xdr:cNvPr>
        <xdr:cNvSpPr/>
      </xdr:nvSpPr>
      <xdr:spPr>
        <a:xfrm>
          <a:off x="19494500" y="6284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36</xdr:row>
      <xdr:rowOff>162614</xdr:rowOff>
    </xdr:from>
    <xdr:to>
      <xdr:col>107</xdr:col>
      <xdr:colOff>50800</xdr:colOff>
      <xdr:row>36</xdr:row>
      <xdr:rowOff>162614</xdr:rowOff>
    </xdr:to>
    <xdr:cxnSp macro="">
      <xdr:nvCxnSpPr>
        <xdr:cNvPr id="465" name="直線コネクタ 464">
          <a:extLst>
            <a:ext uri="{FF2B5EF4-FFF2-40B4-BE49-F238E27FC236}">
              <a16:creationId xmlns:a16="http://schemas.microsoft.com/office/drawing/2014/main" id="{6D04F91D-CBE0-4C35-9103-7BA9B2FF0713}"/>
            </a:ext>
          </a:extLst>
        </xdr:cNvPr>
        <xdr:cNvCxnSpPr/>
      </xdr:nvCxnSpPr>
      <xdr:spPr>
        <a:xfrm>
          <a:off x="19545300" y="633481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36</xdr:row>
      <xdr:rowOff>112904</xdr:rowOff>
    </xdr:from>
    <xdr:to>
      <xdr:col>98</xdr:col>
      <xdr:colOff>38100</xdr:colOff>
      <xdr:row>37</xdr:row>
      <xdr:rowOff>43054</xdr:rowOff>
    </xdr:to>
    <xdr:sp macro="" textlink="">
      <xdr:nvSpPr>
        <xdr:cNvPr id="466" name="楕円 465">
          <a:extLst>
            <a:ext uri="{FF2B5EF4-FFF2-40B4-BE49-F238E27FC236}">
              <a16:creationId xmlns:a16="http://schemas.microsoft.com/office/drawing/2014/main" id="{1ACC385B-F110-4AFB-AF89-B9C516969945}"/>
            </a:ext>
          </a:extLst>
        </xdr:cNvPr>
        <xdr:cNvSpPr/>
      </xdr:nvSpPr>
      <xdr:spPr>
        <a:xfrm>
          <a:off x="18605500" y="6285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36</xdr:row>
      <xdr:rowOff>162614</xdr:rowOff>
    </xdr:from>
    <xdr:to>
      <xdr:col>102</xdr:col>
      <xdr:colOff>114300</xdr:colOff>
      <xdr:row>36</xdr:row>
      <xdr:rowOff>163704</xdr:rowOff>
    </xdr:to>
    <xdr:cxnSp macro="">
      <xdr:nvCxnSpPr>
        <xdr:cNvPr id="467" name="直線コネクタ 466">
          <a:extLst>
            <a:ext uri="{FF2B5EF4-FFF2-40B4-BE49-F238E27FC236}">
              <a16:creationId xmlns:a16="http://schemas.microsoft.com/office/drawing/2014/main" id="{4C1E3CBB-8313-4003-BA2C-289A51F3AE22}"/>
            </a:ext>
          </a:extLst>
        </xdr:cNvPr>
        <xdr:cNvCxnSpPr/>
      </xdr:nvCxnSpPr>
      <xdr:spPr>
        <a:xfrm flipV="1">
          <a:off x="18656300" y="6334814"/>
          <a:ext cx="889000" cy="1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41</xdr:row>
      <xdr:rowOff>86935</xdr:rowOff>
    </xdr:from>
    <xdr:ext cx="599010" cy="259045"/>
    <xdr:sp macro="" textlink="">
      <xdr:nvSpPr>
        <xdr:cNvPr id="468" name="n_1aveValue【一般廃棄物処理施設】&#10;一人当たり有形固定資産（償却資産）額">
          <a:extLst>
            <a:ext uri="{FF2B5EF4-FFF2-40B4-BE49-F238E27FC236}">
              <a16:creationId xmlns:a16="http://schemas.microsoft.com/office/drawing/2014/main" id="{3EC4576D-4A2C-4168-8A11-7034BCFB8DC4}"/>
            </a:ext>
          </a:extLst>
        </xdr:cNvPr>
        <xdr:cNvSpPr txBox="1"/>
      </xdr:nvSpPr>
      <xdr:spPr>
        <a:xfrm>
          <a:off x="21011095" y="71163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41</xdr:row>
      <xdr:rowOff>88239</xdr:rowOff>
    </xdr:from>
    <xdr:ext cx="599010" cy="259045"/>
    <xdr:sp macro="" textlink="">
      <xdr:nvSpPr>
        <xdr:cNvPr id="469" name="n_2aveValue【一般廃棄物処理施設】&#10;一人当たり有形固定資産（償却資産）額">
          <a:extLst>
            <a:ext uri="{FF2B5EF4-FFF2-40B4-BE49-F238E27FC236}">
              <a16:creationId xmlns:a16="http://schemas.microsoft.com/office/drawing/2014/main" id="{D910B791-51C1-4779-B7F4-8C694ECC4D9D}"/>
            </a:ext>
          </a:extLst>
        </xdr:cNvPr>
        <xdr:cNvSpPr txBox="1"/>
      </xdr:nvSpPr>
      <xdr:spPr>
        <a:xfrm>
          <a:off x="20134795" y="7117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41</xdr:row>
      <xdr:rowOff>119052</xdr:rowOff>
    </xdr:from>
    <xdr:ext cx="599010" cy="259045"/>
    <xdr:sp macro="" textlink="">
      <xdr:nvSpPr>
        <xdr:cNvPr id="470" name="n_3aveValue【一般廃棄物処理施設】&#10;一人当たり有形固定資産（償却資産）額">
          <a:extLst>
            <a:ext uri="{FF2B5EF4-FFF2-40B4-BE49-F238E27FC236}">
              <a16:creationId xmlns:a16="http://schemas.microsoft.com/office/drawing/2014/main" id="{084F2DFC-B353-43D0-8F10-2A300EEE62C3}"/>
            </a:ext>
          </a:extLst>
        </xdr:cNvPr>
        <xdr:cNvSpPr txBox="1"/>
      </xdr:nvSpPr>
      <xdr:spPr>
        <a:xfrm>
          <a:off x="19245795" y="71485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41</xdr:row>
      <xdr:rowOff>88017</xdr:rowOff>
    </xdr:from>
    <xdr:ext cx="599010" cy="259045"/>
    <xdr:sp macro="" textlink="">
      <xdr:nvSpPr>
        <xdr:cNvPr id="471" name="n_4aveValue【一般廃棄物処理施設】&#10;一人当たり有形固定資産（償却資産）額">
          <a:extLst>
            <a:ext uri="{FF2B5EF4-FFF2-40B4-BE49-F238E27FC236}">
              <a16:creationId xmlns:a16="http://schemas.microsoft.com/office/drawing/2014/main" id="{E3EDE5BE-9EFB-4144-A30A-E2F2EB5DB5A8}"/>
            </a:ext>
          </a:extLst>
        </xdr:cNvPr>
        <xdr:cNvSpPr txBox="1"/>
      </xdr:nvSpPr>
      <xdr:spPr>
        <a:xfrm>
          <a:off x="18356795" y="71174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10505</xdr:colOff>
      <xdr:row>35</xdr:row>
      <xdr:rowOff>7324</xdr:rowOff>
    </xdr:from>
    <xdr:ext cx="690189" cy="259045"/>
    <xdr:sp macro="" textlink="">
      <xdr:nvSpPr>
        <xdr:cNvPr id="472" name="n_1mainValue【一般廃棄物処理施設】&#10;一人当たり有形固定資産（償却資産）額">
          <a:extLst>
            <a:ext uri="{FF2B5EF4-FFF2-40B4-BE49-F238E27FC236}">
              <a16:creationId xmlns:a16="http://schemas.microsoft.com/office/drawing/2014/main" id="{0882C83A-1029-4E56-941E-3EA2DD19A72A}"/>
            </a:ext>
          </a:extLst>
        </xdr:cNvPr>
        <xdr:cNvSpPr txBox="1"/>
      </xdr:nvSpPr>
      <xdr:spPr>
        <a:xfrm>
          <a:off x="20965505" y="600807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1,922,907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86705</xdr:colOff>
      <xdr:row>35</xdr:row>
      <xdr:rowOff>58491</xdr:rowOff>
    </xdr:from>
    <xdr:ext cx="690189" cy="259045"/>
    <xdr:sp macro="" textlink="">
      <xdr:nvSpPr>
        <xdr:cNvPr id="473" name="n_2mainValue【一般廃棄物処理施設】&#10;一人当たり有形固定資産（償却資産）額">
          <a:extLst>
            <a:ext uri="{FF2B5EF4-FFF2-40B4-BE49-F238E27FC236}">
              <a16:creationId xmlns:a16="http://schemas.microsoft.com/office/drawing/2014/main" id="{FC5D948B-91FD-4F71-A18A-3656C6550119}"/>
            </a:ext>
          </a:extLst>
        </xdr:cNvPr>
        <xdr:cNvSpPr txBox="1"/>
      </xdr:nvSpPr>
      <xdr:spPr>
        <a:xfrm>
          <a:off x="20089205" y="605924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1,810,992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100</xdr:col>
      <xdr:colOff>150205</xdr:colOff>
      <xdr:row>35</xdr:row>
      <xdr:rowOff>58491</xdr:rowOff>
    </xdr:from>
    <xdr:ext cx="690189" cy="259045"/>
    <xdr:sp macro="" textlink="">
      <xdr:nvSpPr>
        <xdr:cNvPr id="474" name="n_3mainValue【一般廃棄物処理施設】&#10;一人当たり有形固定資産（償却資産）額">
          <a:extLst>
            <a:ext uri="{FF2B5EF4-FFF2-40B4-BE49-F238E27FC236}">
              <a16:creationId xmlns:a16="http://schemas.microsoft.com/office/drawing/2014/main" id="{2E72DA03-EE51-4478-B4BF-1DF332609C19}"/>
            </a:ext>
          </a:extLst>
        </xdr:cNvPr>
        <xdr:cNvSpPr txBox="1"/>
      </xdr:nvSpPr>
      <xdr:spPr>
        <a:xfrm>
          <a:off x="19200205" y="605924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1,810,992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23205</xdr:colOff>
      <xdr:row>35</xdr:row>
      <xdr:rowOff>59581</xdr:rowOff>
    </xdr:from>
    <xdr:ext cx="690189" cy="259045"/>
    <xdr:sp macro="" textlink="">
      <xdr:nvSpPr>
        <xdr:cNvPr id="475" name="n_4mainValue【一般廃棄物処理施設】&#10;一人当たり有形固定資産（償却資産）額">
          <a:extLst>
            <a:ext uri="{FF2B5EF4-FFF2-40B4-BE49-F238E27FC236}">
              <a16:creationId xmlns:a16="http://schemas.microsoft.com/office/drawing/2014/main" id="{F4D1A831-65BE-4258-A355-764DECDDE29C}"/>
            </a:ext>
          </a:extLst>
        </xdr:cNvPr>
        <xdr:cNvSpPr txBox="1"/>
      </xdr:nvSpPr>
      <xdr:spPr>
        <a:xfrm>
          <a:off x="18311205" y="606033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1,808,610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76" name="正方形/長方形 475">
          <a:extLst>
            <a:ext uri="{FF2B5EF4-FFF2-40B4-BE49-F238E27FC236}">
              <a16:creationId xmlns:a16="http://schemas.microsoft.com/office/drawing/2014/main" id="{0FF790E2-631C-4E3C-A763-046DC336DD58}"/>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77" name="正方形/長方形 476">
          <a:extLst>
            <a:ext uri="{FF2B5EF4-FFF2-40B4-BE49-F238E27FC236}">
              <a16:creationId xmlns:a16="http://schemas.microsoft.com/office/drawing/2014/main" id="{B6E13D0C-E965-4E0D-A6E7-5A9210C0F91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78" name="正方形/長方形 477">
          <a:extLst>
            <a:ext uri="{FF2B5EF4-FFF2-40B4-BE49-F238E27FC236}">
              <a16:creationId xmlns:a16="http://schemas.microsoft.com/office/drawing/2014/main" id="{99A7522F-DAB0-43C7-A5B1-0ADA29214036}"/>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79" name="正方形/長方形 478">
          <a:extLst>
            <a:ext uri="{FF2B5EF4-FFF2-40B4-BE49-F238E27FC236}">
              <a16:creationId xmlns:a16="http://schemas.microsoft.com/office/drawing/2014/main" id="{34C2AEA9-D229-4E5A-A014-DC61F2ECDC03}"/>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80" name="正方形/長方形 479">
          <a:extLst>
            <a:ext uri="{FF2B5EF4-FFF2-40B4-BE49-F238E27FC236}">
              <a16:creationId xmlns:a16="http://schemas.microsoft.com/office/drawing/2014/main" id="{6A34585C-37E4-42BA-8720-F3425FB2364C}"/>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81" name="正方形/長方形 480">
          <a:extLst>
            <a:ext uri="{FF2B5EF4-FFF2-40B4-BE49-F238E27FC236}">
              <a16:creationId xmlns:a16="http://schemas.microsoft.com/office/drawing/2014/main" id="{85592B65-7681-4582-82DA-FDBFEEECB044}"/>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82" name="正方形/長方形 481">
          <a:extLst>
            <a:ext uri="{FF2B5EF4-FFF2-40B4-BE49-F238E27FC236}">
              <a16:creationId xmlns:a16="http://schemas.microsoft.com/office/drawing/2014/main" id="{8D0353F3-A414-4019-B772-C0BB022ACEA4}"/>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83" name="正方形/長方形 482">
          <a:extLst>
            <a:ext uri="{FF2B5EF4-FFF2-40B4-BE49-F238E27FC236}">
              <a16:creationId xmlns:a16="http://schemas.microsoft.com/office/drawing/2014/main" id="{72EED485-D8D6-4683-B05F-12419B89CDEA}"/>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84" name="テキスト ボックス 483">
          <a:extLst>
            <a:ext uri="{FF2B5EF4-FFF2-40B4-BE49-F238E27FC236}">
              <a16:creationId xmlns:a16="http://schemas.microsoft.com/office/drawing/2014/main" id="{C0C85FD2-FEBC-4C20-8AAE-4E141122DD79}"/>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85" name="直線コネクタ 484">
          <a:extLst>
            <a:ext uri="{FF2B5EF4-FFF2-40B4-BE49-F238E27FC236}">
              <a16:creationId xmlns:a16="http://schemas.microsoft.com/office/drawing/2014/main" id="{D7D4C5E9-06D3-4979-82D5-32D61EABEEDD}"/>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86" name="テキスト ボックス 485">
          <a:extLst>
            <a:ext uri="{FF2B5EF4-FFF2-40B4-BE49-F238E27FC236}">
              <a16:creationId xmlns:a16="http://schemas.microsoft.com/office/drawing/2014/main" id="{7F2A57AE-29AD-48F8-8D5F-A121F57C89F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87" name="直線コネクタ 486">
          <a:extLst>
            <a:ext uri="{FF2B5EF4-FFF2-40B4-BE49-F238E27FC236}">
              <a16:creationId xmlns:a16="http://schemas.microsoft.com/office/drawing/2014/main" id="{D8D4DB37-7E40-4D57-841E-969E1DB87D5E}"/>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88" name="テキスト ボックス 487">
          <a:extLst>
            <a:ext uri="{FF2B5EF4-FFF2-40B4-BE49-F238E27FC236}">
              <a16:creationId xmlns:a16="http://schemas.microsoft.com/office/drawing/2014/main" id="{F45127FC-08AD-4444-9E09-8418CE76794E}"/>
            </a:ext>
          </a:extLst>
        </xdr:cNvPr>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89" name="直線コネクタ 488">
          <a:extLst>
            <a:ext uri="{FF2B5EF4-FFF2-40B4-BE49-F238E27FC236}">
              <a16:creationId xmlns:a16="http://schemas.microsoft.com/office/drawing/2014/main" id="{F8D5C40F-DE0D-4A94-BC67-E1F6BAD42A35}"/>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90" name="テキスト ボックス 489">
          <a:extLst>
            <a:ext uri="{FF2B5EF4-FFF2-40B4-BE49-F238E27FC236}">
              <a16:creationId xmlns:a16="http://schemas.microsoft.com/office/drawing/2014/main" id="{4032E12D-71FE-49E7-93D5-3081FE1F8FAA}"/>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91" name="直線コネクタ 490">
          <a:extLst>
            <a:ext uri="{FF2B5EF4-FFF2-40B4-BE49-F238E27FC236}">
              <a16:creationId xmlns:a16="http://schemas.microsoft.com/office/drawing/2014/main" id="{39A7687E-141C-4419-B067-1B0F0E3AFD48}"/>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92" name="テキスト ボックス 491">
          <a:extLst>
            <a:ext uri="{FF2B5EF4-FFF2-40B4-BE49-F238E27FC236}">
              <a16:creationId xmlns:a16="http://schemas.microsoft.com/office/drawing/2014/main" id="{E3CE15EC-8D44-42C9-8BB1-1FD74EB874FD}"/>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93" name="直線コネクタ 492">
          <a:extLst>
            <a:ext uri="{FF2B5EF4-FFF2-40B4-BE49-F238E27FC236}">
              <a16:creationId xmlns:a16="http://schemas.microsoft.com/office/drawing/2014/main" id="{8DAA97D4-DEEE-464F-9F2D-9E4E72F04CDD}"/>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94" name="テキスト ボックス 493">
          <a:extLst>
            <a:ext uri="{FF2B5EF4-FFF2-40B4-BE49-F238E27FC236}">
              <a16:creationId xmlns:a16="http://schemas.microsoft.com/office/drawing/2014/main" id="{F8ED1BC7-3970-44EA-9600-ABB2794DF25D}"/>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95" name="直線コネクタ 494">
          <a:extLst>
            <a:ext uri="{FF2B5EF4-FFF2-40B4-BE49-F238E27FC236}">
              <a16:creationId xmlns:a16="http://schemas.microsoft.com/office/drawing/2014/main" id="{BDD2EC63-1E1D-4A4D-BEC4-2D64C9765FBF}"/>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124477</xdr:rowOff>
    </xdr:from>
    <xdr:ext cx="338939" cy="259045"/>
    <xdr:sp macro="" textlink="">
      <xdr:nvSpPr>
        <xdr:cNvPr id="496" name="テキスト ボックス 495">
          <a:extLst>
            <a:ext uri="{FF2B5EF4-FFF2-40B4-BE49-F238E27FC236}">
              <a16:creationId xmlns:a16="http://schemas.microsoft.com/office/drawing/2014/main" id="{117AE805-F714-44E1-B0B5-1D80B43692BC}"/>
            </a:ext>
          </a:extLst>
        </xdr:cNvPr>
        <xdr:cNvSpPr txBox="1"/>
      </xdr:nvSpPr>
      <xdr:spPr>
        <a:xfrm>
          <a:off x="12107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97" name="直線コネクタ 496">
          <a:extLst>
            <a:ext uri="{FF2B5EF4-FFF2-40B4-BE49-F238E27FC236}">
              <a16:creationId xmlns:a16="http://schemas.microsoft.com/office/drawing/2014/main" id="{C1346C64-2D55-450F-9F0F-4117019A10F6}"/>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498" name="【保健センター・保健所】&#10;有形固定資産減価償却率グラフ枠">
          <a:extLst>
            <a:ext uri="{FF2B5EF4-FFF2-40B4-BE49-F238E27FC236}">
              <a16:creationId xmlns:a16="http://schemas.microsoft.com/office/drawing/2014/main" id="{8E9AE453-2877-419D-80C6-38E528BF73D8}"/>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38100</xdr:rowOff>
    </xdr:from>
    <xdr:to>
      <xdr:col>85</xdr:col>
      <xdr:colOff>126364</xdr:colOff>
      <xdr:row>64</xdr:row>
      <xdr:rowOff>123825</xdr:rowOff>
    </xdr:to>
    <xdr:cxnSp macro="">
      <xdr:nvCxnSpPr>
        <xdr:cNvPr id="499" name="直線コネクタ 498">
          <a:extLst>
            <a:ext uri="{FF2B5EF4-FFF2-40B4-BE49-F238E27FC236}">
              <a16:creationId xmlns:a16="http://schemas.microsoft.com/office/drawing/2014/main" id="{338752C6-107C-47A2-AF8A-F0BDF5060A91}"/>
            </a:ext>
          </a:extLst>
        </xdr:cNvPr>
        <xdr:cNvCxnSpPr/>
      </xdr:nvCxnSpPr>
      <xdr:spPr>
        <a:xfrm flipV="1">
          <a:off x="16318864" y="9639300"/>
          <a:ext cx="0" cy="1457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127652</xdr:rowOff>
    </xdr:from>
    <xdr:ext cx="405111" cy="259045"/>
    <xdr:sp macro="" textlink="">
      <xdr:nvSpPr>
        <xdr:cNvPr id="500" name="【保健センター・保健所】&#10;有形固定資産減価償却率最小値テキスト">
          <a:extLst>
            <a:ext uri="{FF2B5EF4-FFF2-40B4-BE49-F238E27FC236}">
              <a16:creationId xmlns:a16="http://schemas.microsoft.com/office/drawing/2014/main" id="{082881D3-53FE-4A1E-A438-CEBF6FCA7894}"/>
            </a:ext>
          </a:extLst>
        </xdr:cNvPr>
        <xdr:cNvSpPr txBox="1"/>
      </xdr:nvSpPr>
      <xdr:spPr>
        <a:xfrm>
          <a:off x="16357600" y="11100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123825</xdr:rowOff>
    </xdr:from>
    <xdr:to>
      <xdr:col>86</xdr:col>
      <xdr:colOff>25400</xdr:colOff>
      <xdr:row>64</xdr:row>
      <xdr:rowOff>123825</xdr:rowOff>
    </xdr:to>
    <xdr:cxnSp macro="">
      <xdr:nvCxnSpPr>
        <xdr:cNvPr id="501" name="直線コネクタ 500">
          <a:extLst>
            <a:ext uri="{FF2B5EF4-FFF2-40B4-BE49-F238E27FC236}">
              <a16:creationId xmlns:a16="http://schemas.microsoft.com/office/drawing/2014/main" id="{83040E39-A8AE-4102-980B-F896256A02DD}"/>
            </a:ext>
          </a:extLst>
        </xdr:cNvPr>
        <xdr:cNvCxnSpPr/>
      </xdr:nvCxnSpPr>
      <xdr:spPr>
        <a:xfrm>
          <a:off x="16230600" y="11096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156227</xdr:rowOff>
    </xdr:from>
    <xdr:ext cx="340478" cy="259045"/>
    <xdr:sp macro="" textlink="">
      <xdr:nvSpPr>
        <xdr:cNvPr id="502" name="【保健センター・保健所】&#10;有形固定資産減価償却率最大値テキスト">
          <a:extLst>
            <a:ext uri="{FF2B5EF4-FFF2-40B4-BE49-F238E27FC236}">
              <a16:creationId xmlns:a16="http://schemas.microsoft.com/office/drawing/2014/main" id="{733724D0-A6CC-4B6F-8721-30267E1FF28F}"/>
            </a:ext>
          </a:extLst>
        </xdr:cNvPr>
        <xdr:cNvSpPr txBox="1"/>
      </xdr:nvSpPr>
      <xdr:spPr>
        <a:xfrm>
          <a:off x="16357600" y="94145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38100</xdr:rowOff>
    </xdr:from>
    <xdr:to>
      <xdr:col>86</xdr:col>
      <xdr:colOff>25400</xdr:colOff>
      <xdr:row>56</xdr:row>
      <xdr:rowOff>38100</xdr:rowOff>
    </xdr:to>
    <xdr:cxnSp macro="">
      <xdr:nvCxnSpPr>
        <xdr:cNvPr id="503" name="直線コネクタ 502">
          <a:extLst>
            <a:ext uri="{FF2B5EF4-FFF2-40B4-BE49-F238E27FC236}">
              <a16:creationId xmlns:a16="http://schemas.microsoft.com/office/drawing/2014/main" id="{8AF05A57-BC63-4478-AECA-F85E68140690}"/>
            </a:ext>
          </a:extLst>
        </xdr:cNvPr>
        <xdr:cNvCxnSpPr/>
      </xdr:nvCxnSpPr>
      <xdr:spPr>
        <a:xfrm>
          <a:off x="16230600" y="963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61</xdr:row>
      <xdr:rowOff>34307</xdr:rowOff>
    </xdr:from>
    <xdr:ext cx="405111" cy="259045"/>
    <xdr:sp macro="" textlink="">
      <xdr:nvSpPr>
        <xdr:cNvPr id="504" name="【保健センター・保健所】&#10;有形固定資産減価償却率平均値テキスト">
          <a:extLst>
            <a:ext uri="{FF2B5EF4-FFF2-40B4-BE49-F238E27FC236}">
              <a16:creationId xmlns:a16="http://schemas.microsoft.com/office/drawing/2014/main" id="{A77774DB-9E27-4CBC-A918-DFCCF31A225A}"/>
            </a:ext>
          </a:extLst>
        </xdr:cNvPr>
        <xdr:cNvSpPr txBox="1"/>
      </xdr:nvSpPr>
      <xdr:spPr>
        <a:xfrm>
          <a:off x="16357600" y="104927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55880</xdr:rowOff>
    </xdr:from>
    <xdr:to>
      <xdr:col>85</xdr:col>
      <xdr:colOff>177800</xdr:colOff>
      <xdr:row>61</xdr:row>
      <xdr:rowOff>157480</xdr:rowOff>
    </xdr:to>
    <xdr:sp macro="" textlink="">
      <xdr:nvSpPr>
        <xdr:cNvPr id="505" name="フローチャート: 判断 504">
          <a:extLst>
            <a:ext uri="{FF2B5EF4-FFF2-40B4-BE49-F238E27FC236}">
              <a16:creationId xmlns:a16="http://schemas.microsoft.com/office/drawing/2014/main" id="{9FF94586-8BCD-442F-9A64-8E4478B00159}"/>
            </a:ext>
          </a:extLst>
        </xdr:cNvPr>
        <xdr:cNvSpPr/>
      </xdr:nvSpPr>
      <xdr:spPr>
        <a:xfrm>
          <a:off x="16268700" y="1051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61</xdr:row>
      <xdr:rowOff>23495</xdr:rowOff>
    </xdr:from>
    <xdr:to>
      <xdr:col>81</xdr:col>
      <xdr:colOff>101600</xdr:colOff>
      <xdr:row>61</xdr:row>
      <xdr:rowOff>125095</xdr:rowOff>
    </xdr:to>
    <xdr:sp macro="" textlink="">
      <xdr:nvSpPr>
        <xdr:cNvPr id="506" name="フローチャート: 判断 505">
          <a:extLst>
            <a:ext uri="{FF2B5EF4-FFF2-40B4-BE49-F238E27FC236}">
              <a16:creationId xmlns:a16="http://schemas.microsoft.com/office/drawing/2014/main" id="{DBF66234-90ED-4F7E-9DF3-73D6CF398A6B}"/>
            </a:ext>
          </a:extLst>
        </xdr:cNvPr>
        <xdr:cNvSpPr/>
      </xdr:nvSpPr>
      <xdr:spPr>
        <a:xfrm>
          <a:off x="15430500" y="10481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61</xdr:row>
      <xdr:rowOff>90170</xdr:rowOff>
    </xdr:from>
    <xdr:to>
      <xdr:col>76</xdr:col>
      <xdr:colOff>165100</xdr:colOff>
      <xdr:row>62</xdr:row>
      <xdr:rowOff>20320</xdr:rowOff>
    </xdr:to>
    <xdr:sp macro="" textlink="">
      <xdr:nvSpPr>
        <xdr:cNvPr id="507" name="フローチャート: 判断 506">
          <a:extLst>
            <a:ext uri="{FF2B5EF4-FFF2-40B4-BE49-F238E27FC236}">
              <a16:creationId xmlns:a16="http://schemas.microsoft.com/office/drawing/2014/main" id="{B09BFC83-2E1E-489E-9664-29F38E50128C}"/>
            </a:ext>
          </a:extLst>
        </xdr:cNvPr>
        <xdr:cNvSpPr/>
      </xdr:nvSpPr>
      <xdr:spPr>
        <a:xfrm>
          <a:off x="14541500" y="1054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61</xdr:row>
      <xdr:rowOff>23495</xdr:rowOff>
    </xdr:from>
    <xdr:to>
      <xdr:col>72</xdr:col>
      <xdr:colOff>38100</xdr:colOff>
      <xdr:row>61</xdr:row>
      <xdr:rowOff>125095</xdr:rowOff>
    </xdr:to>
    <xdr:sp macro="" textlink="">
      <xdr:nvSpPr>
        <xdr:cNvPr id="508" name="フローチャート: 判断 507">
          <a:extLst>
            <a:ext uri="{FF2B5EF4-FFF2-40B4-BE49-F238E27FC236}">
              <a16:creationId xmlns:a16="http://schemas.microsoft.com/office/drawing/2014/main" id="{FBA00838-E233-4D6E-82A1-049A9A6DE2FA}"/>
            </a:ext>
          </a:extLst>
        </xdr:cNvPr>
        <xdr:cNvSpPr/>
      </xdr:nvSpPr>
      <xdr:spPr>
        <a:xfrm>
          <a:off x="13652500" y="10481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63500</xdr:rowOff>
    </xdr:from>
    <xdr:to>
      <xdr:col>67</xdr:col>
      <xdr:colOff>101600</xdr:colOff>
      <xdr:row>60</xdr:row>
      <xdr:rowOff>165100</xdr:rowOff>
    </xdr:to>
    <xdr:sp macro="" textlink="">
      <xdr:nvSpPr>
        <xdr:cNvPr id="509" name="フローチャート: 判断 508">
          <a:extLst>
            <a:ext uri="{FF2B5EF4-FFF2-40B4-BE49-F238E27FC236}">
              <a16:creationId xmlns:a16="http://schemas.microsoft.com/office/drawing/2014/main" id="{CB870FED-0262-44C1-9C44-04EA366D47BA}"/>
            </a:ext>
          </a:extLst>
        </xdr:cNvPr>
        <xdr:cNvSpPr/>
      </xdr:nvSpPr>
      <xdr:spPr>
        <a:xfrm>
          <a:off x="127635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10" name="テキスト ボックス 509">
          <a:extLst>
            <a:ext uri="{FF2B5EF4-FFF2-40B4-BE49-F238E27FC236}">
              <a16:creationId xmlns:a16="http://schemas.microsoft.com/office/drawing/2014/main" id="{B9B6D5CB-8544-4E2E-AB88-C344F4B8D826}"/>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11" name="テキスト ボックス 510">
          <a:extLst>
            <a:ext uri="{FF2B5EF4-FFF2-40B4-BE49-F238E27FC236}">
              <a16:creationId xmlns:a16="http://schemas.microsoft.com/office/drawing/2014/main" id="{BF1D385B-427B-493D-92DB-49F27B81DCBC}"/>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12" name="テキスト ボックス 511">
          <a:extLst>
            <a:ext uri="{FF2B5EF4-FFF2-40B4-BE49-F238E27FC236}">
              <a16:creationId xmlns:a16="http://schemas.microsoft.com/office/drawing/2014/main" id="{7EFA3350-398C-475E-BCB5-406CBB18A8CE}"/>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13" name="テキスト ボックス 512">
          <a:extLst>
            <a:ext uri="{FF2B5EF4-FFF2-40B4-BE49-F238E27FC236}">
              <a16:creationId xmlns:a16="http://schemas.microsoft.com/office/drawing/2014/main" id="{10522DDB-CBE0-4D3C-AD4F-8075CDA1376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14" name="テキスト ボックス 513">
          <a:extLst>
            <a:ext uri="{FF2B5EF4-FFF2-40B4-BE49-F238E27FC236}">
              <a16:creationId xmlns:a16="http://schemas.microsoft.com/office/drawing/2014/main" id="{C61C5F29-7D66-4867-83A6-5F3F808FDF55}"/>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158750</xdr:rowOff>
    </xdr:from>
    <xdr:to>
      <xdr:col>85</xdr:col>
      <xdr:colOff>177800</xdr:colOff>
      <xdr:row>60</xdr:row>
      <xdr:rowOff>88900</xdr:rowOff>
    </xdr:to>
    <xdr:sp macro="" textlink="">
      <xdr:nvSpPr>
        <xdr:cNvPr id="515" name="楕円 514">
          <a:extLst>
            <a:ext uri="{FF2B5EF4-FFF2-40B4-BE49-F238E27FC236}">
              <a16:creationId xmlns:a16="http://schemas.microsoft.com/office/drawing/2014/main" id="{253EE992-7FEF-43E1-B388-21FE53837561}"/>
            </a:ext>
          </a:extLst>
        </xdr:cNvPr>
        <xdr:cNvSpPr/>
      </xdr:nvSpPr>
      <xdr:spPr>
        <a:xfrm>
          <a:off x="16268700" y="1027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10177</xdr:rowOff>
    </xdr:from>
    <xdr:ext cx="405111" cy="259045"/>
    <xdr:sp macro="" textlink="">
      <xdr:nvSpPr>
        <xdr:cNvPr id="516" name="【保健センター・保健所】&#10;有形固定資産減価償却率該当値テキスト">
          <a:extLst>
            <a:ext uri="{FF2B5EF4-FFF2-40B4-BE49-F238E27FC236}">
              <a16:creationId xmlns:a16="http://schemas.microsoft.com/office/drawing/2014/main" id="{AC0CEBAA-5A35-4496-AB44-9E47D3F8151C}"/>
            </a:ext>
          </a:extLst>
        </xdr:cNvPr>
        <xdr:cNvSpPr txBox="1"/>
      </xdr:nvSpPr>
      <xdr:spPr>
        <a:xfrm>
          <a:off x="16357600" y="1012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120650</xdr:rowOff>
    </xdr:from>
    <xdr:to>
      <xdr:col>81</xdr:col>
      <xdr:colOff>101600</xdr:colOff>
      <xdr:row>60</xdr:row>
      <xdr:rowOff>50800</xdr:rowOff>
    </xdr:to>
    <xdr:sp macro="" textlink="">
      <xdr:nvSpPr>
        <xdr:cNvPr id="517" name="楕円 516">
          <a:extLst>
            <a:ext uri="{FF2B5EF4-FFF2-40B4-BE49-F238E27FC236}">
              <a16:creationId xmlns:a16="http://schemas.microsoft.com/office/drawing/2014/main" id="{01098547-3230-4C3A-99A1-D208B917FF1C}"/>
            </a:ext>
          </a:extLst>
        </xdr:cNvPr>
        <xdr:cNvSpPr/>
      </xdr:nvSpPr>
      <xdr:spPr>
        <a:xfrm>
          <a:off x="15430500" y="1023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0</xdr:rowOff>
    </xdr:from>
    <xdr:to>
      <xdr:col>85</xdr:col>
      <xdr:colOff>127000</xdr:colOff>
      <xdr:row>60</xdr:row>
      <xdr:rowOff>38100</xdr:rowOff>
    </xdr:to>
    <xdr:cxnSp macro="">
      <xdr:nvCxnSpPr>
        <xdr:cNvPr id="518" name="直線コネクタ 517">
          <a:extLst>
            <a:ext uri="{FF2B5EF4-FFF2-40B4-BE49-F238E27FC236}">
              <a16:creationId xmlns:a16="http://schemas.microsoft.com/office/drawing/2014/main" id="{B36EDA1A-8214-4ACE-96BD-7713D9524A88}"/>
            </a:ext>
          </a:extLst>
        </xdr:cNvPr>
        <xdr:cNvCxnSpPr/>
      </xdr:nvCxnSpPr>
      <xdr:spPr>
        <a:xfrm>
          <a:off x="15481300" y="102870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82550</xdr:rowOff>
    </xdr:from>
    <xdr:to>
      <xdr:col>76</xdr:col>
      <xdr:colOff>165100</xdr:colOff>
      <xdr:row>60</xdr:row>
      <xdr:rowOff>12700</xdr:rowOff>
    </xdr:to>
    <xdr:sp macro="" textlink="">
      <xdr:nvSpPr>
        <xdr:cNvPr id="519" name="楕円 518">
          <a:extLst>
            <a:ext uri="{FF2B5EF4-FFF2-40B4-BE49-F238E27FC236}">
              <a16:creationId xmlns:a16="http://schemas.microsoft.com/office/drawing/2014/main" id="{2CCB56CC-BF10-4412-B40C-B0A0095D77AF}"/>
            </a:ext>
          </a:extLst>
        </xdr:cNvPr>
        <xdr:cNvSpPr/>
      </xdr:nvSpPr>
      <xdr:spPr>
        <a:xfrm>
          <a:off x="14541500" y="1019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133350</xdr:rowOff>
    </xdr:from>
    <xdr:to>
      <xdr:col>81</xdr:col>
      <xdr:colOff>50800</xdr:colOff>
      <xdr:row>60</xdr:row>
      <xdr:rowOff>0</xdr:rowOff>
    </xdr:to>
    <xdr:cxnSp macro="">
      <xdr:nvCxnSpPr>
        <xdr:cNvPr id="520" name="直線コネクタ 519">
          <a:extLst>
            <a:ext uri="{FF2B5EF4-FFF2-40B4-BE49-F238E27FC236}">
              <a16:creationId xmlns:a16="http://schemas.microsoft.com/office/drawing/2014/main" id="{4B238F97-4FEE-4FA2-B2B6-2D4646ED984C}"/>
            </a:ext>
          </a:extLst>
        </xdr:cNvPr>
        <xdr:cNvCxnSpPr/>
      </xdr:nvCxnSpPr>
      <xdr:spPr>
        <a:xfrm>
          <a:off x="14592300" y="102489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44450</xdr:rowOff>
    </xdr:from>
    <xdr:to>
      <xdr:col>72</xdr:col>
      <xdr:colOff>38100</xdr:colOff>
      <xdr:row>59</xdr:row>
      <xdr:rowOff>146050</xdr:rowOff>
    </xdr:to>
    <xdr:sp macro="" textlink="">
      <xdr:nvSpPr>
        <xdr:cNvPr id="521" name="楕円 520">
          <a:extLst>
            <a:ext uri="{FF2B5EF4-FFF2-40B4-BE49-F238E27FC236}">
              <a16:creationId xmlns:a16="http://schemas.microsoft.com/office/drawing/2014/main" id="{3920D4A7-5212-4DE0-9D7A-35381D64D51A}"/>
            </a:ext>
          </a:extLst>
        </xdr:cNvPr>
        <xdr:cNvSpPr/>
      </xdr:nvSpPr>
      <xdr:spPr>
        <a:xfrm>
          <a:off x="13652500" y="1016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95250</xdr:rowOff>
    </xdr:from>
    <xdr:to>
      <xdr:col>76</xdr:col>
      <xdr:colOff>114300</xdr:colOff>
      <xdr:row>59</xdr:row>
      <xdr:rowOff>133350</xdr:rowOff>
    </xdr:to>
    <xdr:cxnSp macro="">
      <xdr:nvCxnSpPr>
        <xdr:cNvPr id="522" name="直線コネクタ 521">
          <a:extLst>
            <a:ext uri="{FF2B5EF4-FFF2-40B4-BE49-F238E27FC236}">
              <a16:creationId xmlns:a16="http://schemas.microsoft.com/office/drawing/2014/main" id="{6E2D5828-FC69-45BB-9109-B1C2DA3FA62D}"/>
            </a:ext>
          </a:extLst>
        </xdr:cNvPr>
        <xdr:cNvCxnSpPr/>
      </xdr:nvCxnSpPr>
      <xdr:spPr>
        <a:xfrm>
          <a:off x="13703300" y="102108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6350</xdr:rowOff>
    </xdr:from>
    <xdr:to>
      <xdr:col>67</xdr:col>
      <xdr:colOff>101600</xdr:colOff>
      <xdr:row>59</xdr:row>
      <xdr:rowOff>107950</xdr:rowOff>
    </xdr:to>
    <xdr:sp macro="" textlink="">
      <xdr:nvSpPr>
        <xdr:cNvPr id="523" name="楕円 522">
          <a:extLst>
            <a:ext uri="{FF2B5EF4-FFF2-40B4-BE49-F238E27FC236}">
              <a16:creationId xmlns:a16="http://schemas.microsoft.com/office/drawing/2014/main" id="{C143B367-738F-41C0-B6A6-EDDFF82C5B25}"/>
            </a:ext>
          </a:extLst>
        </xdr:cNvPr>
        <xdr:cNvSpPr/>
      </xdr:nvSpPr>
      <xdr:spPr>
        <a:xfrm>
          <a:off x="12763500" y="1012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57150</xdr:rowOff>
    </xdr:from>
    <xdr:to>
      <xdr:col>71</xdr:col>
      <xdr:colOff>177800</xdr:colOff>
      <xdr:row>59</xdr:row>
      <xdr:rowOff>95250</xdr:rowOff>
    </xdr:to>
    <xdr:cxnSp macro="">
      <xdr:nvCxnSpPr>
        <xdr:cNvPr id="524" name="直線コネクタ 523">
          <a:extLst>
            <a:ext uri="{FF2B5EF4-FFF2-40B4-BE49-F238E27FC236}">
              <a16:creationId xmlns:a16="http://schemas.microsoft.com/office/drawing/2014/main" id="{BD5B37AF-8E3D-44A2-BA63-95E85FF58E67}"/>
            </a:ext>
          </a:extLst>
        </xdr:cNvPr>
        <xdr:cNvCxnSpPr/>
      </xdr:nvCxnSpPr>
      <xdr:spPr>
        <a:xfrm>
          <a:off x="12814300" y="101727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116222</xdr:rowOff>
    </xdr:from>
    <xdr:ext cx="405111" cy="259045"/>
    <xdr:sp macro="" textlink="">
      <xdr:nvSpPr>
        <xdr:cNvPr id="525" name="n_1aveValue【保健センター・保健所】&#10;有形固定資産減価償却率">
          <a:extLst>
            <a:ext uri="{FF2B5EF4-FFF2-40B4-BE49-F238E27FC236}">
              <a16:creationId xmlns:a16="http://schemas.microsoft.com/office/drawing/2014/main" id="{B2C53209-E1EE-45B9-B39B-DCCF09721B68}"/>
            </a:ext>
          </a:extLst>
        </xdr:cNvPr>
        <xdr:cNvSpPr txBox="1"/>
      </xdr:nvSpPr>
      <xdr:spPr>
        <a:xfrm>
          <a:off x="15266044" y="10574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11447</xdr:rowOff>
    </xdr:from>
    <xdr:ext cx="405111" cy="259045"/>
    <xdr:sp macro="" textlink="">
      <xdr:nvSpPr>
        <xdr:cNvPr id="526" name="n_2aveValue【保健センター・保健所】&#10;有形固定資産減価償却率">
          <a:extLst>
            <a:ext uri="{FF2B5EF4-FFF2-40B4-BE49-F238E27FC236}">
              <a16:creationId xmlns:a16="http://schemas.microsoft.com/office/drawing/2014/main" id="{12B3CE67-D0F6-4A0F-BC0A-7FC79CC09832}"/>
            </a:ext>
          </a:extLst>
        </xdr:cNvPr>
        <xdr:cNvSpPr txBox="1"/>
      </xdr:nvSpPr>
      <xdr:spPr>
        <a:xfrm>
          <a:off x="14389744" y="10641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116222</xdr:rowOff>
    </xdr:from>
    <xdr:ext cx="405111" cy="259045"/>
    <xdr:sp macro="" textlink="">
      <xdr:nvSpPr>
        <xdr:cNvPr id="527" name="n_3aveValue【保健センター・保健所】&#10;有形固定資産減価償却率">
          <a:extLst>
            <a:ext uri="{FF2B5EF4-FFF2-40B4-BE49-F238E27FC236}">
              <a16:creationId xmlns:a16="http://schemas.microsoft.com/office/drawing/2014/main" id="{A12DB1DA-8624-4090-9FEF-A587583E9523}"/>
            </a:ext>
          </a:extLst>
        </xdr:cNvPr>
        <xdr:cNvSpPr txBox="1"/>
      </xdr:nvSpPr>
      <xdr:spPr>
        <a:xfrm>
          <a:off x="13500744" y="10574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156227</xdr:rowOff>
    </xdr:from>
    <xdr:ext cx="405111" cy="259045"/>
    <xdr:sp macro="" textlink="">
      <xdr:nvSpPr>
        <xdr:cNvPr id="528" name="n_4aveValue【保健センター・保健所】&#10;有形固定資産減価償却率">
          <a:extLst>
            <a:ext uri="{FF2B5EF4-FFF2-40B4-BE49-F238E27FC236}">
              <a16:creationId xmlns:a16="http://schemas.microsoft.com/office/drawing/2014/main" id="{B9163F91-9D37-487F-BA71-8CC565C46D7F}"/>
            </a:ext>
          </a:extLst>
        </xdr:cNvPr>
        <xdr:cNvSpPr txBox="1"/>
      </xdr:nvSpPr>
      <xdr:spPr>
        <a:xfrm>
          <a:off x="12611744" y="1044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67327</xdr:rowOff>
    </xdr:from>
    <xdr:ext cx="405111" cy="259045"/>
    <xdr:sp macro="" textlink="">
      <xdr:nvSpPr>
        <xdr:cNvPr id="529" name="n_1mainValue【保健センター・保健所】&#10;有形固定資産減価償却率">
          <a:extLst>
            <a:ext uri="{FF2B5EF4-FFF2-40B4-BE49-F238E27FC236}">
              <a16:creationId xmlns:a16="http://schemas.microsoft.com/office/drawing/2014/main" id="{B61AB012-C61F-4EB9-BDD9-077579879100}"/>
            </a:ext>
          </a:extLst>
        </xdr:cNvPr>
        <xdr:cNvSpPr txBox="1"/>
      </xdr:nvSpPr>
      <xdr:spPr>
        <a:xfrm>
          <a:off x="15266044" y="1001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29227</xdr:rowOff>
    </xdr:from>
    <xdr:ext cx="405111" cy="259045"/>
    <xdr:sp macro="" textlink="">
      <xdr:nvSpPr>
        <xdr:cNvPr id="530" name="n_2mainValue【保健センター・保健所】&#10;有形固定資産減価償却率">
          <a:extLst>
            <a:ext uri="{FF2B5EF4-FFF2-40B4-BE49-F238E27FC236}">
              <a16:creationId xmlns:a16="http://schemas.microsoft.com/office/drawing/2014/main" id="{99531652-AC7A-4C2E-A6F0-43DD3AAF4042}"/>
            </a:ext>
          </a:extLst>
        </xdr:cNvPr>
        <xdr:cNvSpPr txBox="1"/>
      </xdr:nvSpPr>
      <xdr:spPr>
        <a:xfrm>
          <a:off x="14389744" y="9973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162577</xdr:rowOff>
    </xdr:from>
    <xdr:ext cx="405111" cy="259045"/>
    <xdr:sp macro="" textlink="">
      <xdr:nvSpPr>
        <xdr:cNvPr id="531" name="n_3mainValue【保健センター・保健所】&#10;有形固定資産減価償却率">
          <a:extLst>
            <a:ext uri="{FF2B5EF4-FFF2-40B4-BE49-F238E27FC236}">
              <a16:creationId xmlns:a16="http://schemas.microsoft.com/office/drawing/2014/main" id="{238E943B-35FF-441D-BCFE-09F676EECB12}"/>
            </a:ext>
          </a:extLst>
        </xdr:cNvPr>
        <xdr:cNvSpPr txBox="1"/>
      </xdr:nvSpPr>
      <xdr:spPr>
        <a:xfrm>
          <a:off x="13500744" y="993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124477</xdr:rowOff>
    </xdr:from>
    <xdr:ext cx="405111" cy="259045"/>
    <xdr:sp macro="" textlink="">
      <xdr:nvSpPr>
        <xdr:cNvPr id="532" name="n_4mainValue【保健センター・保健所】&#10;有形固定資産減価償却率">
          <a:extLst>
            <a:ext uri="{FF2B5EF4-FFF2-40B4-BE49-F238E27FC236}">
              <a16:creationId xmlns:a16="http://schemas.microsoft.com/office/drawing/2014/main" id="{0F0BB649-5ECF-461A-9A63-5BA56FA58827}"/>
            </a:ext>
          </a:extLst>
        </xdr:cNvPr>
        <xdr:cNvSpPr txBox="1"/>
      </xdr:nvSpPr>
      <xdr:spPr>
        <a:xfrm>
          <a:off x="12611744" y="989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33" name="正方形/長方形 532">
          <a:extLst>
            <a:ext uri="{FF2B5EF4-FFF2-40B4-BE49-F238E27FC236}">
              <a16:creationId xmlns:a16="http://schemas.microsoft.com/office/drawing/2014/main" id="{F2F07B85-771D-45BF-A0F7-783D747E019B}"/>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34" name="正方形/長方形 533">
          <a:extLst>
            <a:ext uri="{FF2B5EF4-FFF2-40B4-BE49-F238E27FC236}">
              <a16:creationId xmlns:a16="http://schemas.microsoft.com/office/drawing/2014/main" id="{41EB56F4-215C-4A9A-BFD5-217BCBA3B8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35" name="正方形/長方形 534">
          <a:extLst>
            <a:ext uri="{FF2B5EF4-FFF2-40B4-BE49-F238E27FC236}">
              <a16:creationId xmlns:a16="http://schemas.microsoft.com/office/drawing/2014/main" id="{E555A776-5EF2-49A9-A5CA-335F03DAF0CF}"/>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36" name="正方形/長方形 535">
          <a:extLst>
            <a:ext uri="{FF2B5EF4-FFF2-40B4-BE49-F238E27FC236}">
              <a16:creationId xmlns:a16="http://schemas.microsoft.com/office/drawing/2014/main" id="{A681ABDB-436C-4C71-BBA2-10D78CFAF935}"/>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37" name="正方形/長方形 536">
          <a:extLst>
            <a:ext uri="{FF2B5EF4-FFF2-40B4-BE49-F238E27FC236}">
              <a16:creationId xmlns:a16="http://schemas.microsoft.com/office/drawing/2014/main" id="{ED830053-180A-458B-BF44-F801C12545DD}"/>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38" name="正方形/長方形 537">
          <a:extLst>
            <a:ext uri="{FF2B5EF4-FFF2-40B4-BE49-F238E27FC236}">
              <a16:creationId xmlns:a16="http://schemas.microsoft.com/office/drawing/2014/main" id="{64F10211-5491-4F34-B45C-42F975278A5B}"/>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39" name="正方形/長方形 538">
          <a:extLst>
            <a:ext uri="{FF2B5EF4-FFF2-40B4-BE49-F238E27FC236}">
              <a16:creationId xmlns:a16="http://schemas.microsoft.com/office/drawing/2014/main" id="{89E827AF-FB31-48AE-B743-24ABBE93F908}"/>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40" name="正方形/長方形 539">
          <a:extLst>
            <a:ext uri="{FF2B5EF4-FFF2-40B4-BE49-F238E27FC236}">
              <a16:creationId xmlns:a16="http://schemas.microsoft.com/office/drawing/2014/main" id="{96EB39E0-A5A3-4F59-9406-39800F56A84F}"/>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41" name="テキスト ボックス 540">
          <a:extLst>
            <a:ext uri="{FF2B5EF4-FFF2-40B4-BE49-F238E27FC236}">
              <a16:creationId xmlns:a16="http://schemas.microsoft.com/office/drawing/2014/main" id="{13EABE0D-A321-4AD4-A541-6F14D6347477}"/>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42" name="直線コネクタ 541">
          <a:extLst>
            <a:ext uri="{FF2B5EF4-FFF2-40B4-BE49-F238E27FC236}">
              <a16:creationId xmlns:a16="http://schemas.microsoft.com/office/drawing/2014/main" id="{C8A4B0EC-2DEC-46FE-A1A7-1F5F2FCFEB68}"/>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43" name="直線コネクタ 542">
          <a:extLst>
            <a:ext uri="{FF2B5EF4-FFF2-40B4-BE49-F238E27FC236}">
              <a16:creationId xmlns:a16="http://schemas.microsoft.com/office/drawing/2014/main" id="{AA93038D-88AD-4A13-BB59-5D305CB09361}"/>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44" name="テキスト ボックス 543">
          <a:extLst>
            <a:ext uri="{FF2B5EF4-FFF2-40B4-BE49-F238E27FC236}">
              <a16:creationId xmlns:a16="http://schemas.microsoft.com/office/drawing/2014/main" id="{0F52CCF8-C2B5-407D-BF75-67B569051F42}"/>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45" name="直線コネクタ 544">
          <a:extLst>
            <a:ext uri="{FF2B5EF4-FFF2-40B4-BE49-F238E27FC236}">
              <a16:creationId xmlns:a16="http://schemas.microsoft.com/office/drawing/2014/main" id="{E9FAD27D-6132-4055-B885-85A5464B040E}"/>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46" name="テキスト ボックス 545">
          <a:extLst>
            <a:ext uri="{FF2B5EF4-FFF2-40B4-BE49-F238E27FC236}">
              <a16:creationId xmlns:a16="http://schemas.microsoft.com/office/drawing/2014/main" id="{EAD5266B-ECE8-41B1-A5AD-861FC5905E4A}"/>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47" name="直線コネクタ 546">
          <a:extLst>
            <a:ext uri="{FF2B5EF4-FFF2-40B4-BE49-F238E27FC236}">
              <a16:creationId xmlns:a16="http://schemas.microsoft.com/office/drawing/2014/main" id="{A4DCD1DA-04A2-4770-A8E3-0F075A89A2C6}"/>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48" name="テキスト ボックス 547">
          <a:extLst>
            <a:ext uri="{FF2B5EF4-FFF2-40B4-BE49-F238E27FC236}">
              <a16:creationId xmlns:a16="http://schemas.microsoft.com/office/drawing/2014/main" id="{6144C78F-7ABB-4BAF-8681-A454F6AFF021}"/>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49" name="直線コネクタ 548">
          <a:extLst>
            <a:ext uri="{FF2B5EF4-FFF2-40B4-BE49-F238E27FC236}">
              <a16:creationId xmlns:a16="http://schemas.microsoft.com/office/drawing/2014/main" id="{BB216E4A-03EB-4C9F-B14F-6E5F630B91FB}"/>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50" name="テキスト ボックス 549">
          <a:extLst>
            <a:ext uri="{FF2B5EF4-FFF2-40B4-BE49-F238E27FC236}">
              <a16:creationId xmlns:a16="http://schemas.microsoft.com/office/drawing/2014/main" id="{A3D26FEB-D858-4B80-A76B-319BE0C483F0}"/>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51" name="直線コネクタ 550">
          <a:extLst>
            <a:ext uri="{FF2B5EF4-FFF2-40B4-BE49-F238E27FC236}">
              <a16:creationId xmlns:a16="http://schemas.microsoft.com/office/drawing/2014/main" id="{8B413D69-F01A-4B01-BFCA-566C00495815}"/>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52" name="テキスト ボックス 551">
          <a:extLst>
            <a:ext uri="{FF2B5EF4-FFF2-40B4-BE49-F238E27FC236}">
              <a16:creationId xmlns:a16="http://schemas.microsoft.com/office/drawing/2014/main" id="{630FF2F5-A608-41EA-8C8B-3CE1828B09BD}"/>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53" name="直線コネクタ 552">
          <a:extLst>
            <a:ext uri="{FF2B5EF4-FFF2-40B4-BE49-F238E27FC236}">
              <a16:creationId xmlns:a16="http://schemas.microsoft.com/office/drawing/2014/main" id="{57691992-706B-4A27-9BF1-2112452BF54B}"/>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54" name="テキスト ボックス 553">
          <a:extLst>
            <a:ext uri="{FF2B5EF4-FFF2-40B4-BE49-F238E27FC236}">
              <a16:creationId xmlns:a16="http://schemas.microsoft.com/office/drawing/2014/main" id="{9AD3D1DC-51AF-45A7-ABD1-C08032AD0182}"/>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55" name="【保健センター・保健所】&#10;一人当たり面積グラフ枠">
          <a:extLst>
            <a:ext uri="{FF2B5EF4-FFF2-40B4-BE49-F238E27FC236}">
              <a16:creationId xmlns:a16="http://schemas.microsoft.com/office/drawing/2014/main" id="{B13CF352-FB3D-424F-9E27-5E50623391BA}"/>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59817</xdr:rowOff>
    </xdr:from>
    <xdr:to>
      <xdr:col>116</xdr:col>
      <xdr:colOff>62864</xdr:colOff>
      <xdr:row>64</xdr:row>
      <xdr:rowOff>42672</xdr:rowOff>
    </xdr:to>
    <xdr:cxnSp macro="">
      <xdr:nvCxnSpPr>
        <xdr:cNvPr id="556" name="直線コネクタ 555">
          <a:extLst>
            <a:ext uri="{FF2B5EF4-FFF2-40B4-BE49-F238E27FC236}">
              <a16:creationId xmlns:a16="http://schemas.microsoft.com/office/drawing/2014/main" id="{2A83757B-F4EE-4312-8791-2D47911A8B40}"/>
            </a:ext>
          </a:extLst>
        </xdr:cNvPr>
        <xdr:cNvCxnSpPr/>
      </xdr:nvCxnSpPr>
      <xdr:spPr>
        <a:xfrm flipV="1">
          <a:off x="22160864" y="9661017"/>
          <a:ext cx="0" cy="13544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46499</xdr:rowOff>
    </xdr:from>
    <xdr:ext cx="469744" cy="259045"/>
    <xdr:sp macro="" textlink="">
      <xdr:nvSpPr>
        <xdr:cNvPr id="557" name="【保健センター・保健所】&#10;一人当たり面積最小値テキスト">
          <a:extLst>
            <a:ext uri="{FF2B5EF4-FFF2-40B4-BE49-F238E27FC236}">
              <a16:creationId xmlns:a16="http://schemas.microsoft.com/office/drawing/2014/main" id="{51352661-1B2D-4AF4-B3D9-0C0A0A81374B}"/>
            </a:ext>
          </a:extLst>
        </xdr:cNvPr>
        <xdr:cNvSpPr txBox="1"/>
      </xdr:nvSpPr>
      <xdr:spPr>
        <a:xfrm>
          <a:off x="22199600" y="11019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42672</xdr:rowOff>
    </xdr:from>
    <xdr:to>
      <xdr:col>116</xdr:col>
      <xdr:colOff>152400</xdr:colOff>
      <xdr:row>64</xdr:row>
      <xdr:rowOff>42672</xdr:rowOff>
    </xdr:to>
    <xdr:cxnSp macro="">
      <xdr:nvCxnSpPr>
        <xdr:cNvPr id="558" name="直線コネクタ 557">
          <a:extLst>
            <a:ext uri="{FF2B5EF4-FFF2-40B4-BE49-F238E27FC236}">
              <a16:creationId xmlns:a16="http://schemas.microsoft.com/office/drawing/2014/main" id="{598C2FB4-2A85-4689-9552-47268C90E658}"/>
            </a:ext>
          </a:extLst>
        </xdr:cNvPr>
        <xdr:cNvCxnSpPr/>
      </xdr:nvCxnSpPr>
      <xdr:spPr>
        <a:xfrm>
          <a:off x="22072600" y="11015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6494</xdr:rowOff>
    </xdr:from>
    <xdr:ext cx="469744" cy="259045"/>
    <xdr:sp macro="" textlink="">
      <xdr:nvSpPr>
        <xdr:cNvPr id="559" name="【保健センター・保健所】&#10;一人当たり面積最大値テキスト">
          <a:extLst>
            <a:ext uri="{FF2B5EF4-FFF2-40B4-BE49-F238E27FC236}">
              <a16:creationId xmlns:a16="http://schemas.microsoft.com/office/drawing/2014/main" id="{20B4911C-6902-4CC2-B33A-E95AE456EF16}"/>
            </a:ext>
          </a:extLst>
        </xdr:cNvPr>
        <xdr:cNvSpPr txBox="1"/>
      </xdr:nvSpPr>
      <xdr:spPr>
        <a:xfrm>
          <a:off x="22199600" y="9436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59817</xdr:rowOff>
    </xdr:from>
    <xdr:to>
      <xdr:col>116</xdr:col>
      <xdr:colOff>152400</xdr:colOff>
      <xdr:row>56</xdr:row>
      <xdr:rowOff>59817</xdr:rowOff>
    </xdr:to>
    <xdr:cxnSp macro="">
      <xdr:nvCxnSpPr>
        <xdr:cNvPr id="560" name="直線コネクタ 559">
          <a:extLst>
            <a:ext uri="{FF2B5EF4-FFF2-40B4-BE49-F238E27FC236}">
              <a16:creationId xmlns:a16="http://schemas.microsoft.com/office/drawing/2014/main" id="{24C2BB80-1075-449D-A35C-45410F435475}"/>
            </a:ext>
          </a:extLst>
        </xdr:cNvPr>
        <xdr:cNvCxnSpPr/>
      </xdr:nvCxnSpPr>
      <xdr:spPr>
        <a:xfrm>
          <a:off x="22072600" y="9661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26941</xdr:rowOff>
    </xdr:from>
    <xdr:ext cx="469744" cy="259045"/>
    <xdr:sp macro="" textlink="">
      <xdr:nvSpPr>
        <xdr:cNvPr id="561" name="【保健センター・保健所】&#10;一人当たり面積平均値テキスト">
          <a:extLst>
            <a:ext uri="{FF2B5EF4-FFF2-40B4-BE49-F238E27FC236}">
              <a16:creationId xmlns:a16="http://schemas.microsoft.com/office/drawing/2014/main" id="{837AE8DA-2C37-486E-9E7F-472DD8D20EC6}"/>
            </a:ext>
          </a:extLst>
        </xdr:cNvPr>
        <xdr:cNvSpPr txBox="1"/>
      </xdr:nvSpPr>
      <xdr:spPr>
        <a:xfrm>
          <a:off x="22199600" y="106568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4064</xdr:rowOff>
    </xdr:from>
    <xdr:to>
      <xdr:col>116</xdr:col>
      <xdr:colOff>114300</xdr:colOff>
      <xdr:row>63</xdr:row>
      <xdr:rowOff>105664</xdr:rowOff>
    </xdr:to>
    <xdr:sp macro="" textlink="">
      <xdr:nvSpPr>
        <xdr:cNvPr id="562" name="フローチャート: 判断 561">
          <a:extLst>
            <a:ext uri="{FF2B5EF4-FFF2-40B4-BE49-F238E27FC236}">
              <a16:creationId xmlns:a16="http://schemas.microsoft.com/office/drawing/2014/main" id="{78A6FADC-09AB-469C-8F3F-AB6C0330AA77}"/>
            </a:ext>
          </a:extLst>
        </xdr:cNvPr>
        <xdr:cNvSpPr/>
      </xdr:nvSpPr>
      <xdr:spPr>
        <a:xfrm>
          <a:off x="22110700" y="10805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635</xdr:rowOff>
    </xdr:from>
    <xdr:to>
      <xdr:col>112</xdr:col>
      <xdr:colOff>38100</xdr:colOff>
      <xdr:row>63</xdr:row>
      <xdr:rowOff>102235</xdr:rowOff>
    </xdr:to>
    <xdr:sp macro="" textlink="">
      <xdr:nvSpPr>
        <xdr:cNvPr id="563" name="フローチャート: 判断 562">
          <a:extLst>
            <a:ext uri="{FF2B5EF4-FFF2-40B4-BE49-F238E27FC236}">
              <a16:creationId xmlns:a16="http://schemas.microsoft.com/office/drawing/2014/main" id="{AE8F83B8-A090-49D0-BD17-7F7DE2321500}"/>
            </a:ext>
          </a:extLst>
        </xdr:cNvPr>
        <xdr:cNvSpPr/>
      </xdr:nvSpPr>
      <xdr:spPr>
        <a:xfrm>
          <a:off x="21272500" y="10801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169799</xdr:rowOff>
    </xdr:from>
    <xdr:to>
      <xdr:col>107</xdr:col>
      <xdr:colOff>101600</xdr:colOff>
      <xdr:row>63</xdr:row>
      <xdr:rowOff>99949</xdr:rowOff>
    </xdr:to>
    <xdr:sp macro="" textlink="">
      <xdr:nvSpPr>
        <xdr:cNvPr id="564" name="フローチャート: 判断 563">
          <a:extLst>
            <a:ext uri="{FF2B5EF4-FFF2-40B4-BE49-F238E27FC236}">
              <a16:creationId xmlns:a16="http://schemas.microsoft.com/office/drawing/2014/main" id="{21EE3E31-F1D8-4CCD-81FB-224DC95C75C8}"/>
            </a:ext>
          </a:extLst>
        </xdr:cNvPr>
        <xdr:cNvSpPr/>
      </xdr:nvSpPr>
      <xdr:spPr>
        <a:xfrm>
          <a:off x="20383500" y="10799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2921</xdr:rowOff>
    </xdr:from>
    <xdr:to>
      <xdr:col>102</xdr:col>
      <xdr:colOff>165100</xdr:colOff>
      <xdr:row>63</xdr:row>
      <xdr:rowOff>104521</xdr:rowOff>
    </xdr:to>
    <xdr:sp macro="" textlink="">
      <xdr:nvSpPr>
        <xdr:cNvPr id="565" name="フローチャート: 判断 564">
          <a:extLst>
            <a:ext uri="{FF2B5EF4-FFF2-40B4-BE49-F238E27FC236}">
              <a16:creationId xmlns:a16="http://schemas.microsoft.com/office/drawing/2014/main" id="{DA0EC286-8A37-44BF-B931-8D0D7883193D}"/>
            </a:ext>
          </a:extLst>
        </xdr:cNvPr>
        <xdr:cNvSpPr/>
      </xdr:nvSpPr>
      <xdr:spPr>
        <a:xfrm>
          <a:off x="19494500" y="10804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16637</xdr:rowOff>
    </xdr:from>
    <xdr:to>
      <xdr:col>98</xdr:col>
      <xdr:colOff>38100</xdr:colOff>
      <xdr:row>63</xdr:row>
      <xdr:rowOff>118237</xdr:rowOff>
    </xdr:to>
    <xdr:sp macro="" textlink="">
      <xdr:nvSpPr>
        <xdr:cNvPr id="566" name="フローチャート: 判断 565">
          <a:extLst>
            <a:ext uri="{FF2B5EF4-FFF2-40B4-BE49-F238E27FC236}">
              <a16:creationId xmlns:a16="http://schemas.microsoft.com/office/drawing/2014/main" id="{B4506E52-F9F9-46C1-997A-B3E1EAE7C9D0}"/>
            </a:ext>
          </a:extLst>
        </xdr:cNvPr>
        <xdr:cNvSpPr/>
      </xdr:nvSpPr>
      <xdr:spPr>
        <a:xfrm>
          <a:off x="18605500" y="10817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67" name="テキスト ボックス 566">
          <a:extLst>
            <a:ext uri="{FF2B5EF4-FFF2-40B4-BE49-F238E27FC236}">
              <a16:creationId xmlns:a16="http://schemas.microsoft.com/office/drawing/2014/main" id="{95C41D83-B5D3-4488-B8E4-A0B626B33181}"/>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68" name="テキスト ボックス 567">
          <a:extLst>
            <a:ext uri="{FF2B5EF4-FFF2-40B4-BE49-F238E27FC236}">
              <a16:creationId xmlns:a16="http://schemas.microsoft.com/office/drawing/2014/main" id="{30B95C15-4351-42B3-91A4-4D4F2561EC81}"/>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69" name="テキスト ボックス 568">
          <a:extLst>
            <a:ext uri="{FF2B5EF4-FFF2-40B4-BE49-F238E27FC236}">
              <a16:creationId xmlns:a16="http://schemas.microsoft.com/office/drawing/2014/main" id="{19D578A4-F75A-4939-A994-CA10BF2B243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70" name="テキスト ボックス 569">
          <a:extLst>
            <a:ext uri="{FF2B5EF4-FFF2-40B4-BE49-F238E27FC236}">
              <a16:creationId xmlns:a16="http://schemas.microsoft.com/office/drawing/2014/main" id="{D16F0AE6-0368-4DC6-813F-8AE660A25D77}"/>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71" name="テキスト ボックス 570">
          <a:extLst>
            <a:ext uri="{FF2B5EF4-FFF2-40B4-BE49-F238E27FC236}">
              <a16:creationId xmlns:a16="http://schemas.microsoft.com/office/drawing/2014/main" id="{95BE99CE-E246-429E-942B-7A623A2FC27A}"/>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58928</xdr:rowOff>
    </xdr:from>
    <xdr:to>
      <xdr:col>116</xdr:col>
      <xdr:colOff>114300</xdr:colOff>
      <xdr:row>63</xdr:row>
      <xdr:rowOff>160528</xdr:rowOff>
    </xdr:to>
    <xdr:sp macro="" textlink="">
      <xdr:nvSpPr>
        <xdr:cNvPr id="572" name="楕円 571">
          <a:extLst>
            <a:ext uri="{FF2B5EF4-FFF2-40B4-BE49-F238E27FC236}">
              <a16:creationId xmlns:a16="http://schemas.microsoft.com/office/drawing/2014/main" id="{84DE2864-B281-413B-AF6E-94E3EA397F85}"/>
            </a:ext>
          </a:extLst>
        </xdr:cNvPr>
        <xdr:cNvSpPr/>
      </xdr:nvSpPr>
      <xdr:spPr>
        <a:xfrm>
          <a:off x="22110700" y="10860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153941</xdr:rowOff>
    </xdr:from>
    <xdr:ext cx="469744" cy="259045"/>
    <xdr:sp macro="" textlink="">
      <xdr:nvSpPr>
        <xdr:cNvPr id="573" name="【保健センター・保健所】&#10;一人当たり面積該当値テキスト">
          <a:extLst>
            <a:ext uri="{FF2B5EF4-FFF2-40B4-BE49-F238E27FC236}">
              <a16:creationId xmlns:a16="http://schemas.microsoft.com/office/drawing/2014/main" id="{9FAFB7F8-4624-4860-9AFF-24D56194C714}"/>
            </a:ext>
          </a:extLst>
        </xdr:cNvPr>
        <xdr:cNvSpPr txBox="1"/>
      </xdr:nvSpPr>
      <xdr:spPr>
        <a:xfrm>
          <a:off x="22199600" y="10783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63119</xdr:rowOff>
    </xdr:from>
    <xdr:to>
      <xdr:col>112</xdr:col>
      <xdr:colOff>38100</xdr:colOff>
      <xdr:row>63</xdr:row>
      <xdr:rowOff>164719</xdr:rowOff>
    </xdr:to>
    <xdr:sp macro="" textlink="">
      <xdr:nvSpPr>
        <xdr:cNvPr id="574" name="楕円 573">
          <a:extLst>
            <a:ext uri="{FF2B5EF4-FFF2-40B4-BE49-F238E27FC236}">
              <a16:creationId xmlns:a16="http://schemas.microsoft.com/office/drawing/2014/main" id="{1D0EB024-9C8F-448F-8BA8-6F1746F9BB3C}"/>
            </a:ext>
          </a:extLst>
        </xdr:cNvPr>
        <xdr:cNvSpPr/>
      </xdr:nvSpPr>
      <xdr:spPr>
        <a:xfrm>
          <a:off x="21272500" y="10864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109728</xdr:rowOff>
    </xdr:from>
    <xdr:to>
      <xdr:col>116</xdr:col>
      <xdr:colOff>63500</xdr:colOff>
      <xdr:row>63</xdr:row>
      <xdr:rowOff>113919</xdr:rowOff>
    </xdr:to>
    <xdr:cxnSp macro="">
      <xdr:nvCxnSpPr>
        <xdr:cNvPr id="575" name="直線コネクタ 574">
          <a:extLst>
            <a:ext uri="{FF2B5EF4-FFF2-40B4-BE49-F238E27FC236}">
              <a16:creationId xmlns:a16="http://schemas.microsoft.com/office/drawing/2014/main" id="{7FC22546-82F6-4599-A6A3-D8AC0F354F0C}"/>
            </a:ext>
          </a:extLst>
        </xdr:cNvPr>
        <xdr:cNvCxnSpPr/>
      </xdr:nvCxnSpPr>
      <xdr:spPr>
        <a:xfrm flipV="1">
          <a:off x="21323300" y="10911078"/>
          <a:ext cx="838200" cy="4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70739</xdr:rowOff>
    </xdr:from>
    <xdr:to>
      <xdr:col>107</xdr:col>
      <xdr:colOff>101600</xdr:colOff>
      <xdr:row>64</xdr:row>
      <xdr:rowOff>889</xdr:rowOff>
    </xdr:to>
    <xdr:sp macro="" textlink="">
      <xdr:nvSpPr>
        <xdr:cNvPr id="576" name="楕円 575">
          <a:extLst>
            <a:ext uri="{FF2B5EF4-FFF2-40B4-BE49-F238E27FC236}">
              <a16:creationId xmlns:a16="http://schemas.microsoft.com/office/drawing/2014/main" id="{97DAF1EF-3487-4EB0-8B80-10CAF3A72E33}"/>
            </a:ext>
          </a:extLst>
        </xdr:cNvPr>
        <xdr:cNvSpPr/>
      </xdr:nvSpPr>
      <xdr:spPr>
        <a:xfrm>
          <a:off x="20383500" y="10872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113919</xdr:rowOff>
    </xdr:from>
    <xdr:to>
      <xdr:col>111</xdr:col>
      <xdr:colOff>177800</xdr:colOff>
      <xdr:row>63</xdr:row>
      <xdr:rowOff>121539</xdr:rowOff>
    </xdr:to>
    <xdr:cxnSp macro="">
      <xdr:nvCxnSpPr>
        <xdr:cNvPr id="577" name="直線コネクタ 576">
          <a:extLst>
            <a:ext uri="{FF2B5EF4-FFF2-40B4-BE49-F238E27FC236}">
              <a16:creationId xmlns:a16="http://schemas.microsoft.com/office/drawing/2014/main" id="{E072BA6B-DA2A-47BE-89FE-FA6EBEBC925F}"/>
            </a:ext>
          </a:extLst>
        </xdr:cNvPr>
        <xdr:cNvCxnSpPr/>
      </xdr:nvCxnSpPr>
      <xdr:spPr>
        <a:xfrm flipV="1">
          <a:off x="20434300" y="10915269"/>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70739</xdr:rowOff>
    </xdr:from>
    <xdr:to>
      <xdr:col>102</xdr:col>
      <xdr:colOff>165100</xdr:colOff>
      <xdr:row>64</xdr:row>
      <xdr:rowOff>889</xdr:rowOff>
    </xdr:to>
    <xdr:sp macro="" textlink="">
      <xdr:nvSpPr>
        <xdr:cNvPr id="578" name="楕円 577">
          <a:extLst>
            <a:ext uri="{FF2B5EF4-FFF2-40B4-BE49-F238E27FC236}">
              <a16:creationId xmlns:a16="http://schemas.microsoft.com/office/drawing/2014/main" id="{8D874DD8-F923-418B-A0BD-7953BE840A2D}"/>
            </a:ext>
          </a:extLst>
        </xdr:cNvPr>
        <xdr:cNvSpPr/>
      </xdr:nvSpPr>
      <xdr:spPr>
        <a:xfrm>
          <a:off x="19494500" y="10872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121539</xdr:rowOff>
    </xdr:from>
    <xdr:to>
      <xdr:col>107</xdr:col>
      <xdr:colOff>50800</xdr:colOff>
      <xdr:row>63</xdr:row>
      <xdr:rowOff>121539</xdr:rowOff>
    </xdr:to>
    <xdr:cxnSp macro="">
      <xdr:nvCxnSpPr>
        <xdr:cNvPr id="579" name="直線コネクタ 578">
          <a:extLst>
            <a:ext uri="{FF2B5EF4-FFF2-40B4-BE49-F238E27FC236}">
              <a16:creationId xmlns:a16="http://schemas.microsoft.com/office/drawing/2014/main" id="{CD9179C3-54CA-4AAC-AC88-586D6A47150D}"/>
            </a:ext>
          </a:extLst>
        </xdr:cNvPr>
        <xdr:cNvCxnSpPr/>
      </xdr:nvCxnSpPr>
      <xdr:spPr>
        <a:xfrm>
          <a:off x="19545300" y="1092288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73025</xdr:rowOff>
    </xdr:from>
    <xdr:to>
      <xdr:col>98</xdr:col>
      <xdr:colOff>38100</xdr:colOff>
      <xdr:row>64</xdr:row>
      <xdr:rowOff>3175</xdr:rowOff>
    </xdr:to>
    <xdr:sp macro="" textlink="">
      <xdr:nvSpPr>
        <xdr:cNvPr id="580" name="楕円 579">
          <a:extLst>
            <a:ext uri="{FF2B5EF4-FFF2-40B4-BE49-F238E27FC236}">
              <a16:creationId xmlns:a16="http://schemas.microsoft.com/office/drawing/2014/main" id="{22449319-E1AD-4F92-A9E2-8D7644861D83}"/>
            </a:ext>
          </a:extLst>
        </xdr:cNvPr>
        <xdr:cNvSpPr/>
      </xdr:nvSpPr>
      <xdr:spPr>
        <a:xfrm>
          <a:off x="18605500" y="10874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121539</xdr:rowOff>
    </xdr:from>
    <xdr:to>
      <xdr:col>102</xdr:col>
      <xdr:colOff>114300</xdr:colOff>
      <xdr:row>63</xdr:row>
      <xdr:rowOff>123825</xdr:rowOff>
    </xdr:to>
    <xdr:cxnSp macro="">
      <xdr:nvCxnSpPr>
        <xdr:cNvPr id="581" name="直線コネクタ 580">
          <a:extLst>
            <a:ext uri="{FF2B5EF4-FFF2-40B4-BE49-F238E27FC236}">
              <a16:creationId xmlns:a16="http://schemas.microsoft.com/office/drawing/2014/main" id="{28C4F975-B9FE-4D4F-8AD2-4E2D409217B7}"/>
            </a:ext>
          </a:extLst>
        </xdr:cNvPr>
        <xdr:cNvCxnSpPr/>
      </xdr:nvCxnSpPr>
      <xdr:spPr>
        <a:xfrm flipV="1">
          <a:off x="18656300" y="10922889"/>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118762</xdr:rowOff>
    </xdr:from>
    <xdr:ext cx="469744" cy="259045"/>
    <xdr:sp macro="" textlink="">
      <xdr:nvSpPr>
        <xdr:cNvPr id="582" name="n_1aveValue【保健センター・保健所】&#10;一人当たり面積">
          <a:extLst>
            <a:ext uri="{FF2B5EF4-FFF2-40B4-BE49-F238E27FC236}">
              <a16:creationId xmlns:a16="http://schemas.microsoft.com/office/drawing/2014/main" id="{96D7BC05-2D21-4321-B00A-1452430B2351}"/>
            </a:ext>
          </a:extLst>
        </xdr:cNvPr>
        <xdr:cNvSpPr txBox="1"/>
      </xdr:nvSpPr>
      <xdr:spPr>
        <a:xfrm>
          <a:off x="21075727" y="10577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116476</xdr:rowOff>
    </xdr:from>
    <xdr:ext cx="469744" cy="259045"/>
    <xdr:sp macro="" textlink="">
      <xdr:nvSpPr>
        <xdr:cNvPr id="583" name="n_2aveValue【保健センター・保健所】&#10;一人当たり面積">
          <a:extLst>
            <a:ext uri="{FF2B5EF4-FFF2-40B4-BE49-F238E27FC236}">
              <a16:creationId xmlns:a16="http://schemas.microsoft.com/office/drawing/2014/main" id="{33437B14-F0FE-47A3-AD5D-1C0E7ECEDC99}"/>
            </a:ext>
          </a:extLst>
        </xdr:cNvPr>
        <xdr:cNvSpPr txBox="1"/>
      </xdr:nvSpPr>
      <xdr:spPr>
        <a:xfrm>
          <a:off x="20199427" y="10574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121048</xdr:rowOff>
    </xdr:from>
    <xdr:ext cx="469744" cy="259045"/>
    <xdr:sp macro="" textlink="">
      <xdr:nvSpPr>
        <xdr:cNvPr id="584" name="n_3aveValue【保健センター・保健所】&#10;一人当たり面積">
          <a:extLst>
            <a:ext uri="{FF2B5EF4-FFF2-40B4-BE49-F238E27FC236}">
              <a16:creationId xmlns:a16="http://schemas.microsoft.com/office/drawing/2014/main" id="{21CC9B52-52E6-4E0D-98C3-D0D41D46053D}"/>
            </a:ext>
          </a:extLst>
        </xdr:cNvPr>
        <xdr:cNvSpPr txBox="1"/>
      </xdr:nvSpPr>
      <xdr:spPr>
        <a:xfrm>
          <a:off x="19310427" y="10579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134764</xdr:rowOff>
    </xdr:from>
    <xdr:ext cx="469744" cy="259045"/>
    <xdr:sp macro="" textlink="">
      <xdr:nvSpPr>
        <xdr:cNvPr id="585" name="n_4aveValue【保健センター・保健所】&#10;一人当たり面積">
          <a:extLst>
            <a:ext uri="{FF2B5EF4-FFF2-40B4-BE49-F238E27FC236}">
              <a16:creationId xmlns:a16="http://schemas.microsoft.com/office/drawing/2014/main" id="{C193B236-2A27-41B1-A6CC-2F4AA80BF294}"/>
            </a:ext>
          </a:extLst>
        </xdr:cNvPr>
        <xdr:cNvSpPr txBox="1"/>
      </xdr:nvSpPr>
      <xdr:spPr>
        <a:xfrm>
          <a:off x="18421427" y="10593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155846</xdr:rowOff>
    </xdr:from>
    <xdr:ext cx="469744" cy="259045"/>
    <xdr:sp macro="" textlink="">
      <xdr:nvSpPr>
        <xdr:cNvPr id="586" name="n_1mainValue【保健センター・保健所】&#10;一人当たり面積">
          <a:extLst>
            <a:ext uri="{FF2B5EF4-FFF2-40B4-BE49-F238E27FC236}">
              <a16:creationId xmlns:a16="http://schemas.microsoft.com/office/drawing/2014/main" id="{D80675BF-38B3-44CC-9E75-2DB113A86C84}"/>
            </a:ext>
          </a:extLst>
        </xdr:cNvPr>
        <xdr:cNvSpPr txBox="1"/>
      </xdr:nvSpPr>
      <xdr:spPr>
        <a:xfrm>
          <a:off x="21075727" y="10957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163466</xdr:rowOff>
    </xdr:from>
    <xdr:ext cx="469744" cy="259045"/>
    <xdr:sp macro="" textlink="">
      <xdr:nvSpPr>
        <xdr:cNvPr id="587" name="n_2mainValue【保健センター・保健所】&#10;一人当たり面積">
          <a:extLst>
            <a:ext uri="{FF2B5EF4-FFF2-40B4-BE49-F238E27FC236}">
              <a16:creationId xmlns:a16="http://schemas.microsoft.com/office/drawing/2014/main" id="{B131FE3C-326D-4028-8D1E-EC87DB77A20C}"/>
            </a:ext>
          </a:extLst>
        </xdr:cNvPr>
        <xdr:cNvSpPr txBox="1"/>
      </xdr:nvSpPr>
      <xdr:spPr>
        <a:xfrm>
          <a:off x="20199427" y="10964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163466</xdr:rowOff>
    </xdr:from>
    <xdr:ext cx="469744" cy="259045"/>
    <xdr:sp macro="" textlink="">
      <xdr:nvSpPr>
        <xdr:cNvPr id="588" name="n_3mainValue【保健センター・保健所】&#10;一人当たり面積">
          <a:extLst>
            <a:ext uri="{FF2B5EF4-FFF2-40B4-BE49-F238E27FC236}">
              <a16:creationId xmlns:a16="http://schemas.microsoft.com/office/drawing/2014/main" id="{CCB2C66E-429A-4164-A191-25D6654BF683}"/>
            </a:ext>
          </a:extLst>
        </xdr:cNvPr>
        <xdr:cNvSpPr txBox="1"/>
      </xdr:nvSpPr>
      <xdr:spPr>
        <a:xfrm>
          <a:off x="19310427" y="10964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165752</xdr:rowOff>
    </xdr:from>
    <xdr:ext cx="469744" cy="259045"/>
    <xdr:sp macro="" textlink="">
      <xdr:nvSpPr>
        <xdr:cNvPr id="589" name="n_4mainValue【保健センター・保健所】&#10;一人当たり面積">
          <a:extLst>
            <a:ext uri="{FF2B5EF4-FFF2-40B4-BE49-F238E27FC236}">
              <a16:creationId xmlns:a16="http://schemas.microsoft.com/office/drawing/2014/main" id="{DFCD6D33-094F-4A43-8482-2BB3A03F3DF5}"/>
            </a:ext>
          </a:extLst>
        </xdr:cNvPr>
        <xdr:cNvSpPr txBox="1"/>
      </xdr:nvSpPr>
      <xdr:spPr>
        <a:xfrm>
          <a:off x="18421427" y="10967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90" name="正方形/長方形 589">
          <a:extLst>
            <a:ext uri="{FF2B5EF4-FFF2-40B4-BE49-F238E27FC236}">
              <a16:creationId xmlns:a16="http://schemas.microsoft.com/office/drawing/2014/main" id="{FD7E18B3-D448-4938-8B8C-5DB5903F54D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91" name="正方形/長方形 590">
          <a:extLst>
            <a:ext uri="{FF2B5EF4-FFF2-40B4-BE49-F238E27FC236}">
              <a16:creationId xmlns:a16="http://schemas.microsoft.com/office/drawing/2014/main" id="{F1235DCF-4553-4510-AEA1-64F94476292F}"/>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92" name="正方形/長方形 591">
          <a:extLst>
            <a:ext uri="{FF2B5EF4-FFF2-40B4-BE49-F238E27FC236}">
              <a16:creationId xmlns:a16="http://schemas.microsoft.com/office/drawing/2014/main" id="{C982163E-7B43-4E76-9DA0-1D15D1F39BCD}"/>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93" name="正方形/長方形 592">
          <a:extLst>
            <a:ext uri="{FF2B5EF4-FFF2-40B4-BE49-F238E27FC236}">
              <a16:creationId xmlns:a16="http://schemas.microsoft.com/office/drawing/2014/main" id="{0463D4B5-7772-42C3-B62D-500A9A75C5FB}"/>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94" name="正方形/長方形 593">
          <a:extLst>
            <a:ext uri="{FF2B5EF4-FFF2-40B4-BE49-F238E27FC236}">
              <a16:creationId xmlns:a16="http://schemas.microsoft.com/office/drawing/2014/main" id="{6B0271BE-3B98-450B-BAEC-93EE43B63BFD}"/>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95" name="正方形/長方形 594">
          <a:extLst>
            <a:ext uri="{FF2B5EF4-FFF2-40B4-BE49-F238E27FC236}">
              <a16:creationId xmlns:a16="http://schemas.microsoft.com/office/drawing/2014/main" id="{69BDA8F9-685C-42C3-B0B9-153D8A1E0E8A}"/>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96" name="正方形/長方形 595">
          <a:extLst>
            <a:ext uri="{FF2B5EF4-FFF2-40B4-BE49-F238E27FC236}">
              <a16:creationId xmlns:a16="http://schemas.microsoft.com/office/drawing/2014/main" id="{1B94FEE5-6621-4CC3-BF82-51622D2B7C3C}"/>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97" name="正方形/長方形 596">
          <a:extLst>
            <a:ext uri="{FF2B5EF4-FFF2-40B4-BE49-F238E27FC236}">
              <a16:creationId xmlns:a16="http://schemas.microsoft.com/office/drawing/2014/main" id="{3EBC22E4-A6C0-4B6A-B2B6-122FA089C463}"/>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98" name="正方形/長方形 597">
          <a:extLst>
            <a:ext uri="{FF2B5EF4-FFF2-40B4-BE49-F238E27FC236}">
              <a16:creationId xmlns:a16="http://schemas.microsoft.com/office/drawing/2014/main" id="{6C1DC9D4-F1DD-4856-B407-9702A6F8A198}"/>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99" name="正方形/長方形 598">
          <a:extLst>
            <a:ext uri="{FF2B5EF4-FFF2-40B4-BE49-F238E27FC236}">
              <a16:creationId xmlns:a16="http://schemas.microsoft.com/office/drawing/2014/main" id="{B5EBE085-95D0-4894-B1D0-3454277796E6}"/>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00" name="正方形/長方形 599">
          <a:extLst>
            <a:ext uri="{FF2B5EF4-FFF2-40B4-BE49-F238E27FC236}">
              <a16:creationId xmlns:a16="http://schemas.microsoft.com/office/drawing/2014/main" id="{8BDB6F3E-8F3F-4620-A402-1D785F611A75}"/>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01" name="正方形/長方形 600">
          <a:extLst>
            <a:ext uri="{FF2B5EF4-FFF2-40B4-BE49-F238E27FC236}">
              <a16:creationId xmlns:a16="http://schemas.microsoft.com/office/drawing/2014/main" id="{28D21D68-612B-4EAC-83CD-51B904FB6738}"/>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02" name="正方形/長方形 601">
          <a:extLst>
            <a:ext uri="{FF2B5EF4-FFF2-40B4-BE49-F238E27FC236}">
              <a16:creationId xmlns:a16="http://schemas.microsoft.com/office/drawing/2014/main" id="{D93F4FA2-3D25-4B52-9237-9390EFD1D267}"/>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03" name="正方形/長方形 602">
          <a:extLst>
            <a:ext uri="{FF2B5EF4-FFF2-40B4-BE49-F238E27FC236}">
              <a16:creationId xmlns:a16="http://schemas.microsoft.com/office/drawing/2014/main" id="{95E29A74-4D1A-4B8F-A899-8EB3DB07A39F}"/>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04" name="正方形/長方形 603">
          <a:extLst>
            <a:ext uri="{FF2B5EF4-FFF2-40B4-BE49-F238E27FC236}">
              <a16:creationId xmlns:a16="http://schemas.microsoft.com/office/drawing/2014/main" id="{4B2C0E93-0A22-419B-8543-E56968E2091A}"/>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05" name="正方形/長方形 604">
          <a:extLst>
            <a:ext uri="{FF2B5EF4-FFF2-40B4-BE49-F238E27FC236}">
              <a16:creationId xmlns:a16="http://schemas.microsoft.com/office/drawing/2014/main" id="{A348E718-7F47-433D-B1E2-B1EE6B43BF10}"/>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06" name="正方形/長方形 605">
          <a:extLst>
            <a:ext uri="{FF2B5EF4-FFF2-40B4-BE49-F238E27FC236}">
              <a16:creationId xmlns:a16="http://schemas.microsoft.com/office/drawing/2014/main" id="{0470E7B2-FCE3-4D01-A2A3-6423ED13F937}"/>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07" name="正方形/長方形 606">
          <a:extLst>
            <a:ext uri="{FF2B5EF4-FFF2-40B4-BE49-F238E27FC236}">
              <a16:creationId xmlns:a16="http://schemas.microsoft.com/office/drawing/2014/main" id="{8FB937F0-E494-401D-844F-2C52AA94093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08" name="正方形/長方形 607">
          <a:extLst>
            <a:ext uri="{FF2B5EF4-FFF2-40B4-BE49-F238E27FC236}">
              <a16:creationId xmlns:a16="http://schemas.microsoft.com/office/drawing/2014/main" id="{E4F6B6E3-D089-4CF1-BFC0-0A0B95D30681}"/>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09" name="正方形/長方形 608">
          <a:extLst>
            <a:ext uri="{FF2B5EF4-FFF2-40B4-BE49-F238E27FC236}">
              <a16:creationId xmlns:a16="http://schemas.microsoft.com/office/drawing/2014/main" id="{B489A040-B125-4A8F-9E2E-FF0BDE05E8E4}"/>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10" name="正方形/長方形 609">
          <a:extLst>
            <a:ext uri="{FF2B5EF4-FFF2-40B4-BE49-F238E27FC236}">
              <a16:creationId xmlns:a16="http://schemas.microsoft.com/office/drawing/2014/main" id="{324025A9-CE73-466E-9E06-E77626CD497A}"/>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11" name="正方形/長方形 610">
          <a:extLst>
            <a:ext uri="{FF2B5EF4-FFF2-40B4-BE49-F238E27FC236}">
              <a16:creationId xmlns:a16="http://schemas.microsoft.com/office/drawing/2014/main" id="{98F9FB6A-43D1-491D-A744-41CC50D00E95}"/>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12" name="正方形/長方形 611">
          <a:extLst>
            <a:ext uri="{FF2B5EF4-FFF2-40B4-BE49-F238E27FC236}">
              <a16:creationId xmlns:a16="http://schemas.microsoft.com/office/drawing/2014/main" id="{1E4D8F71-9D32-48B7-9244-93CB9A8FDB08}"/>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13" name="正方形/長方形 612">
          <a:extLst>
            <a:ext uri="{FF2B5EF4-FFF2-40B4-BE49-F238E27FC236}">
              <a16:creationId xmlns:a16="http://schemas.microsoft.com/office/drawing/2014/main" id="{E549E4AF-7D91-49B3-8BB3-E5E89E0ADBA2}"/>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14" name="テキスト ボックス 613">
          <a:extLst>
            <a:ext uri="{FF2B5EF4-FFF2-40B4-BE49-F238E27FC236}">
              <a16:creationId xmlns:a16="http://schemas.microsoft.com/office/drawing/2014/main" id="{E30E926F-0F83-4909-95D3-283E104C401B}"/>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15" name="直線コネクタ 614">
          <a:extLst>
            <a:ext uri="{FF2B5EF4-FFF2-40B4-BE49-F238E27FC236}">
              <a16:creationId xmlns:a16="http://schemas.microsoft.com/office/drawing/2014/main" id="{CF4F5378-90A8-43D5-B3C4-48614E94DF01}"/>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16" name="テキスト ボックス 615">
          <a:extLst>
            <a:ext uri="{FF2B5EF4-FFF2-40B4-BE49-F238E27FC236}">
              <a16:creationId xmlns:a16="http://schemas.microsoft.com/office/drawing/2014/main" id="{552B3BCE-5748-4C55-96E1-291699F74431}"/>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17" name="直線コネクタ 616">
          <a:extLst>
            <a:ext uri="{FF2B5EF4-FFF2-40B4-BE49-F238E27FC236}">
              <a16:creationId xmlns:a16="http://schemas.microsoft.com/office/drawing/2014/main" id="{7DBB60B0-394A-460D-BCBB-4425C045ECA8}"/>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618" name="テキスト ボックス 617">
          <a:extLst>
            <a:ext uri="{FF2B5EF4-FFF2-40B4-BE49-F238E27FC236}">
              <a16:creationId xmlns:a16="http://schemas.microsoft.com/office/drawing/2014/main" id="{404E89A3-8192-45C1-AF71-60AACD54CC25}"/>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19" name="直線コネクタ 618">
          <a:extLst>
            <a:ext uri="{FF2B5EF4-FFF2-40B4-BE49-F238E27FC236}">
              <a16:creationId xmlns:a16="http://schemas.microsoft.com/office/drawing/2014/main" id="{45F0D60C-B96B-4143-9C9D-EE099C54CC78}"/>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20" name="テキスト ボックス 619">
          <a:extLst>
            <a:ext uri="{FF2B5EF4-FFF2-40B4-BE49-F238E27FC236}">
              <a16:creationId xmlns:a16="http://schemas.microsoft.com/office/drawing/2014/main" id="{BAC08F08-DA09-4825-A23A-B0A516AA8079}"/>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21" name="直線コネクタ 620">
          <a:extLst>
            <a:ext uri="{FF2B5EF4-FFF2-40B4-BE49-F238E27FC236}">
              <a16:creationId xmlns:a16="http://schemas.microsoft.com/office/drawing/2014/main" id="{7CFCF662-A45E-4E66-A14F-3B4341A1F96C}"/>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22" name="テキスト ボックス 621">
          <a:extLst>
            <a:ext uri="{FF2B5EF4-FFF2-40B4-BE49-F238E27FC236}">
              <a16:creationId xmlns:a16="http://schemas.microsoft.com/office/drawing/2014/main" id="{AB2FF073-B2B0-4400-B3B3-2D5FD2EDBA16}"/>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23" name="直線コネクタ 622">
          <a:extLst>
            <a:ext uri="{FF2B5EF4-FFF2-40B4-BE49-F238E27FC236}">
              <a16:creationId xmlns:a16="http://schemas.microsoft.com/office/drawing/2014/main" id="{9305B03E-AF86-492D-86FD-26C233E89D11}"/>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24" name="テキスト ボックス 623">
          <a:extLst>
            <a:ext uri="{FF2B5EF4-FFF2-40B4-BE49-F238E27FC236}">
              <a16:creationId xmlns:a16="http://schemas.microsoft.com/office/drawing/2014/main" id="{2530DEC9-AAB8-4EFF-A2AB-3C4052215991}"/>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25" name="直線コネクタ 624">
          <a:extLst>
            <a:ext uri="{FF2B5EF4-FFF2-40B4-BE49-F238E27FC236}">
              <a16:creationId xmlns:a16="http://schemas.microsoft.com/office/drawing/2014/main" id="{CBF79930-523F-4087-9C35-511405E43899}"/>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626" name="テキスト ボックス 625">
          <a:extLst>
            <a:ext uri="{FF2B5EF4-FFF2-40B4-BE49-F238E27FC236}">
              <a16:creationId xmlns:a16="http://schemas.microsoft.com/office/drawing/2014/main" id="{5067FA86-238A-498C-99C1-83BECE87C639}"/>
            </a:ext>
          </a:extLst>
        </xdr:cNvPr>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27" name="直線コネクタ 626">
          <a:extLst>
            <a:ext uri="{FF2B5EF4-FFF2-40B4-BE49-F238E27FC236}">
              <a16:creationId xmlns:a16="http://schemas.microsoft.com/office/drawing/2014/main" id="{3AA4CFBC-B7F8-4C4E-9976-FE6CCE648011}"/>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628" name="テキスト ボックス 627">
          <a:extLst>
            <a:ext uri="{FF2B5EF4-FFF2-40B4-BE49-F238E27FC236}">
              <a16:creationId xmlns:a16="http://schemas.microsoft.com/office/drawing/2014/main" id="{2E54B479-DFD9-45D9-9683-792F2DE5DE6E}"/>
            </a:ext>
          </a:extLst>
        </xdr:cNvPr>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29" name="【庁舎】&#10;有形固定資産減価償却率グラフ枠">
          <a:extLst>
            <a:ext uri="{FF2B5EF4-FFF2-40B4-BE49-F238E27FC236}">
              <a16:creationId xmlns:a16="http://schemas.microsoft.com/office/drawing/2014/main" id="{73D1C41C-8554-48A5-883F-F3AEE225EBBC}"/>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108586</xdr:rowOff>
    </xdr:from>
    <xdr:to>
      <xdr:col>85</xdr:col>
      <xdr:colOff>126364</xdr:colOff>
      <xdr:row>108</xdr:row>
      <xdr:rowOff>152400</xdr:rowOff>
    </xdr:to>
    <xdr:cxnSp macro="">
      <xdr:nvCxnSpPr>
        <xdr:cNvPr id="630" name="直線コネクタ 629">
          <a:extLst>
            <a:ext uri="{FF2B5EF4-FFF2-40B4-BE49-F238E27FC236}">
              <a16:creationId xmlns:a16="http://schemas.microsoft.com/office/drawing/2014/main" id="{23079FDF-77D2-4370-BAFE-B8114462E8FE}"/>
            </a:ext>
          </a:extLst>
        </xdr:cNvPr>
        <xdr:cNvCxnSpPr/>
      </xdr:nvCxnSpPr>
      <xdr:spPr>
        <a:xfrm flipV="1">
          <a:off x="16318864" y="17253586"/>
          <a:ext cx="0" cy="14154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631" name="【庁舎】&#10;有形固定資産減価償却率最小値テキスト">
          <a:extLst>
            <a:ext uri="{FF2B5EF4-FFF2-40B4-BE49-F238E27FC236}">
              <a16:creationId xmlns:a16="http://schemas.microsoft.com/office/drawing/2014/main" id="{A6123267-0197-4627-B7FB-FD1391C6D401}"/>
            </a:ext>
          </a:extLst>
        </xdr:cNvPr>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632" name="直線コネクタ 631">
          <a:extLst>
            <a:ext uri="{FF2B5EF4-FFF2-40B4-BE49-F238E27FC236}">
              <a16:creationId xmlns:a16="http://schemas.microsoft.com/office/drawing/2014/main" id="{42F25824-BBAA-4D31-A9FB-400FC3BD475E}"/>
            </a:ext>
          </a:extLst>
        </xdr:cNvPr>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55263</xdr:rowOff>
    </xdr:from>
    <xdr:ext cx="405111" cy="259045"/>
    <xdr:sp macro="" textlink="">
      <xdr:nvSpPr>
        <xdr:cNvPr id="633" name="【庁舎】&#10;有形固定資産減価償却率最大値テキスト">
          <a:extLst>
            <a:ext uri="{FF2B5EF4-FFF2-40B4-BE49-F238E27FC236}">
              <a16:creationId xmlns:a16="http://schemas.microsoft.com/office/drawing/2014/main" id="{6E1DB661-D70A-47E9-96C5-1EF6FDB71D3A}"/>
            </a:ext>
          </a:extLst>
        </xdr:cNvPr>
        <xdr:cNvSpPr txBox="1"/>
      </xdr:nvSpPr>
      <xdr:spPr>
        <a:xfrm>
          <a:off x="16357600" y="17028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108586</xdr:rowOff>
    </xdr:from>
    <xdr:to>
      <xdr:col>86</xdr:col>
      <xdr:colOff>25400</xdr:colOff>
      <xdr:row>100</xdr:row>
      <xdr:rowOff>108586</xdr:rowOff>
    </xdr:to>
    <xdr:cxnSp macro="">
      <xdr:nvCxnSpPr>
        <xdr:cNvPr id="634" name="直線コネクタ 633">
          <a:extLst>
            <a:ext uri="{FF2B5EF4-FFF2-40B4-BE49-F238E27FC236}">
              <a16:creationId xmlns:a16="http://schemas.microsoft.com/office/drawing/2014/main" id="{BF945F75-E9C8-4FFD-9DFB-ABA030947DAC}"/>
            </a:ext>
          </a:extLst>
        </xdr:cNvPr>
        <xdr:cNvCxnSpPr/>
      </xdr:nvCxnSpPr>
      <xdr:spPr>
        <a:xfrm>
          <a:off x="16230600" y="17253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71138</xdr:rowOff>
    </xdr:from>
    <xdr:ext cx="405111" cy="259045"/>
    <xdr:sp macro="" textlink="">
      <xdr:nvSpPr>
        <xdr:cNvPr id="635" name="【庁舎】&#10;有形固定資産減価償却率平均値テキスト">
          <a:extLst>
            <a:ext uri="{FF2B5EF4-FFF2-40B4-BE49-F238E27FC236}">
              <a16:creationId xmlns:a16="http://schemas.microsoft.com/office/drawing/2014/main" id="{218FD65A-F06F-4953-80FB-347726BE368E}"/>
            </a:ext>
          </a:extLst>
        </xdr:cNvPr>
        <xdr:cNvSpPr txBox="1"/>
      </xdr:nvSpPr>
      <xdr:spPr>
        <a:xfrm>
          <a:off x="16357600" y="177304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48261</xdr:rowOff>
    </xdr:from>
    <xdr:to>
      <xdr:col>85</xdr:col>
      <xdr:colOff>177800</xdr:colOff>
      <xdr:row>104</xdr:row>
      <xdr:rowOff>149861</xdr:rowOff>
    </xdr:to>
    <xdr:sp macro="" textlink="">
      <xdr:nvSpPr>
        <xdr:cNvPr id="636" name="フローチャート: 判断 635">
          <a:extLst>
            <a:ext uri="{FF2B5EF4-FFF2-40B4-BE49-F238E27FC236}">
              <a16:creationId xmlns:a16="http://schemas.microsoft.com/office/drawing/2014/main" id="{2C95BFB9-FEDA-4F7D-A839-207408961290}"/>
            </a:ext>
          </a:extLst>
        </xdr:cNvPr>
        <xdr:cNvSpPr/>
      </xdr:nvSpPr>
      <xdr:spPr>
        <a:xfrm>
          <a:off x="1626870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143511</xdr:rowOff>
    </xdr:from>
    <xdr:to>
      <xdr:col>81</xdr:col>
      <xdr:colOff>101600</xdr:colOff>
      <xdr:row>105</xdr:row>
      <xdr:rowOff>73661</xdr:rowOff>
    </xdr:to>
    <xdr:sp macro="" textlink="">
      <xdr:nvSpPr>
        <xdr:cNvPr id="637" name="フローチャート: 判断 636">
          <a:extLst>
            <a:ext uri="{FF2B5EF4-FFF2-40B4-BE49-F238E27FC236}">
              <a16:creationId xmlns:a16="http://schemas.microsoft.com/office/drawing/2014/main" id="{1403FDC9-645E-44F4-957F-DC83FB86BB18}"/>
            </a:ext>
          </a:extLst>
        </xdr:cNvPr>
        <xdr:cNvSpPr/>
      </xdr:nvSpPr>
      <xdr:spPr>
        <a:xfrm>
          <a:off x="15430500" y="17974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99695</xdr:rowOff>
    </xdr:from>
    <xdr:to>
      <xdr:col>76</xdr:col>
      <xdr:colOff>165100</xdr:colOff>
      <xdr:row>105</xdr:row>
      <xdr:rowOff>29845</xdr:rowOff>
    </xdr:to>
    <xdr:sp macro="" textlink="">
      <xdr:nvSpPr>
        <xdr:cNvPr id="638" name="フローチャート: 判断 637">
          <a:extLst>
            <a:ext uri="{FF2B5EF4-FFF2-40B4-BE49-F238E27FC236}">
              <a16:creationId xmlns:a16="http://schemas.microsoft.com/office/drawing/2014/main" id="{49BC90DF-63D6-44F2-B0F4-D5117A7D4D61}"/>
            </a:ext>
          </a:extLst>
        </xdr:cNvPr>
        <xdr:cNvSpPr/>
      </xdr:nvSpPr>
      <xdr:spPr>
        <a:xfrm>
          <a:off x="14541500" y="1793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82550</xdr:rowOff>
    </xdr:from>
    <xdr:to>
      <xdr:col>72</xdr:col>
      <xdr:colOff>38100</xdr:colOff>
      <xdr:row>105</xdr:row>
      <xdr:rowOff>12700</xdr:rowOff>
    </xdr:to>
    <xdr:sp macro="" textlink="">
      <xdr:nvSpPr>
        <xdr:cNvPr id="639" name="フローチャート: 判断 638">
          <a:extLst>
            <a:ext uri="{FF2B5EF4-FFF2-40B4-BE49-F238E27FC236}">
              <a16:creationId xmlns:a16="http://schemas.microsoft.com/office/drawing/2014/main" id="{DD97515D-B41E-44B6-896D-0B4663EC034E}"/>
            </a:ext>
          </a:extLst>
        </xdr:cNvPr>
        <xdr:cNvSpPr/>
      </xdr:nvSpPr>
      <xdr:spPr>
        <a:xfrm>
          <a:off x="13652500" y="1791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6350</xdr:rowOff>
    </xdr:from>
    <xdr:to>
      <xdr:col>67</xdr:col>
      <xdr:colOff>101600</xdr:colOff>
      <xdr:row>104</xdr:row>
      <xdr:rowOff>107950</xdr:rowOff>
    </xdr:to>
    <xdr:sp macro="" textlink="">
      <xdr:nvSpPr>
        <xdr:cNvPr id="640" name="フローチャート: 判断 639">
          <a:extLst>
            <a:ext uri="{FF2B5EF4-FFF2-40B4-BE49-F238E27FC236}">
              <a16:creationId xmlns:a16="http://schemas.microsoft.com/office/drawing/2014/main" id="{08464FA3-1DD0-492C-A70E-8507F1BE59DA}"/>
            </a:ext>
          </a:extLst>
        </xdr:cNvPr>
        <xdr:cNvSpPr/>
      </xdr:nvSpPr>
      <xdr:spPr>
        <a:xfrm>
          <a:off x="12763500" y="1783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41" name="テキスト ボックス 640">
          <a:extLst>
            <a:ext uri="{FF2B5EF4-FFF2-40B4-BE49-F238E27FC236}">
              <a16:creationId xmlns:a16="http://schemas.microsoft.com/office/drawing/2014/main" id="{6DAE6D50-A4F6-4147-B0A9-957B68B66669}"/>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42" name="テキスト ボックス 641">
          <a:extLst>
            <a:ext uri="{FF2B5EF4-FFF2-40B4-BE49-F238E27FC236}">
              <a16:creationId xmlns:a16="http://schemas.microsoft.com/office/drawing/2014/main" id="{ABACF2BC-84FA-4CB0-885E-E278B9693596}"/>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43" name="テキスト ボックス 642">
          <a:extLst>
            <a:ext uri="{FF2B5EF4-FFF2-40B4-BE49-F238E27FC236}">
              <a16:creationId xmlns:a16="http://schemas.microsoft.com/office/drawing/2014/main" id="{75991469-44A5-45CA-8984-7030B2AC29EA}"/>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44" name="テキスト ボックス 643">
          <a:extLst>
            <a:ext uri="{FF2B5EF4-FFF2-40B4-BE49-F238E27FC236}">
              <a16:creationId xmlns:a16="http://schemas.microsoft.com/office/drawing/2014/main" id="{AB455CB1-A668-40BC-9301-C291B392AB25}"/>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45" name="テキスト ボックス 644">
          <a:extLst>
            <a:ext uri="{FF2B5EF4-FFF2-40B4-BE49-F238E27FC236}">
              <a16:creationId xmlns:a16="http://schemas.microsoft.com/office/drawing/2014/main" id="{60714167-30B3-4357-8AF0-5D7B1FC09568}"/>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63500</xdr:rowOff>
    </xdr:from>
    <xdr:to>
      <xdr:col>85</xdr:col>
      <xdr:colOff>177800</xdr:colOff>
      <xdr:row>104</xdr:row>
      <xdr:rowOff>165100</xdr:rowOff>
    </xdr:to>
    <xdr:sp macro="" textlink="">
      <xdr:nvSpPr>
        <xdr:cNvPr id="646" name="楕円 645">
          <a:extLst>
            <a:ext uri="{FF2B5EF4-FFF2-40B4-BE49-F238E27FC236}">
              <a16:creationId xmlns:a16="http://schemas.microsoft.com/office/drawing/2014/main" id="{46B9BD1C-F1C3-4F3F-A32D-1931F81EBBD5}"/>
            </a:ext>
          </a:extLst>
        </xdr:cNvPr>
        <xdr:cNvSpPr/>
      </xdr:nvSpPr>
      <xdr:spPr>
        <a:xfrm>
          <a:off x="16268700" y="1789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41927</xdr:rowOff>
    </xdr:from>
    <xdr:ext cx="405111" cy="259045"/>
    <xdr:sp macro="" textlink="">
      <xdr:nvSpPr>
        <xdr:cNvPr id="647" name="【庁舎】&#10;有形固定資産減価償却率該当値テキスト">
          <a:extLst>
            <a:ext uri="{FF2B5EF4-FFF2-40B4-BE49-F238E27FC236}">
              <a16:creationId xmlns:a16="http://schemas.microsoft.com/office/drawing/2014/main" id="{BA69BF91-54BB-4675-B827-E2CBE12B6840}"/>
            </a:ext>
          </a:extLst>
        </xdr:cNvPr>
        <xdr:cNvSpPr txBox="1"/>
      </xdr:nvSpPr>
      <xdr:spPr>
        <a:xfrm>
          <a:off x="16357600" y="17872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25400</xdr:rowOff>
    </xdr:from>
    <xdr:to>
      <xdr:col>81</xdr:col>
      <xdr:colOff>101600</xdr:colOff>
      <xdr:row>104</xdr:row>
      <xdr:rowOff>127000</xdr:rowOff>
    </xdr:to>
    <xdr:sp macro="" textlink="">
      <xdr:nvSpPr>
        <xdr:cNvPr id="648" name="楕円 647">
          <a:extLst>
            <a:ext uri="{FF2B5EF4-FFF2-40B4-BE49-F238E27FC236}">
              <a16:creationId xmlns:a16="http://schemas.microsoft.com/office/drawing/2014/main" id="{B54CF5E6-5A72-4271-9E57-C508D2D3E164}"/>
            </a:ext>
          </a:extLst>
        </xdr:cNvPr>
        <xdr:cNvSpPr/>
      </xdr:nvSpPr>
      <xdr:spPr>
        <a:xfrm>
          <a:off x="15430500" y="1785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76200</xdr:rowOff>
    </xdr:from>
    <xdr:to>
      <xdr:col>85</xdr:col>
      <xdr:colOff>127000</xdr:colOff>
      <xdr:row>104</xdr:row>
      <xdr:rowOff>114300</xdr:rowOff>
    </xdr:to>
    <xdr:cxnSp macro="">
      <xdr:nvCxnSpPr>
        <xdr:cNvPr id="649" name="直線コネクタ 648">
          <a:extLst>
            <a:ext uri="{FF2B5EF4-FFF2-40B4-BE49-F238E27FC236}">
              <a16:creationId xmlns:a16="http://schemas.microsoft.com/office/drawing/2014/main" id="{9501F3D6-4B96-4FA0-A13A-88F58D2458F6}"/>
            </a:ext>
          </a:extLst>
        </xdr:cNvPr>
        <xdr:cNvCxnSpPr/>
      </xdr:nvCxnSpPr>
      <xdr:spPr>
        <a:xfrm>
          <a:off x="15481300" y="179070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158750</xdr:rowOff>
    </xdr:from>
    <xdr:to>
      <xdr:col>76</xdr:col>
      <xdr:colOff>165100</xdr:colOff>
      <xdr:row>104</xdr:row>
      <xdr:rowOff>88900</xdr:rowOff>
    </xdr:to>
    <xdr:sp macro="" textlink="">
      <xdr:nvSpPr>
        <xdr:cNvPr id="650" name="楕円 649">
          <a:extLst>
            <a:ext uri="{FF2B5EF4-FFF2-40B4-BE49-F238E27FC236}">
              <a16:creationId xmlns:a16="http://schemas.microsoft.com/office/drawing/2014/main" id="{98E42A2D-F858-4E13-ACE0-0EF26103ECFA}"/>
            </a:ext>
          </a:extLst>
        </xdr:cNvPr>
        <xdr:cNvSpPr/>
      </xdr:nvSpPr>
      <xdr:spPr>
        <a:xfrm>
          <a:off x="14541500" y="1781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38100</xdr:rowOff>
    </xdr:from>
    <xdr:to>
      <xdr:col>81</xdr:col>
      <xdr:colOff>50800</xdr:colOff>
      <xdr:row>104</xdr:row>
      <xdr:rowOff>76200</xdr:rowOff>
    </xdr:to>
    <xdr:cxnSp macro="">
      <xdr:nvCxnSpPr>
        <xdr:cNvPr id="651" name="直線コネクタ 650">
          <a:extLst>
            <a:ext uri="{FF2B5EF4-FFF2-40B4-BE49-F238E27FC236}">
              <a16:creationId xmlns:a16="http://schemas.microsoft.com/office/drawing/2014/main" id="{04345529-C24B-4C60-B0CD-868A21228971}"/>
            </a:ext>
          </a:extLst>
        </xdr:cNvPr>
        <xdr:cNvCxnSpPr/>
      </xdr:nvCxnSpPr>
      <xdr:spPr>
        <a:xfrm>
          <a:off x="14592300" y="178689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120650</xdr:rowOff>
    </xdr:from>
    <xdr:to>
      <xdr:col>72</xdr:col>
      <xdr:colOff>38100</xdr:colOff>
      <xdr:row>104</xdr:row>
      <xdr:rowOff>50800</xdr:rowOff>
    </xdr:to>
    <xdr:sp macro="" textlink="">
      <xdr:nvSpPr>
        <xdr:cNvPr id="652" name="楕円 651">
          <a:extLst>
            <a:ext uri="{FF2B5EF4-FFF2-40B4-BE49-F238E27FC236}">
              <a16:creationId xmlns:a16="http://schemas.microsoft.com/office/drawing/2014/main" id="{CA32345C-4BBD-42A6-B8C7-53BC76E9397E}"/>
            </a:ext>
          </a:extLst>
        </xdr:cNvPr>
        <xdr:cNvSpPr/>
      </xdr:nvSpPr>
      <xdr:spPr>
        <a:xfrm>
          <a:off x="13652500" y="1778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0</xdr:rowOff>
    </xdr:from>
    <xdr:to>
      <xdr:col>76</xdr:col>
      <xdr:colOff>114300</xdr:colOff>
      <xdr:row>104</xdr:row>
      <xdr:rowOff>38100</xdr:rowOff>
    </xdr:to>
    <xdr:cxnSp macro="">
      <xdr:nvCxnSpPr>
        <xdr:cNvPr id="653" name="直線コネクタ 652">
          <a:extLst>
            <a:ext uri="{FF2B5EF4-FFF2-40B4-BE49-F238E27FC236}">
              <a16:creationId xmlns:a16="http://schemas.microsoft.com/office/drawing/2014/main" id="{DF7D0210-131D-4907-9BA1-BFDE3D9EE2D6}"/>
            </a:ext>
          </a:extLst>
        </xdr:cNvPr>
        <xdr:cNvCxnSpPr/>
      </xdr:nvCxnSpPr>
      <xdr:spPr>
        <a:xfrm>
          <a:off x="13703300" y="178308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82550</xdr:rowOff>
    </xdr:from>
    <xdr:to>
      <xdr:col>67</xdr:col>
      <xdr:colOff>101600</xdr:colOff>
      <xdr:row>104</xdr:row>
      <xdr:rowOff>12700</xdr:rowOff>
    </xdr:to>
    <xdr:sp macro="" textlink="">
      <xdr:nvSpPr>
        <xdr:cNvPr id="654" name="楕円 653">
          <a:extLst>
            <a:ext uri="{FF2B5EF4-FFF2-40B4-BE49-F238E27FC236}">
              <a16:creationId xmlns:a16="http://schemas.microsoft.com/office/drawing/2014/main" id="{5C7FB7BC-8968-4812-859B-6773EF59E2D8}"/>
            </a:ext>
          </a:extLst>
        </xdr:cNvPr>
        <xdr:cNvSpPr/>
      </xdr:nvSpPr>
      <xdr:spPr>
        <a:xfrm>
          <a:off x="12763500" y="1774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103</xdr:row>
      <xdr:rowOff>133350</xdr:rowOff>
    </xdr:from>
    <xdr:to>
      <xdr:col>71</xdr:col>
      <xdr:colOff>177800</xdr:colOff>
      <xdr:row>104</xdr:row>
      <xdr:rowOff>0</xdr:rowOff>
    </xdr:to>
    <xdr:cxnSp macro="">
      <xdr:nvCxnSpPr>
        <xdr:cNvPr id="655" name="直線コネクタ 654">
          <a:extLst>
            <a:ext uri="{FF2B5EF4-FFF2-40B4-BE49-F238E27FC236}">
              <a16:creationId xmlns:a16="http://schemas.microsoft.com/office/drawing/2014/main" id="{34C7CC7A-3C5A-4247-AF6F-26FCF471FC03}"/>
            </a:ext>
          </a:extLst>
        </xdr:cNvPr>
        <xdr:cNvCxnSpPr/>
      </xdr:nvCxnSpPr>
      <xdr:spPr>
        <a:xfrm>
          <a:off x="12814300" y="177927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64788</xdr:rowOff>
    </xdr:from>
    <xdr:ext cx="405111" cy="259045"/>
    <xdr:sp macro="" textlink="">
      <xdr:nvSpPr>
        <xdr:cNvPr id="656" name="n_1aveValue【庁舎】&#10;有形固定資産減価償却率">
          <a:extLst>
            <a:ext uri="{FF2B5EF4-FFF2-40B4-BE49-F238E27FC236}">
              <a16:creationId xmlns:a16="http://schemas.microsoft.com/office/drawing/2014/main" id="{D0BEB61C-A757-4E33-B215-7A398E9731CE}"/>
            </a:ext>
          </a:extLst>
        </xdr:cNvPr>
        <xdr:cNvSpPr txBox="1"/>
      </xdr:nvSpPr>
      <xdr:spPr>
        <a:xfrm>
          <a:off x="15266044" y="18067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20972</xdr:rowOff>
    </xdr:from>
    <xdr:ext cx="405111" cy="259045"/>
    <xdr:sp macro="" textlink="">
      <xdr:nvSpPr>
        <xdr:cNvPr id="657" name="n_2aveValue【庁舎】&#10;有形固定資産減価償却率">
          <a:extLst>
            <a:ext uri="{FF2B5EF4-FFF2-40B4-BE49-F238E27FC236}">
              <a16:creationId xmlns:a16="http://schemas.microsoft.com/office/drawing/2014/main" id="{CE5F51D1-F071-4233-9A67-1ABF433FECC5}"/>
            </a:ext>
          </a:extLst>
        </xdr:cNvPr>
        <xdr:cNvSpPr txBox="1"/>
      </xdr:nvSpPr>
      <xdr:spPr>
        <a:xfrm>
          <a:off x="14389744" y="18023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3827</xdr:rowOff>
    </xdr:from>
    <xdr:ext cx="405111" cy="259045"/>
    <xdr:sp macro="" textlink="">
      <xdr:nvSpPr>
        <xdr:cNvPr id="658" name="n_3aveValue【庁舎】&#10;有形固定資産減価償却率">
          <a:extLst>
            <a:ext uri="{FF2B5EF4-FFF2-40B4-BE49-F238E27FC236}">
              <a16:creationId xmlns:a16="http://schemas.microsoft.com/office/drawing/2014/main" id="{825F0005-E275-40D3-A9A4-C9D26435D63A}"/>
            </a:ext>
          </a:extLst>
        </xdr:cNvPr>
        <xdr:cNvSpPr txBox="1"/>
      </xdr:nvSpPr>
      <xdr:spPr>
        <a:xfrm>
          <a:off x="13500744" y="1800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99077</xdr:rowOff>
    </xdr:from>
    <xdr:ext cx="405111" cy="259045"/>
    <xdr:sp macro="" textlink="">
      <xdr:nvSpPr>
        <xdr:cNvPr id="659" name="n_4aveValue【庁舎】&#10;有形固定資産減価償却率">
          <a:extLst>
            <a:ext uri="{FF2B5EF4-FFF2-40B4-BE49-F238E27FC236}">
              <a16:creationId xmlns:a16="http://schemas.microsoft.com/office/drawing/2014/main" id="{61132D1B-8ED8-4FA2-8072-84813F1A467C}"/>
            </a:ext>
          </a:extLst>
        </xdr:cNvPr>
        <xdr:cNvSpPr txBox="1"/>
      </xdr:nvSpPr>
      <xdr:spPr>
        <a:xfrm>
          <a:off x="12611744" y="17929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143527</xdr:rowOff>
    </xdr:from>
    <xdr:ext cx="405111" cy="259045"/>
    <xdr:sp macro="" textlink="">
      <xdr:nvSpPr>
        <xdr:cNvPr id="660" name="n_1mainValue【庁舎】&#10;有形固定資産減価償却率">
          <a:extLst>
            <a:ext uri="{FF2B5EF4-FFF2-40B4-BE49-F238E27FC236}">
              <a16:creationId xmlns:a16="http://schemas.microsoft.com/office/drawing/2014/main" id="{7837994B-2E3B-44CC-A28A-C2ED1885C66D}"/>
            </a:ext>
          </a:extLst>
        </xdr:cNvPr>
        <xdr:cNvSpPr txBox="1"/>
      </xdr:nvSpPr>
      <xdr:spPr>
        <a:xfrm>
          <a:off x="15266044" y="1763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105427</xdr:rowOff>
    </xdr:from>
    <xdr:ext cx="405111" cy="259045"/>
    <xdr:sp macro="" textlink="">
      <xdr:nvSpPr>
        <xdr:cNvPr id="661" name="n_2mainValue【庁舎】&#10;有形固定資産減価償却率">
          <a:extLst>
            <a:ext uri="{FF2B5EF4-FFF2-40B4-BE49-F238E27FC236}">
              <a16:creationId xmlns:a16="http://schemas.microsoft.com/office/drawing/2014/main" id="{775C0346-211C-4EBD-9B88-C785342DC383}"/>
            </a:ext>
          </a:extLst>
        </xdr:cNvPr>
        <xdr:cNvSpPr txBox="1"/>
      </xdr:nvSpPr>
      <xdr:spPr>
        <a:xfrm>
          <a:off x="14389744" y="17593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67327</xdr:rowOff>
    </xdr:from>
    <xdr:ext cx="405111" cy="259045"/>
    <xdr:sp macro="" textlink="">
      <xdr:nvSpPr>
        <xdr:cNvPr id="662" name="n_3mainValue【庁舎】&#10;有形固定資産減価償却率">
          <a:extLst>
            <a:ext uri="{FF2B5EF4-FFF2-40B4-BE49-F238E27FC236}">
              <a16:creationId xmlns:a16="http://schemas.microsoft.com/office/drawing/2014/main" id="{31945D3A-7C9B-4B34-9DAE-F660941D597B}"/>
            </a:ext>
          </a:extLst>
        </xdr:cNvPr>
        <xdr:cNvSpPr txBox="1"/>
      </xdr:nvSpPr>
      <xdr:spPr>
        <a:xfrm>
          <a:off x="13500744" y="1755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29227</xdr:rowOff>
    </xdr:from>
    <xdr:ext cx="405111" cy="259045"/>
    <xdr:sp macro="" textlink="">
      <xdr:nvSpPr>
        <xdr:cNvPr id="663" name="n_4mainValue【庁舎】&#10;有形固定資産減価償却率">
          <a:extLst>
            <a:ext uri="{FF2B5EF4-FFF2-40B4-BE49-F238E27FC236}">
              <a16:creationId xmlns:a16="http://schemas.microsoft.com/office/drawing/2014/main" id="{406702B0-56C2-48D6-9853-A6A0D2AB4253}"/>
            </a:ext>
          </a:extLst>
        </xdr:cNvPr>
        <xdr:cNvSpPr txBox="1"/>
      </xdr:nvSpPr>
      <xdr:spPr>
        <a:xfrm>
          <a:off x="12611744" y="1751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64" name="正方形/長方形 663">
          <a:extLst>
            <a:ext uri="{FF2B5EF4-FFF2-40B4-BE49-F238E27FC236}">
              <a16:creationId xmlns:a16="http://schemas.microsoft.com/office/drawing/2014/main" id="{5E59607D-59DD-4B56-91EA-7F1E1C35DD7B}"/>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65" name="正方形/長方形 664">
          <a:extLst>
            <a:ext uri="{FF2B5EF4-FFF2-40B4-BE49-F238E27FC236}">
              <a16:creationId xmlns:a16="http://schemas.microsoft.com/office/drawing/2014/main" id="{A2A31D1F-EAAF-44F6-9A27-E59745494531}"/>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66" name="正方形/長方形 665">
          <a:extLst>
            <a:ext uri="{FF2B5EF4-FFF2-40B4-BE49-F238E27FC236}">
              <a16:creationId xmlns:a16="http://schemas.microsoft.com/office/drawing/2014/main" id="{7D160C43-B421-4D46-A05E-FC50C70051C9}"/>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67" name="正方形/長方形 666">
          <a:extLst>
            <a:ext uri="{FF2B5EF4-FFF2-40B4-BE49-F238E27FC236}">
              <a16:creationId xmlns:a16="http://schemas.microsoft.com/office/drawing/2014/main" id="{5415A767-A0DB-481D-BE41-61237E99406C}"/>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68" name="正方形/長方形 667">
          <a:extLst>
            <a:ext uri="{FF2B5EF4-FFF2-40B4-BE49-F238E27FC236}">
              <a16:creationId xmlns:a16="http://schemas.microsoft.com/office/drawing/2014/main" id="{EA8536F7-14ED-4B61-9066-132FBF41AAB3}"/>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69" name="正方形/長方形 668">
          <a:extLst>
            <a:ext uri="{FF2B5EF4-FFF2-40B4-BE49-F238E27FC236}">
              <a16:creationId xmlns:a16="http://schemas.microsoft.com/office/drawing/2014/main" id="{D933D350-7F76-4C03-8C7B-A1FEFC2A9D97}"/>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70" name="正方形/長方形 669">
          <a:extLst>
            <a:ext uri="{FF2B5EF4-FFF2-40B4-BE49-F238E27FC236}">
              <a16:creationId xmlns:a16="http://schemas.microsoft.com/office/drawing/2014/main" id="{BBE95292-9E67-4EFB-9FD7-E46E23771B53}"/>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71" name="正方形/長方形 670">
          <a:extLst>
            <a:ext uri="{FF2B5EF4-FFF2-40B4-BE49-F238E27FC236}">
              <a16:creationId xmlns:a16="http://schemas.microsoft.com/office/drawing/2014/main" id="{4566B1FA-626C-415D-ABDC-FEF17C9D5362}"/>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72" name="テキスト ボックス 671">
          <a:extLst>
            <a:ext uri="{FF2B5EF4-FFF2-40B4-BE49-F238E27FC236}">
              <a16:creationId xmlns:a16="http://schemas.microsoft.com/office/drawing/2014/main" id="{7E8A23E6-B988-4D68-B4E9-E0AD5BFFDE4F}"/>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73" name="直線コネクタ 672">
          <a:extLst>
            <a:ext uri="{FF2B5EF4-FFF2-40B4-BE49-F238E27FC236}">
              <a16:creationId xmlns:a16="http://schemas.microsoft.com/office/drawing/2014/main" id="{07107596-8631-47B8-997C-9CE16224845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674" name="直線コネクタ 673">
          <a:extLst>
            <a:ext uri="{FF2B5EF4-FFF2-40B4-BE49-F238E27FC236}">
              <a16:creationId xmlns:a16="http://schemas.microsoft.com/office/drawing/2014/main" id="{829976D1-85EF-4906-A553-BAFC605971D9}"/>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675" name="テキスト ボックス 674">
          <a:extLst>
            <a:ext uri="{FF2B5EF4-FFF2-40B4-BE49-F238E27FC236}">
              <a16:creationId xmlns:a16="http://schemas.microsoft.com/office/drawing/2014/main" id="{ACCD8409-46CC-4BF2-9D82-DAF6A719C552}"/>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676" name="直線コネクタ 675">
          <a:extLst>
            <a:ext uri="{FF2B5EF4-FFF2-40B4-BE49-F238E27FC236}">
              <a16:creationId xmlns:a16="http://schemas.microsoft.com/office/drawing/2014/main" id="{0695F1D4-E8ED-4713-B5B9-B15327C4FA55}"/>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677" name="テキスト ボックス 676">
          <a:extLst>
            <a:ext uri="{FF2B5EF4-FFF2-40B4-BE49-F238E27FC236}">
              <a16:creationId xmlns:a16="http://schemas.microsoft.com/office/drawing/2014/main" id="{9D8A3FDF-5DB5-4567-8C4F-B6B6FD9B1C56}"/>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678" name="直線コネクタ 677">
          <a:extLst>
            <a:ext uri="{FF2B5EF4-FFF2-40B4-BE49-F238E27FC236}">
              <a16:creationId xmlns:a16="http://schemas.microsoft.com/office/drawing/2014/main" id="{A053C201-9700-476E-A4D9-EEA09BB97B65}"/>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679" name="テキスト ボックス 678">
          <a:extLst>
            <a:ext uri="{FF2B5EF4-FFF2-40B4-BE49-F238E27FC236}">
              <a16:creationId xmlns:a16="http://schemas.microsoft.com/office/drawing/2014/main" id="{3D63A883-118B-4A73-B50D-CBBBC22B8D58}"/>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680" name="直線コネクタ 679">
          <a:extLst>
            <a:ext uri="{FF2B5EF4-FFF2-40B4-BE49-F238E27FC236}">
              <a16:creationId xmlns:a16="http://schemas.microsoft.com/office/drawing/2014/main" id="{6E6D5A69-280C-4200-AFC6-8C7988FE3DFD}"/>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681" name="テキスト ボックス 680">
          <a:extLst>
            <a:ext uri="{FF2B5EF4-FFF2-40B4-BE49-F238E27FC236}">
              <a16:creationId xmlns:a16="http://schemas.microsoft.com/office/drawing/2014/main" id="{2254E2F8-AD5F-4895-BB96-4AC5AB925880}"/>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82" name="直線コネクタ 681">
          <a:extLst>
            <a:ext uri="{FF2B5EF4-FFF2-40B4-BE49-F238E27FC236}">
              <a16:creationId xmlns:a16="http://schemas.microsoft.com/office/drawing/2014/main" id="{E001F2D0-2FA1-4DB4-B5B1-BFABBB317786}"/>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83" name="テキスト ボックス 682">
          <a:extLst>
            <a:ext uri="{FF2B5EF4-FFF2-40B4-BE49-F238E27FC236}">
              <a16:creationId xmlns:a16="http://schemas.microsoft.com/office/drawing/2014/main" id="{56BCA3AF-06A1-4D92-96D8-1EF77C4161DD}"/>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84" name="【庁舎】&#10;一人当たり面積グラフ枠">
          <a:extLst>
            <a:ext uri="{FF2B5EF4-FFF2-40B4-BE49-F238E27FC236}">
              <a16:creationId xmlns:a16="http://schemas.microsoft.com/office/drawing/2014/main" id="{A3EC90A5-7EF4-4A29-9961-D2908FC52C4E}"/>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89915</xdr:rowOff>
    </xdr:from>
    <xdr:to>
      <xdr:col>116</xdr:col>
      <xdr:colOff>62864</xdr:colOff>
      <xdr:row>107</xdr:row>
      <xdr:rowOff>134722</xdr:rowOff>
    </xdr:to>
    <xdr:cxnSp macro="">
      <xdr:nvCxnSpPr>
        <xdr:cNvPr id="685" name="直線コネクタ 684">
          <a:extLst>
            <a:ext uri="{FF2B5EF4-FFF2-40B4-BE49-F238E27FC236}">
              <a16:creationId xmlns:a16="http://schemas.microsoft.com/office/drawing/2014/main" id="{4D6F249C-9A0C-4B48-A0DB-BE64CFEF6091}"/>
            </a:ext>
          </a:extLst>
        </xdr:cNvPr>
        <xdr:cNvCxnSpPr/>
      </xdr:nvCxnSpPr>
      <xdr:spPr>
        <a:xfrm flipV="1">
          <a:off x="22160864" y="17234915"/>
          <a:ext cx="0" cy="12449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138549</xdr:rowOff>
    </xdr:from>
    <xdr:ext cx="469744" cy="259045"/>
    <xdr:sp macro="" textlink="">
      <xdr:nvSpPr>
        <xdr:cNvPr id="686" name="【庁舎】&#10;一人当たり面積最小値テキスト">
          <a:extLst>
            <a:ext uri="{FF2B5EF4-FFF2-40B4-BE49-F238E27FC236}">
              <a16:creationId xmlns:a16="http://schemas.microsoft.com/office/drawing/2014/main" id="{5DD0B417-574B-4628-B399-B0CCB438371A}"/>
            </a:ext>
          </a:extLst>
        </xdr:cNvPr>
        <xdr:cNvSpPr txBox="1"/>
      </xdr:nvSpPr>
      <xdr:spPr>
        <a:xfrm>
          <a:off x="22199600" y="18483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134722</xdr:rowOff>
    </xdr:from>
    <xdr:to>
      <xdr:col>116</xdr:col>
      <xdr:colOff>152400</xdr:colOff>
      <xdr:row>107</xdr:row>
      <xdr:rowOff>134722</xdr:rowOff>
    </xdr:to>
    <xdr:cxnSp macro="">
      <xdr:nvCxnSpPr>
        <xdr:cNvPr id="687" name="直線コネクタ 686">
          <a:extLst>
            <a:ext uri="{FF2B5EF4-FFF2-40B4-BE49-F238E27FC236}">
              <a16:creationId xmlns:a16="http://schemas.microsoft.com/office/drawing/2014/main" id="{05E002E5-7317-4AC1-9A61-7C4BE52940FF}"/>
            </a:ext>
          </a:extLst>
        </xdr:cNvPr>
        <xdr:cNvCxnSpPr/>
      </xdr:nvCxnSpPr>
      <xdr:spPr>
        <a:xfrm>
          <a:off x="22072600" y="18479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36592</xdr:rowOff>
    </xdr:from>
    <xdr:ext cx="469744" cy="259045"/>
    <xdr:sp macro="" textlink="">
      <xdr:nvSpPr>
        <xdr:cNvPr id="688" name="【庁舎】&#10;一人当たり面積最大値テキスト">
          <a:extLst>
            <a:ext uri="{FF2B5EF4-FFF2-40B4-BE49-F238E27FC236}">
              <a16:creationId xmlns:a16="http://schemas.microsoft.com/office/drawing/2014/main" id="{23F8C580-5010-4256-AB46-95386FF9FACC}"/>
            </a:ext>
          </a:extLst>
        </xdr:cNvPr>
        <xdr:cNvSpPr txBox="1"/>
      </xdr:nvSpPr>
      <xdr:spPr>
        <a:xfrm>
          <a:off x="22199600" y="17010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89915</xdr:rowOff>
    </xdr:from>
    <xdr:to>
      <xdr:col>116</xdr:col>
      <xdr:colOff>152400</xdr:colOff>
      <xdr:row>100</xdr:row>
      <xdr:rowOff>89915</xdr:rowOff>
    </xdr:to>
    <xdr:cxnSp macro="">
      <xdr:nvCxnSpPr>
        <xdr:cNvPr id="689" name="直線コネクタ 688">
          <a:extLst>
            <a:ext uri="{FF2B5EF4-FFF2-40B4-BE49-F238E27FC236}">
              <a16:creationId xmlns:a16="http://schemas.microsoft.com/office/drawing/2014/main" id="{294CD072-11A1-4EE8-8326-790FF8C49FCC}"/>
            </a:ext>
          </a:extLst>
        </xdr:cNvPr>
        <xdr:cNvCxnSpPr/>
      </xdr:nvCxnSpPr>
      <xdr:spPr>
        <a:xfrm>
          <a:off x="22072600" y="17234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133214</xdr:rowOff>
    </xdr:from>
    <xdr:ext cx="469744" cy="259045"/>
    <xdr:sp macro="" textlink="">
      <xdr:nvSpPr>
        <xdr:cNvPr id="690" name="【庁舎】&#10;一人当たり面積平均値テキスト">
          <a:extLst>
            <a:ext uri="{FF2B5EF4-FFF2-40B4-BE49-F238E27FC236}">
              <a16:creationId xmlns:a16="http://schemas.microsoft.com/office/drawing/2014/main" id="{5995B4FB-6DA5-4C43-B03D-7BB9CCFCED4B}"/>
            </a:ext>
          </a:extLst>
        </xdr:cNvPr>
        <xdr:cNvSpPr txBox="1"/>
      </xdr:nvSpPr>
      <xdr:spPr>
        <a:xfrm>
          <a:off x="22199600" y="181354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154787</xdr:rowOff>
    </xdr:from>
    <xdr:to>
      <xdr:col>116</xdr:col>
      <xdr:colOff>114300</xdr:colOff>
      <xdr:row>106</xdr:row>
      <xdr:rowOff>84937</xdr:rowOff>
    </xdr:to>
    <xdr:sp macro="" textlink="">
      <xdr:nvSpPr>
        <xdr:cNvPr id="691" name="フローチャート: 判断 690">
          <a:extLst>
            <a:ext uri="{FF2B5EF4-FFF2-40B4-BE49-F238E27FC236}">
              <a16:creationId xmlns:a16="http://schemas.microsoft.com/office/drawing/2014/main" id="{E1A400E0-D170-49F5-8D23-5F7D6CACBE7B}"/>
            </a:ext>
          </a:extLst>
        </xdr:cNvPr>
        <xdr:cNvSpPr/>
      </xdr:nvSpPr>
      <xdr:spPr>
        <a:xfrm>
          <a:off x="22110700" y="18157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12598</xdr:rowOff>
    </xdr:from>
    <xdr:to>
      <xdr:col>112</xdr:col>
      <xdr:colOff>38100</xdr:colOff>
      <xdr:row>106</xdr:row>
      <xdr:rowOff>114198</xdr:rowOff>
    </xdr:to>
    <xdr:sp macro="" textlink="">
      <xdr:nvSpPr>
        <xdr:cNvPr id="692" name="フローチャート: 判断 691">
          <a:extLst>
            <a:ext uri="{FF2B5EF4-FFF2-40B4-BE49-F238E27FC236}">
              <a16:creationId xmlns:a16="http://schemas.microsoft.com/office/drawing/2014/main" id="{F4F2D732-6B64-416C-9F5C-EB5AD4998621}"/>
            </a:ext>
          </a:extLst>
        </xdr:cNvPr>
        <xdr:cNvSpPr/>
      </xdr:nvSpPr>
      <xdr:spPr>
        <a:xfrm>
          <a:off x="21272500" y="18186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168047</xdr:rowOff>
    </xdr:from>
    <xdr:to>
      <xdr:col>107</xdr:col>
      <xdr:colOff>101600</xdr:colOff>
      <xdr:row>106</xdr:row>
      <xdr:rowOff>98197</xdr:rowOff>
    </xdr:to>
    <xdr:sp macro="" textlink="">
      <xdr:nvSpPr>
        <xdr:cNvPr id="693" name="フローチャート: 判断 692">
          <a:extLst>
            <a:ext uri="{FF2B5EF4-FFF2-40B4-BE49-F238E27FC236}">
              <a16:creationId xmlns:a16="http://schemas.microsoft.com/office/drawing/2014/main" id="{F7E36E2B-388F-49C9-AD63-B7A273E1D09D}"/>
            </a:ext>
          </a:extLst>
        </xdr:cNvPr>
        <xdr:cNvSpPr/>
      </xdr:nvSpPr>
      <xdr:spPr>
        <a:xfrm>
          <a:off x="20383500" y="18170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125527</xdr:rowOff>
    </xdr:from>
    <xdr:to>
      <xdr:col>102</xdr:col>
      <xdr:colOff>165100</xdr:colOff>
      <xdr:row>106</xdr:row>
      <xdr:rowOff>55677</xdr:rowOff>
    </xdr:to>
    <xdr:sp macro="" textlink="">
      <xdr:nvSpPr>
        <xdr:cNvPr id="694" name="フローチャート: 判断 693">
          <a:extLst>
            <a:ext uri="{FF2B5EF4-FFF2-40B4-BE49-F238E27FC236}">
              <a16:creationId xmlns:a16="http://schemas.microsoft.com/office/drawing/2014/main" id="{7F7C0524-CF50-4586-832E-63F3A1F3EDC6}"/>
            </a:ext>
          </a:extLst>
        </xdr:cNvPr>
        <xdr:cNvSpPr/>
      </xdr:nvSpPr>
      <xdr:spPr>
        <a:xfrm>
          <a:off x="19494500" y="18127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141072</xdr:rowOff>
    </xdr:from>
    <xdr:to>
      <xdr:col>98</xdr:col>
      <xdr:colOff>38100</xdr:colOff>
      <xdr:row>106</xdr:row>
      <xdr:rowOff>71222</xdr:rowOff>
    </xdr:to>
    <xdr:sp macro="" textlink="">
      <xdr:nvSpPr>
        <xdr:cNvPr id="695" name="フローチャート: 判断 694">
          <a:extLst>
            <a:ext uri="{FF2B5EF4-FFF2-40B4-BE49-F238E27FC236}">
              <a16:creationId xmlns:a16="http://schemas.microsoft.com/office/drawing/2014/main" id="{EFD867F2-E9BD-475D-BD3A-6DD2BD56CBAE}"/>
            </a:ext>
          </a:extLst>
        </xdr:cNvPr>
        <xdr:cNvSpPr/>
      </xdr:nvSpPr>
      <xdr:spPr>
        <a:xfrm>
          <a:off x="18605500" y="18143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96" name="テキスト ボックス 695">
          <a:extLst>
            <a:ext uri="{FF2B5EF4-FFF2-40B4-BE49-F238E27FC236}">
              <a16:creationId xmlns:a16="http://schemas.microsoft.com/office/drawing/2014/main" id="{B5AE636C-3204-481F-833F-7EA08466B4EF}"/>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97" name="テキスト ボックス 696">
          <a:extLst>
            <a:ext uri="{FF2B5EF4-FFF2-40B4-BE49-F238E27FC236}">
              <a16:creationId xmlns:a16="http://schemas.microsoft.com/office/drawing/2014/main" id="{FFF70FCC-67F7-4023-8E9B-DE8D2D52DADC}"/>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98" name="テキスト ボックス 697">
          <a:extLst>
            <a:ext uri="{FF2B5EF4-FFF2-40B4-BE49-F238E27FC236}">
              <a16:creationId xmlns:a16="http://schemas.microsoft.com/office/drawing/2014/main" id="{257822E2-37C8-40A7-A400-7872682963EC}"/>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99" name="テキスト ボックス 698">
          <a:extLst>
            <a:ext uri="{FF2B5EF4-FFF2-40B4-BE49-F238E27FC236}">
              <a16:creationId xmlns:a16="http://schemas.microsoft.com/office/drawing/2014/main" id="{EDB9634A-603E-4743-BD53-F2A440979D75}"/>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00" name="テキスト ボックス 699">
          <a:extLst>
            <a:ext uri="{FF2B5EF4-FFF2-40B4-BE49-F238E27FC236}">
              <a16:creationId xmlns:a16="http://schemas.microsoft.com/office/drawing/2014/main" id="{67F29D9A-AA1E-484F-BBEE-48455872301A}"/>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102</xdr:row>
      <xdr:rowOff>134214</xdr:rowOff>
    </xdr:from>
    <xdr:to>
      <xdr:col>116</xdr:col>
      <xdr:colOff>114300</xdr:colOff>
      <xdr:row>103</xdr:row>
      <xdr:rowOff>64364</xdr:rowOff>
    </xdr:to>
    <xdr:sp macro="" textlink="">
      <xdr:nvSpPr>
        <xdr:cNvPr id="701" name="楕円 700">
          <a:extLst>
            <a:ext uri="{FF2B5EF4-FFF2-40B4-BE49-F238E27FC236}">
              <a16:creationId xmlns:a16="http://schemas.microsoft.com/office/drawing/2014/main" id="{E4DD3BEF-B86F-4978-9169-8DBE5AFD067D}"/>
            </a:ext>
          </a:extLst>
        </xdr:cNvPr>
        <xdr:cNvSpPr/>
      </xdr:nvSpPr>
      <xdr:spPr>
        <a:xfrm>
          <a:off x="22110700" y="17622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101</xdr:row>
      <xdr:rowOff>157091</xdr:rowOff>
    </xdr:from>
    <xdr:ext cx="469744" cy="259045"/>
    <xdr:sp macro="" textlink="">
      <xdr:nvSpPr>
        <xdr:cNvPr id="702" name="【庁舎】&#10;一人当たり面積該当値テキスト">
          <a:extLst>
            <a:ext uri="{FF2B5EF4-FFF2-40B4-BE49-F238E27FC236}">
              <a16:creationId xmlns:a16="http://schemas.microsoft.com/office/drawing/2014/main" id="{B17B5825-6DF9-4D4F-98CE-C47E766FC11C}"/>
            </a:ext>
          </a:extLst>
        </xdr:cNvPr>
        <xdr:cNvSpPr txBox="1"/>
      </xdr:nvSpPr>
      <xdr:spPr>
        <a:xfrm>
          <a:off x="22199600" y="17473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102</xdr:row>
      <xdr:rowOff>163018</xdr:rowOff>
    </xdr:from>
    <xdr:to>
      <xdr:col>112</xdr:col>
      <xdr:colOff>38100</xdr:colOff>
      <xdr:row>103</xdr:row>
      <xdr:rowOff>93168</xdr:rowOff>
    </xdr:to>
    <xdr:sp macro="" textlink="">
      <xdr:nvSpPr>
        <xdr:cNvPr id="703" name="楕円 702">
          <a:extLst>
            <a:ext uri="{FF2B5EF4-FFF2-40B4-BE49-F238E27FC236}">
              <a16:creationId xmlns:a16="http://schemas.microsoft.com/office/drawing/2014/main" id="{A4B9806F-260E-4140-A0F6-8A13F9028E61}"/>
            </a:ext>
          </a:extLst>
        </xdr:cNvPr>
        <xdr:cNvSpPr/>
      </xdr:nvSpPr>
      <xdr:spPr>
        <a:xfrm>
          <a:off x="21272500" y="17650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103</xdr:row>
      <xdr:rowOff>13564</xdr:rowOff>
    </xdr:from>
    <xdr:to>
      <xdr:col>116</xdr:col>
      <xdr:colOff>63500</xdr:colOff>
      <xdr:row>103</xdr:row>
      <xdr:rowOff>42368</xdr:rowOff>
    </xdr:to>
    <xdr:cxnSp macro="">
      <xdr:nvCxnSpPr>
        <xdr:cNvPr id="704" name="直線コネクタ 703">
          <a:extLst>
            <a:ext uri="{FF2B5EF4-FFF2-40B4-BE49-F238E27FC236}">
              <a16:creationId xmlns:a16="http://schemas.microsoft.com/office/drawing/2014/main" id="{5E3BE968-0BBF-4D0E-BE01-EFC8E37380B8}"/>
            </a:ext>
          </a:extLst>
        </xdr:cNvPr>
        <xdr:cNvCxnSpPr/>
      </xdr:nvCxnSpPr>
      <xdr:spPr>
        <a:xfrm flipV="1">
          <a:off x="21323300" y="17672914"/>
          <a:ext cx="838200" cy="28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103</xdr:row>
      <xdr:rowOff>43231</xdr:rowOff>
    </xdr:from>
    <xdr:to>
      <xdr:col>107</xdr:col>
      <xdr:colOff>101600</xdr:colOff>
      <xdr:row>103</xdr:row>
      <xdr:rowOff>144831</xdr:rowOff>
    </xdr:to>
    <xdr:sp macro="" textlink="">
      <xdr:nvSpPr>
        <xdr:cNvPr id="705" name="楕円 704">
          <a:extLst>
            <a:ext uri="{FF2B5EF4-FFF2-40B4-BE49-F238E27FC236}">
              <a16:creationId xmlns:a16="http://schemas.microsoft.com/office/drawing/2014/main" id="{9ED25470-A4AB-439E-8337-4EFD8F0AB21C}"/>
            </a:ext>
          </a:extLst>
        </xdr:cNvPr>
        <xdr:cNvSpPr/>
      </xdr:nvSpPr>
      <xdr:spPr>
        <a:xfrm>
          <a:off x="20383500" y="17702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103</xdr:row>
      <xdr:rowOff>42368</xdr:rowOff>
    </xdr:from>
    <xdr:to>
      <xdr:col>111</xdr:col>
      <xdr:colOff>177800</xdr:colOff>
      <xdr:row>103</xdr:row>
      <xdr:rowOff>94031</xdr:rowOff>
    </xdr:to>
    <xdr:cxnSp macro="">
      <xdr:nvCxnSpPr>
        <xdr:cNvPr id="706" name="直線コネクタ 705">
          <a:extLst>
            <a:ext uri="{FF2B5EF4-FFF2-40B4-BE49-F238E27FC236}">
              <a16:creationId xmlns:a16="http://schemas.microsoft.com/office/drawing/2014/main" id="{E0FA1E93-B4C9-4F80-B578-041F4BE5B622}"/>
            </a:ext>
          </a:extLst>
        </xdr:cNvPr>
        <xdr:cNvCxnSpPr/>
      </xdr:nvCxnSpPr>
      <xdr:spPr>
        <a:xfrm flipV="1">
          <a:off x="20434300" y="17701718"/>
          <a:ext cx="889000" cy="51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103</xdr:row>
      <xdr:rowOff>43231</xdr:rowOff>
    </xdr:from>
    <xdr:to>
      <xdr:col>102</xdr:col>
      <xdr:colOff>165100</xdr:colOff>
      <xdr:row>103</xdr:row>
      <xdr:rowOff>144831</xdr:rowOff>
    </xdr:to>
    <xdr:sp macro="" textlink="">
      <xdr:nvSpPr>
        <xdr:cNvPr id="707" name="楕円 706">
          <a:extLst>
            <a:ext uri="{FF2B5EF4-FFF2-40B4-BE49-F238E27FC236}">
              <a16:creationId xmlns:a16="http://schemas.microsoft.com/office/drawing/2014/main" id="{6F9D2EDC-85B1-432B-A516-4CFFD8C86383}"/>
            </a:ext>
          </a:extLst>
        </xdr:cNvPr>
        <xdr:cNvSpPr/>
      </xdr:nvSpPr>
      <xdr:spPr>
        <a:xfrm>
          <a:off x="19494500" y="17702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103</xdr:row>
      <xdr:rowOff>94031</xdr:rowOff>
    </xdr:from>
    <xdr:to>
      <xdr:col>107</xdr:col>
      <xdr:colOff>50800</xdr:colOff>
      <xdr:row>103</xdr:row>
      <xdr:rowOff>94031</xdr:rowOff>
    </xdr:to>
    <xdr:cxnSp macro="">
      <xdr:nvCxnSpPr>
        <xdr:cNvPr id="708" name="直線コネクタ 707">
          <a:extLst>
            <a:ext uri="{FF2B5EF4-FFF2-40B4-BE49-F238E27FC236}">
              <a16:creationId xmlns:a16="http://schemas.microsoft.com/office/drawing/2014/main" id="{0D85EB0A-0F45-4324-A80D-013AFF1D2B59}"/>
            </a:ext>
          </a:extLst>
        </xdr:cNvPr>
        <xdr:cNvCxnSpPr/>
      </xdr:nvCxnSpPr>
      <xdr:spPr>
        <a:xfrm>
          <a:off x="19545300" y="1775338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103</xdr:row>
      <xdr:rowOff>58319</xdr:rowOff>
    </xdr:from>
    <xdr:to>
      <xdr:col>98</xdr:col>
      <xdr:colOff>38100</xdr:colOff>
      <xdr:row>103</xdr:row>
      <xdr:rowOff>159919</xdr:rowOff>
    </xdr:to>
    <xdr:sp macro="" textlink="">
      <xdr:nvSpPr>
        <xdr:cNvPr id="709" name="楕円 708">
          <a:extLst>
            <a:ext uri="{FF2B5EF4-FFF2-40B4-BE49-F238E27FC236}">
              <a16:creationId xmlns:a16="http://schemas.microsoft.com/office/drawing/2014/main" id="{05CBF74D-4C7A-4A96-B4B7-CB121F8A6753}"/>
            </a:ext>
          </a:extLst>
        </xdr:cNvPr>
        <xdr:cNvSpPr/>
      </xdr:nvSpPr>
      <xdr:spPr>
        <a:xfrm>
          <a:off x="18605500" y="17717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103</xdr:row>
      <xdr:rowOff>94031</xdr:rowOff>
    </xdr:from>
    <xdr:to>
      <xdr:col>102</xdr:col>
      <xdr:colOff>114300</xdr:colOff>
      <xdr:row>103</xdr:row>
      <xdr:rowOff>109119</xdr:rowOff>
    </xdr:to>
    <xdr:cxnSp macro="">
      <xdr:nvCxnSpPr>
        <xdr:cNvPr id="710" name="直線コネクタ 709">
          <a:extLst>
            <a:ext uri="{FF2B5EF4-FFF2-40B4-BE49-F238E27FC236}">
              <a16:creationId xmlns:a16="http://schemas.microsoft.com/office/drawing/2014/main" id="{E32F970F-BAE6-477D-9D65-51CFBB367E52}"/>
            </a:ext>
          </a:extLst>
        </xdr:cNvPr>
        <xdr:cNvCxnSpPr/>
      </xdr:nvCxnSpPr>
      <xdr:spPr>
        <a:xfrm flipV="1">
          <a:off x="18656300" y="17753381"/>
          <a:ext cx="889000" cy="15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105325</xdr:rowOff>
    </xdr:from>
    <xdr:ext cx="469744" cy="259045"/>
    <xdr:sp macro="" textlink="">
      <xdr:nvSpPr>
        <xdr:cNvPr id="711" name="n_1aveValue【庁舎】&#10;一人当たり面積">
          <a:extLst>
            <a:ext uri="{FF2B5EF4-FFF2-40B4-BE49-F238E27FC236}">
              <a16:creationId xmlns:a16="http://schemas.microsoft.com/office/drawing/2014/main" id="{8982E2C8-BD0B-4607-BEC4-CAC1375F9816}"/>
            </a:ext>
          </a:extLst>
        </xdr:cNvPr>
        <xdr:cNvSpPr txBox="1"/>
      </xdr:nvSpPr>
      <xdr:spPr>
        <a:xfrm>
          <a:off x="21075727" y="18279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89324</xdr:rowOff>
    </xdr:from>
    <xdr:ext cx="469744" cy="259045"/>
    <xdr:sp macro="" textlink="">
      <xdr:nvSpPr>
        <xdr:cNvPr id="712" name="n_2aveValue【庁舎】&#10;一人当たり面積">
          <a:extLst>
            <a:ext uri="{FF2B5EF4-FFF2-40B4-BE49-F238E27FC236}">
              <a16:creationId xmlns:a16="http://schemas.microsoft.com/office/drawing/2014/main" id="{419F7AD5-E050-47AC-B8BE-3968754F1B44}"/>
            </a:ext>
          </a:extLst>
        </xdr:cNvPr>
        <xdr:cNvSpPr txBox="1"/>
      </xdr:nvSpPr>
      <xdr:spPr>
        <a:xfrm>
          <a:off x="20199427" y="18263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46804</xdr:rowOff>
    </xdr:from>
    <xdr:ext cx="469744" cy="259045"/>
    <xdr:sp macro="" textlink="">
      <xdr:nvSpPr>
        <xdr:cNvPr id="713" name="n_3aveValue【庁舎】&#10;一人当たり面積">
          <a:extLst>
            <a:ext uri="{FF2B5EF4-FFF2-40B4-BE49-F238E27FC236}">
              <a16:creationId xmlns:a16="http://schemas.microsoft.com/office/drawing/2014/main" id="{00868CCE-47D2-4C89-97C0-529C5C5ABC2D}"/>
            </a:ext>
          </a:extLst>
        </xdr:cNvPr>
        <xdr:cNvSpPr txBox="1"/>
      </xdr:nvSpPr>
      <xdr:spPr>
        <a:xfrm>
          <a:off x="19310427" y="18220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62349</xdr:rowOff>
    </xdr:from>
    <xdr:ext cx="469744" cy="259045"/>
    <xdr:sp macro="" textlink="">
      <xdr:nvSpPr>
        <xdr:cNvPr id="714" name="n_4aveValue【庁舎】&#10;一人当たり面積">
          <a:extLst>
            <a:ext uri="{FF2B5EF4-FFF2-40B4-BE49-F238E27FC236}">
              <a16:creationId xmlns:a16="http://schemas.microsoft.com/office/drawing/2014/main" id="{1C1CC95E-E991-404A-BF71-64E145690268}"/>
            </a:ext>
          </a:extLst>
        </xdr:cNvPr>
        <xdr:cNvSpPr txBox="1"/>
      </xdr:nvSpPr>
      <xdr:spPr>
        <a:xfrm>
          <a:off x="18421427" y="18236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101</xdr:row>
      <xdr:rowOff>109695</xdr:rowOff>
    </xdr:from>
    <xdr:ext cx="469744" cy="259045"/>
    <xdr:sp macro="" textlink="">
      <xdr:nvSpPr>
        <xdr:cNvPr id="715" name="n_1mainValue【庁舎】&#10;一人当たり面積">
          <a:extLst>
            <a:ext uri="{FF2B5EF4-FFF2-40B4-BE49-F238E27FC236}">
              <a16:creationId xmlns:a16="http://schemas.microsoft.com/office/drawing/2014/main" id="{FB16C393-FBDA-491C-961A-9616C4EEC30C}"/>
            </a:ext>
          </a:extLst>
        </xdr:cNvPr>
        <xdr:cNvSpPr txBox="1"/>
      </xdr:nvSpPr>
      <xdr:spPr>
        <a:xfrm>
          <a:off x="21075727" y="17426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101</xdr:row>
      <xdr:rowOff>161358</xdr:rowOff>
    </xdr:from>
    <xdr:ext cx="469744" cy="259045"/>
    <xdr:sp macro="" textlink="">
      <xdr:nvSpPr>
        <xdr:cNvPr id="716" name="n_2mainValue【庁舎】&#10;一人当たり面積">
          <a:extLst>
            <a:ext uri="{FF2B5EF4-FFF2-40B4-BE49-F238E27FC236}">
              <a16:creationId xmlns:a16="http://schemas.microsoft.com/office/drawing/2014/main" id="{471F159B-08F9-4966-9ACA-627F511C3309}"/>
            </a:ext>
          </a:extLst>
        </xdr:cNvPr>
        <xdr:cNvSpPr txBox="1"/>
      </xdr:nvSpPr>
      <xdr:spPr>
        <a:xfrm>
          <a:off x="20199427" y="17477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101</xdr:row>
      <xdr:rowOff>161358</xdr:rowOff>
    </xdr:from>
    <xdr:ext cx="469744" cy="259045"/>
    <xdr:sp macro="" textlink="">
      <xdr:nvSpPr>
        <xdr:cNvPr id="717" name="n_3mainValue【庁舎】&#10;一人当たり面積">
          <a:extLst>
            <a:ext uri="{FF2B5EF4-FFF2-40B4-BE49-F238E27FC236}">
              <a16:creationId xmlns:a16="http://schemas.microsoft.com/office/drawing/2014/main" id="{F5B94250-51EF-4AA5-AFB3-9BF1030AEC66}"/>
            </a:ext>
          </a:extLst>
        </xdr:cNvPr>
        <xdr:cNvSpPr txBox="1"/>
      </xdr:nvSpPr>
      <xdr:spPr>
        <a:xfrm>
          <a:off x="19310427" y="17477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102</xdr:row>
      <xdr:rowOff>4996</xdr:rowOff>
    </xdr:from>
    <xdr:ext cx="469744" cy="259045"/>
    <xdr:sp macro="" textlink="">
      <xdr:nvSpPr>
        <xdr:cNvPr id="718" name="n_4mainValue【庁舎】&#10;一人当たり面積">
          <a:extLst>
            <a:ext uri="{FF2B5EF4-FFF2-40B4-BE49-F238E27FC236}">
              <a16:creationId xmlns:a16="http://schemas.microsoft.com/office/drawing/2014/main" id="{DD400636-2A01-41F1-A55D-E9C1274388CE}"/>
            </a:ext>
          </a:extLst>
        </xdr:cNvPr>
        <xdr:cNvSpPr txBox="1"/>
      </xdr:nvSpPr>
      <xdr:spPr>
        <a:xfrm>
          <a:off x="18421427" y="17492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19" name="正方形/長方形 718">
          <a:extLst>
            <a:ext uri="{FF2B5EF4-FFF2-40B4-BE49-F238E27FC236}">
              <a16:creationId xmlns:a16="http://schemas.microsoft.com/office/drawing/2014/main" id="{E4B180F3-D465-4F65-9ABF-D58AEAE3D17B}"/>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20" name="正方形/長方形 719">
          <a:extLst>
            <a:ext uri="{FF2B5EF4-FFF2-40B4-BE49-F238E27FC236}">
              <a16:creationId xmlns:a16="http://schemas.microsoft.com/office/drawing/2014/main" id="{3D37952B-817C-4C5D-A825-9E49FEA46213}"/>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21" name="テキスト ボックス 720">
          <a:extLst>
            <a:ext uri="{FF2B5EF4-FFF2-40B4-BE49-F238E27FC236}">
              <a16:creationId xmlns:a16="http://schemas.microsoft.com/office/drawing/2014/main" id="{A8EEFC7F-EB1B-4115-911F-BBC174509607}"/>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類似団体と比較して有形固定資産減価償却率が高い施設は、一般廃棄物処理施設である。有形固定資産減価償却率は、前年度比で</a:t>
          </a:r>
          <a:r>
            <a:rPr kumimoji="1" lang="en-US" altLang="ja-JP" sz="1300">
              <a:latin typeface="ＭＳ Ｐゴシック" panose="020B0600070205080204" pitchFamily="50" charset="-128"/>
              <a:ea typeface="ＭＳ Ｐゴシック" panose="020B0600070205080204" pitchFamily="50" charset="-128"/>
            </a:rPr>
            <a:t>3.3</a:t>
          </a:r>
          <a:r>
            <a:rPr kumimoji="1" lang="ja-JP" altLang="en-US" sz="1300">
              <a:latin typeface="ＭＳ Ｐゴシック" panose="020B0600070205080204" pitchFamily="50" charset="-128"/>
              <a:ea typeface="ＭＳ Ｐゴシック" panose="020B0600070205080204" pitchFamily="50" charset="-128"/>
            </a:rPr>
            <a:t>ポイント増大しており、類似団体と比較すると</a:t>
          </a:r>
          <a:r>
            <a:rPr kumimoji="1" lang="en-US" altLang="ja-JP" sz="1300">
              <a:latin typeface="ＭＳ Ｐゴシック" panose="020B0600070205080204" pitchFamily="50" charset="-128"/>
              <a:ea typeface="ＭＳ Ｐゴシック" panose="020B0600070205080204" pitchFamily="50" charset="-128"/>
            </a:rPr>
            <a:t>17.1</a:t>
          </a:r>
          <a:r>
            <a:rPr kumimoji="1" lang="ja-JP" altLang="en-US" sz="1300">
              <a:latin typeface="ＭＳ Ｐゴシック" panose="020B0600070205080204" pitchFamily="50" charset="-128"/>
              <a:ea typeface="ＭＳ Ｐゴシック" panose="020B0600070205080204" pitchFamily="50" charset="-128"/>
            </a:rPr>
            <a:t>ポイントとこちらも高い状態となった。令和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に「渡名喜村リサイクルセンター」が建設されたため、今後は、有形固定資産減価償却率の増加が見込まれる。また、福祉施設において平成２９年度末に「渡名喜村多目的拠点施設」が建設されることから、前年度同様、償却率が増加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引き続き、公共施設等総合計画及び令和２年度に策定した個別施設計画に基づき、施設の適正な維持管理、補修及び長寿命化対策に取り組んでいく。</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沖縄県渡名喜村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345
342
3.87
1,449,173
1,376,250
67,797
409,858
907,657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[0.08]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本村は、人口減少（若年層）や高齢化率（令和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月末現在</a:t>
          </a:r>
          <a:r>
            <a:rPr kumimoji="1" lang="en-US" altLang="ja-JP" sz="1300">
              <a:latin typeface="ＭＳ Ｐゴシック" panose="020B0600070205080204" pitchFamily="50" charset="-128"/>
              <a:ea typeface="ＭＳ Ｐゴシック" panose="020B0600070205080204" pitchFamily="50" charset="-128"/>
            </a:rPr>
            <a:t>44.1%</a:t>
          </a:r>
          <a:r>
            <a:rPr kumimoji="1" lang="ja-JP" altLang="en-US" sz="1300">
              <a:latin typeface="ＭＳ Ｐゴシック" panose="020B0600070205080204" pitchFamily="50" charset="-128"/>
              <a:ea typeface="ＭＳ Ｐゴシック" panose="020B0600070205080204" pitchFamily="50" charset="-128"/>
            </a:rPr>
            <a:t>）に加え、村内に中心となる産業が少ないこと等により、財政基盤の脆弱状態は昨年度同様に変わらず、財政力指数は微増となったが、未だに全国平均及び類似団体を下回っている。　</a:t>
          </a:r>
        </a:p>
        <a:p>
          <a:r>
            <a:rPr kumimoji="1" lang="ja-JP" altLang="en-US" sz="1300">
              <a:latin typeface="ＭＳ Ｐゴシック" panose="020B0600070205080204" pitchFamily="50" charset="-128"/>
              <a:ea typeface="ＭＳ Ｐゴシック" panose="020B0600070205080204" pitchFamily="50" charset="-128"/>
            </a:rPr>
            <a:t>　今後も引続き、活気のある村づくりを展開することに重点を置き、今後策定予定の「第</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次渡名喜村総合計画」、「中期財政計画」（策定済）などに基づき、歳出費用の圧縮、行政経費の効率化及び適正化並びに財政の健全化に努めていく。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44</xdr:row>
      <xdr:rowOff>44450</xdr:rowOff>
    </xdr:from>
    <xdr:to>
      <xdr:col>27</xdr:col>
      <xdr:colOff>184150</xdr:colOff>
      <xdr:row>44</xdr:row>
      <xdr:rowOff>44450</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73677</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38100</xdr:rowOff>
    </xdr:from>
    <xdr:to>
      <xdr:col>27</xdr:col>
      <xdr:colOff>184150</xdr:colOff>
      <xdr:row>37</xdr:row>
      <xdr:rowOff>38100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67327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58" name="財政力グラフ枠">
          <a:extLst>
            <a:ext uri="{FF2B5EF4-FFF2-40B4-BE49-F238E27FC236}">
              <a16:creationId xmlns:a16="http://schemas.microsoft.com/office/drawing/2014/main" id="{00000000-0008-0000-0300-00003A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82867</xdr:rowOff>
    </xdr:from>
    <xdr:to>
      <xdr:col>23</xdr:col>
      <xdr:colOff>133350</xdr:colOff>
      <xdr:row>43</xdr:row>
      <xdr:rowOff>167640</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flipV="1">
          <a:off x="4953000" y="6255067"/>
          <a:ext cx="0" cy="12849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139717</xdr:rowOff>
    </xdr:from>
    <xdr:ext cx="762000" cy="259045"/>
    <xdr:sp macro="" textlink="">
      <xdr:nvSpPr>
        <xdr:cNvPr id="60" name="財政力最小値テキスト">
          <a:extLst>
            <a:ext uri="{FF2B5EF4-FFF2-40B4-BE49-F238E27FC236}">
              <a16:creationId xmlns:a16="http://schemas.microsoft.com/office/drawing/2014/main" id="{00000000-0008-0000-0300-00003C000000}"/>
            </a:ext>
          </a:extLst>
        </xdr:cNvPr>
        <xdr:cNvSpPr txBox="1"/>
      </xdr:nvSpPr>
      <xdr:spPr>
        <a:xfrm>
          <a:off x="5041900" y="7512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43</xdr:row>
      <xdr:rowOff>167640</xdr:rowOff>
    </xdr:from>
    <xdr:to>
      <xdr:col>24</xdr:col>
      <xdr:colOff>12700</xdr:colOff>
      <xdr:row>43</xdr:row>
      <xdr:rowOff>167640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4864100" y="7539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169244</xdr:rowOff>
    </xdr:from>
    <xdr:ext cx="762000" cy="259045"/>
    <xdr:sp macro="" textlink="">
      <xdr:nvSpPr>
        <xdr:cNvPr id="62" name="財政力最大値テキスト">
          <a:extLst>
            <a:ext uri="{FF2B5EF4-FFF2-40B4-BE49-F238E27FC236}">
              <a16:creationId xmlns:a16="http://schemas.microsoft.com/office/drawing/2014/main" id="{00000000-0008-0000-0300-00003E000000}"/>
            </a:ext>
          </a:extLst>
        </xdr:cNvPr>
        <xdr:cNvSpPr txBox="1"/>
      </xdr:nvSpPr>
      <xdr:spPr>
        <a:xfrm>
          <a:off x="5041900" y="5998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82867</xdr:rowOff>
    </xdr:from>
    <xdr:to>
      <xdr:col>24</xdr:col>
      <xdr:colOff>12700</xdr:colOff>
      <xdr:row>36</xdr:row>
      <xdr:rowOff>82867</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4864100" y="6255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167640</xdr:rowOff>
    </xdr:from>
    <xdr:to>
      <xdr:col>23</xdr:col>
      <xdr:colOff>133350</xdr:colOff>
      <xdr:row>44</xdr:row>
      <xdr:rowOff>2222</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114800" y="7539990"/>
          <a:ext cx="8382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6684</xdr:rowOff>
    </xdr:from>
    <xdr:ext cx="762000" cy="259045"/>
    <xdr:sp macro="" textlink="">
      <xdr:nvSpPr>
        <xdr:cNvPr id="65" name="財政力平均値テキスト">
          <a:extLst>
            <a:ext uri="{FF2B5EF4-FFF2-40B4-BE49-F238E27FC236}">
              <a16:creationId xmlns:a16="http://schemas.microsoft.com/office/drawing/2014/main" id="{00000000-0008-0000-0300-000041000000}"/>
            </a:ext>
          </a:extLst>
        </xdr:cNvPr>
        <xdr:cNvSpPr txBox="1"/>
      </xdr:nvSpPr>
      <xdr:spPr>
        <a:xfrm>
          <a:off x="5041900" y="72075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161607</xdr:rowOff>
    </xdr:from>
    <xdr:to>
      <xdr:col>23</xdr:col>
      <xdr:colOff>184150</xdr:colOff>
      <xdr:row>43</xdr:row>
      <xdr:rowOff>91757</xdr:rowOff>
    </xdr:to>
    <xdr:sp macro="" textlink="">
      <xdr:nvSpPr>
        <xdr:cNvPr id="66" name="フローチャート: 判断 65">
          <a:extLst>
            <a:ext uri="{FF2B5EF4-FFF2-40B4-BE49-F238E27FC236}">
              <a16:creationId xmlns:a16="http://schemas.microsoft.com/office/drawing/2014/main" id="{00000000-0008-0000-0300-000042000000}"/>
            </a:ext>
          </a:extLst>
        </xdr:cNvPr>
        <xdr:cNvSpPr/>
      </xdr:nvSpPr>
      <xdr:spPr>
        <a:xfrm>
          <a:off x="4902200" y="7362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2222</xdr:rowOff>
    </xdr:from>
    <xdr:to>
      <xdr:col>19</xdr:col>
      <xdr:colOff>133350</xdr:colOff>
      <xdr:row>44</xdr:row>
      <xdr:rowOff>2222</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3225800" y="754602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167640</xdr:rowOff>
    </xdr:from>
    <xdr:to>
      <xdr:col>19</xdr:col>
      <xdr:colOff>184150</xdr:colOff>
      <xdr:row>43</xdr:row>
      <xdr:rowOff>97790</xdr:rowOff>
    </xdr:to>
    <xdr:sp macro="" textlink="">
      <xdr:nvSpPr>
        <xdr:cNvPr id="68" name="フローチャート: 判断 67">
          <a:extLst>
            <a:ext uri="{FF2B5EF4-FFF2-40B4-BE49-F238E27FC236}">
              <a16:creationId xmlns:a16="http://schemas.microsoft.com/office/drawing/2014/main" id="{00000000-0008-0000-0300-000044000000}"/>
            </a:ext>
          </a:extLst>
        </xdr:cNvPr>
        <xdr:cNvSpPr/>
      </xdr:nvSpPr>
      <xdr:spPr>
        <a:xfrm>
          <a:off x="4064000" y="736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107967</xdr:rowOff>
    </xdr:from>
    <xdr:ext cx="736600" cy="259045"/>
    <xdr:sp macro="" textlink="">
      <xdr:nvSpPr>
        <xdr:cNvPr id="69" name="テキスト ボックス 68">
          <a:extLst>
            <a:ext uri="{FF2B5EF4-FFF2-40B4-BE49-F238E27FC236}">
              <a16:creationId xmlns:a16="http://schemas.microsoft.com/office/drawing/2014/main" id="{00000000-0008-0000-0300-000045000000}"/>
            </a:ext>
          </a:extLst>
        </xdr:cNvPr>
        <xdr:cNvSpPr txBox="1"/>
      </xdr:nvSpPr>
      <xdr:spPr>
        <a:xfrm>
          <a:off x="3733800" y="7137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2222</xdr:rowOff>
    </xdr:from>
    <xdr:to>
      <xdr:col>15</xdr:col>
      <xdr:colOff>82550</xdr:colOff>
      <xdr:row>44</xdr:row>
      <xdr:rowOff>2222</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2336800" y="754602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161607</xdr:rowOff>
    </xdr:from>
    <xdr:to>
      <xdr:col>15</xdr:col>
      <xdr:colOff>133350</xdr:colOff>
      <xdr:row>43</xdr:row>
      <xdr:rowOff>91757</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3175000" y="7362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101934</xdr:rowOff>
    </xdr:from>
    <xdr:ext cx="762000" cy="259045"/>
    <xdr:sp macro="" textlink="">
      <xdr:nvSpPr>
        <xdr:cNvPr id="72" name="テキスト ボックス 71">
          <a:extLst>
            <a:ext uri="{FF2B5EF4-FFF2-40B4-BE49-F238E27FC236}">
              <a16:creationId xmlns:a16="http://schemas.microsoft.com/office/drawing/2014/main" id="{00000000-0008-0000-0300-000048000000}"/>
            </a:ext>
          </a:extLst>
        </xdr:cNvPr>
        <xdr:cNvSpPr txBox="1"/>
      </xdr:nvSpPr>
      <xdr:spPr>
        <a:xfrm>
          <a:off x="2844800" y="7131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2222</xdr:rowOff>
    </xdr:from>
    <xdr:to>
      <xdr:col>11</xdr:col>
      <xdr:colOff>31750</xdr:colOff>
      <xdr:row>44</xdr:row>
      <xdr:rowOff>8255</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flipV="1">
          <a:off x="1447800" y="7546022"/>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20320</xdr:rowOff>
    </xdr:from>
    <xdr:to>
      <xdr:col>11</xdr:col>
      <xdr:colOff>82550</xdr:colOff>
      <xdr:row>43</xdr:row>
      <xdr:rowOff>121920</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2286000" y="739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132097</xdr:rowOff>
    </xdr:from>
    <xdr:ext cx="7620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1955800" y="7161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56515</xdr:rowOff>
    </xdr:from>
    <xdr:to>
      <xdr:col>7</xdr:col>
      <xdr:colOff>31750</xdr:colOff>
      <xdr:row>43</xdr:row>
      <xdr:rowOff>158115</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1397000" y="7428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168292</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1066800" y="7197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116840</xdr:rowOff>
    </xdr:from>
    <xdr:to>
      <xdr:col>23</xdr:col>
      <xdr:colOff>184150</xdr:colOff>
      <xdr:row>44</xdr:row>
      <xdr:rowOff>46990</xdr:rowOff>
    </xdr:to>
    <xdr:sp macro="" textlink="">
      <xdr:nvSpPr>
        <xdr:cNvPr id="83" name="楕円 82">
          <a:extLst>
            <a:ext uri="{FF2B5EF4-FFF2-40B4-BE49-F238E27FC236}">
              <a16:creationId xmlns:a16="http://schemas.microsoft.com/office/drawing/2014/main" id="{00000000-0008-0000-0300-000053000000}"/>
            </a:ext>
          </a:extLst>
        </xdr:cNvPr>
        <xdr:cNvSpPr/>
      </xdr:nvSpPr>
      <xdr:spPr>
        <a:xfrm>
          <a:off x="4902200" y="748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12717</xdr:rowOff>
    </xdr:from>
    <xdr:ext cx="762000" cy="259045"/>
    <xdr:sp macro="" textlink="">
      <xdr:nvSpPr>
        <xdr:cNvPr id="84" name="財政力該当値テキスト">
          <a:extLst>
            <a:ext uri="{FF2B5EF4-FFF2-40B4-BE49-F238E27FC236}">
              <a16:creationId xmlns:a16="http://schemas.microsoft.com/office/drawing/2014/main" id="{00000000-0008-0000-0300-000054000000}"/>
            </a:ext>
          </a:extLst>
        </xdr:cNvPr>
        <xdr:cNvSpPr txBox="1"/>
      </xdr:nvSpPr>
      <xdr:spPr>
        <a:xfrm>
          <a:off x="5041900" y="7385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122872</xdr:rowOff>
    </xdr:from>
    <xdr:to>
      <xdr:col>19</xdr:col>
      <xdr:colOff>184150</xdr:colOff>
      <xdr:row>44</xdr:row>
      <xdr:rowOff>53022</xdr:rowOff>
    </xdr:to>
    <xdr:sp macro="" textlink="">
      <xdr:nvSpPr>
        <xdr:cNvPr id="85" name="楕円 84">
          <a:extLst>
            <a:ext uri="{FF2B5EF4-FFF2-40B4-BE49-F238E27FC236}">
              <a16:creationId xmlns:a16="http://schemas.microsoft.com/office/drawing/2014/main" id="{00000000-0008-0000-0300-000055000000}"/>
            </a:ext>
          </a:extLst>
        </xdr:cNvPr>
        <xdr:cNvSpPr/>
      </xdr:nvSpPr>
      <xdr:spPr>
        <a:xfrm>
          <a:off x="4064000" y="7495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37799</xdr:rowOff>
    </xdr:from>
    <xdr:ext cx="7366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733800" y="75815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122872</xdr:rowOff>
    </xdr:from>
    <xdr:to>
      <xdr:col>15</xdr:col>
      <xdr:colOff>133350</xdr:colOff>
      <xdr:row>44</xdr:row>
      <xdr:rowOff>53022</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3175000" y="7495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37799</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2844800" y="7581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122872</xdr:rowOff>
    </xdr:from>
    <xdr:to>
      <xdr:col>11</xdr:col>
      <xdr:colOff>82550</xdr:colOff>
      <xdr:row>44</xdr:row>
      <xdr:rowOff>53022</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2286000" y="7495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37799</xdr:rowOff>
    </xdr:from>
    <xdr:ext cx="7620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1955800" y="7581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128905</xdr:rowOff>
    </xdr:from>
    <xdr:to>
      <xdr:col>7</xdr:col>
      <xdr:colOff>31750</xdr:colOff>
      <xdr:row>44</xdr:row>
      <xdr:rowOff>59055</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1397000" y="7501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43832</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1066800" y="7587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3" name="正方形/長方形 92">
          <a:extLst>
            <a:ext uri="{FF2B5EF4-FFF2-40B4-BE49-F238E27FC236}">
              <a16:creationId xmlns:a16="http://schemas.microsoft.com/office/drawing/2014/main" id="{00000000-0008-0000-0300-00005D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[86.4%]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6" name="正方形/長方形 95">
          <a:extLst>
            <a:ext uri="{FF2B5EF4-FFF2-40B4-BE49-F238E27FC236}">
              <a16:creationId xmlns:a16="http://schemas.microsoft.com/office/drawing/2014/main" id="{00000000-0008-0000-0300-000060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97" name="正方形/長方形 96">
          <a:extLst>
            <a:ext uri="{FF2B5EF4-FFF2-40B4-BE49-F238E27FC236}">
              <a16:creationId xmlns:a16="http://schemas.microsoft.com/office/drawing/2014/main" id="{00000000-0008-0000-0300-000061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5" name="テキスト ボックス 104">
          <a:extLst>
            <a:ext uri="{FF2B5EF4-FFF2-40B4-BE49-F238E27FC236}">
              <a16:creationId xmlns:a16="http://schemas.microsoft.com/office/drawing/2014/main" id="{00000000-0008-0000-0300-000069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人件費は減少（前年度比▲</a:t>
          </a:r>
          <a:r>
            <a:rPr kumimoji="1" lang="en-US" altLang="ja-JP" sz="1300">
              <a:latin typeface="ＭＳ Ｐゴシック" panose="020B0600070205080204" pitchFamily="50" charset="-128"/>
              <a:ea typeface="ＭＳ Ｐゴシック" panose="020B0600070205080204" pitchFamily="50" charset="-128"/>
            </a:rPr>
            <a:t>10,567</a:t>
          </a:r>
          <a:r>
            <a:rPr kumimoji="1" lang="ja-JP" altLang="en-US" sz="1300">
              <a:latin typeface="ＭＳ Ｐゴシック" panose="020B0600070205080204" pitchFamily="50" charset="-128"/>
              <a:ea typeface="ＭＳ Ｐゴシック" panose="020B0600070205080204" pitchFamily="50" charset="-128"/>
            </a:rPr>
            <a:t>千円）、公債費は増加（前年度比＋</a:t>
          </a:r>
          <a:r>
            <a:rPr kumimoji="1" lang="en-US" altLang="ja-JP" sz="1300">
              <a:latin typeface="ＭＳ Ｐゴシック" panose="020B0600070205080204" pitchFamily="50" charset="-128"/>
              <a:ea typeface="ＭＳ Ｐゴシック" panose="020B0600070205080204" pitchFamily="50" charset="-128"/>
            </a:rPr>
            <a:t>13,820</a:t>
          </a:r>
          <a:r>
            <a:rPr kumimoji="1" lang="ja-JP" altLang="en-US" sz="1300">
              <a:latin typeface="ＭＳ Ｐゴシック" panose="020B0600070205080204" pitchFamily="50" charset="-128"/>
              <a:ea typeface="ＭＳ Ｐゴシック" panose="020B0600070205080204" pitchFamily="50" charset="-128"/>
            </a:rPr>
            <a:t>千円）となり、経常収支比率は▲</a:t>
          </a:r>
          <a:r>
            <a:rPr kumimoji="1" lang="en-US" altLang="ja-JP" sz="1300">
              <a:latin typeface="ＭＳ Ｐゴシック" panose="020B0600070205080204" pitchFamily="50" charset="-128"/>
              <a:ea typeface="ＭＳ Ｐゴシック" panose="020B0600070205080204" pitchFamily="50" charset="-128"/>
            </a:rPr>
            <a:t>4.4%</a:t>
          </a:r>
          <a:r>
            <a:rPr kumimoji="1" lang="ja-JP" altLang="en-US" sz="1300">
              <a:latin typeface="ＭＳ Ｐゴシック" panose="020B0600070205080204" pitchFamily="50" charset="-128"/>
              <a:ea typeface="ＭＳ Ｐゴシック" panose="020B0600070205080204" pitchFamily="50" charset="-128"/>
            </a:rPr>
            <a:t>の</a:t>
          </a:r>
          <a:r>
            <a:rPr kumimoji="1" lang="en-US" altLang="ja-JP" sz="1300">
              <a:latin typeface="ＭＳ Ｐゴシック" panose="020B0600070205080204" pitchFamily="50" charset="-128"/>
              <a:ea typeface="ＭＳ Ｐゴシック" panose="020B0600070205080204" pitchFamily="50" charset="-128"/>
            </a:rPr>
            <a:t>86</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となったが、依然として類似団体の平均値を上回っている。昨年度に引続き財政の硬直化状態が改善しつつあるが、今後も引き続き、義務的経費の削減及び圧縮に努め、経常収支比率の改善に取り組んでいく。</a:t>
          </a:r>
        </a:p>
      </xdr:txBody>
    </xdr:sp>
    <xdr:clientData/>
  </xdr:twoCellAnchor>
  <xdr:oneCellAnchor>
    <xdr:from>
      <xdr:col>3</xdr:col>
      <xdr:colOff>95250</xdr:colOff>
      <xdr:row>54</xdr:row>
      <xdr:rowOff>139700</xdr:rowOff>
    </xdr:from>
    <xdr:ext cx="298543" cy="225703"/>
    <xdr:sp macro="" textlink="">
      <xdr:nvSpPr>
        <xdr:cNvPr id="106" name="テキスト ボックス 105">
          <a:extLst>
            <a:ext uri="{FF2B5EF4-FFF2-40B4-BE49-F238E27FC236}">
              <a16:creationId xmlns:a16="http://schemas.microsoft.com/office/drawing/2014/main" id="{00000000-0008-0000-0300-00006A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07" name="直線コネクタ 106">
          <a:extLst>
            <a:ext uri="{FF2B5EF4-FFF2-40B4-BE49-F238E27FC236}">
              <a16:creationId xmlns:a16="http://schemas.microsoft.com/office/drawing/2014/main" id="{00000000-0008-0000-0300-00006B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08" name="テキスト ボックス 107">
          <a:extLst>
            <a:ext uri="{FF2B5EF4-FFF2-40B4-BE49-F238E27FC236}">
              <a16:creationId xmlns:a16="http://schemas.microsoft.com/office/drawing/2014/main" id="{00000000-0008-0000-0300-00006C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09" name="直線コネクタ 108">
          <a:extLst>
            <a:ext uri="{FF2B5EF4-FFF2-40B4-BE49-F238E27FC236}">
              <a16:creationId xmlns:a16="http://schemas.microsoft.com/office/drawing/2014/main" id="{00000000-0008-0000-0300-00006D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19" name="財政構造の弾力性グラフ枠">
          <a:extLst>
            <a:ext uri="{FF2B5EF4-FFF2-40B4-BE49-F238E27FC236}">
              <a16:creationId xmlns:a16="http://schemas.microsoft.com/office/drawing/2014/main" id="{00000000-0008-0000-0300-000077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11176</xdr:rowOff>
    </xdr:from>
    <xdr:to>
      <xdr:col>23</xdr:col>
      <xdr:colOff>133350</xdr:colOff>
      <xdr:row>67</xdr:row>
      <xdr:rowOff>51054</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flipV="1">
          <a:off x="4953000" y="9955276"/>
          <a:ext cx="0" cy="15829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23131</xdr:rowOff>
    </xdr:from>
    <xdr:ext cx="762000" cy="259045"/>
    <xdr:sp macro="" textlink="">
      <xdr:nvSpPr>
        <xdr:cNvPr id="121" name="財政構造の弾力性最小値テキスト">
          <a:extLst>
            <a:ext uri="{FF2B5EF4-FFF2-40B4-BE49-F238E27FC236}">
              <a16:creationId xmlns:a16="http://schemas.microsoft.com/office/drawing/2014/main" id="{00000000-0008-0000-0300-000079000000}"/>
            </a:ext>
          </a:extLst>
        </xdr:cNvPr>
        <xdr:cNvSpPr txBox="1"/>
      </xdr:nvSpPr>
      <xdr:spPr>
        <a:xfrm>
          <a:off x="5041900" y="11510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51054</xdr:rowOff>
    </xdr:from>
    <xdr:to>
      <xdr:col>24</xdr:col>
      <xdr:colOff>12700</xdr:colOff>
      <xdr:row>67</xdr:row>
      <xdr:rowOff>51054</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4864100" y="11538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97553</xdr:rowOff>
    </xdr:from>
    <xdr:ext cx="762000" cy="259045"/>
    <xdr:sp macro="" textlink="">
      <xdr:nvSpPr>
        <xdr:cNvPr id="123" name="財政構造の弾力性最大値テキスト">
          <a:extLst>
            <a:ext uri="{FF2B5EF4-FFF2-40B4-BE49-F238E27FC236}">
              <a16:creationId xmlns:a16="http://schemas.microsoft.com/office/drawing/2014/main" id="{00000000-0008-0000-0300-00007B000000}"/>
            </a:ext>
          </a:extLst>
        </xdr:cNvPr>
        <xdr:cNvSpPr txBox="1"/>
      </xdr:nvSpPr>
      <xdr:spPr>
        <a:xfrm>
          <a:off x="5041900" y="9698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11176</xdr:rowOff>
    </xdr:from>
    <xdr:to>
      <xdr:col>24</xdr:col>
      <xdr:colOff>12700</xdr:colOff>
      <xdr:row>58</xdr:row>
      <xdr:rowOff>11176</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4864100" y="9955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61214</xdr:rowOff>
    </xdr:from>
    <xdr:to>
      <xdr:col>23</xdr:col>
      <xdr:colOff>133350</xdr:colOff>
      <xdr:row>64</xdr:row>
      <xdr:rowOff>102108</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114800" y="10862564"/>
          <a:ext cx="838200" cy="212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48785</xdr:rowOff>
    </xdr:from>
    <xdr:ext cx="762000" cy="259045"/>
    <xdr:sp macro="" textlink="">
      <xdr:nvSpPr>
        <xdr:cNvPr id="126" name="財政構造の弾力性平均値テキスト">
          <a:extLst>
            <a:ext uri="{FF2B5EF4-FFF2-40B4-BE49-F238E27FC236}">
              <a16:creationId xmlns:a16="http://schemas.microsoft.com/office/drawing/2014/main" id="{00000000-0008-0000-0300-00007E000000}"/>
            </a:ext>
          </a:extLst>
        </xdr:cNvPr>
        <xdr:cNvSpPr txBox="1"/>
      </xdr:nvSpPr>
      <xdr:spPr>
        <a:xfrm>
          <a:off x="5041900" y="105072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32258</xdr:rowOff>
    </xdr:from>
    <xdr:to>
      <xdr:col>23</xdr:col>
      <xdr:colOff>184150</xdr:colOff>
      <xdr:row>62</xdr:row>
      <xdr:rowOff>133858</xdr:rowOff>
    </xdr:to>
    <xdr:sp macro="" textlink="">
      <xdr:nvSpPr>
        <xdr:cNvPr id="127" name="フローチャート: 判断 126">
          <a:extLst>
            <a:ext uri="{FF2B5EF4-FFF2-40B4-BE49-F238E27FC236}">
              <a16:creationId xmlns:a16="http://schemas.microsoft.com/office/drawing/2014/main" id="{00000000-0008-0000-0300-00007F000000}"/>
            </a:ext>
          </a:extLst>
        </xdr:cNvPr>
        <xdr:cNvSpPr/>
      </xdr:nvSpPr>
      <xdr:spPr>
        <a:xfrm>
          <a:off x="4902200" y="1066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102108</xdr:rowOff>
    </xdr:from>
    <xdr:to>
      <xdr:col>19</xdr:col>
      <xdr:colOff>133350</xdr:colOff>
      <xdr:row>65</xdr:row>
      <xdr:rowOff>22352</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flipV="1">
          <a:off x="3225800" y="11074908"/>
          <a:ext cx="889000" cy="91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80518</xdr:rowOff>
    </xdr:from>
    <xdr:to>
      <xdr:col>19</xdr:col>
      <xdr:colOff>184150</xdr:colOff>
      <xdr:row>63</xdr:row>
      <xdr:rowOff>10668</xdr:rowOff>
    </xdr:to>
    <xdr:sp macro="" textlink="">
      <xdr:nvSpPr>
        <xdr:cNvPr id="129" name="フローチャート: 判断 128">
          <a:extLst>
            <a:ext uri="{FF2B5EF4-FFF2-40B4-BE49-F238E27FC236}">
              <a16:creationId xmlns:a16="http://schemas.microsoft.com/office/drawing/2014/main" id="{00000000-0008-0000-0300-000081000000}"/>
            </a:ext>
          </a:extLst>
        </xdr:cNvPr>
        <xdr:cNvSpPr/>
      </xdr:nvSpPr>
      <xdr:spPr>
        <a:xfrm>
          <a:off x="4064000" y="10710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20845</xdr:rowOff>
    </xdr:from>
    <xdr:ext cx="736600" cy="259045"/>
    <xdr:sp macro="" textlink="">
      <xdr:nvSpPr>
        <xdr:cNvPr id="130" name="テキスト ボックス 129">
          <a:extLst>
            <a:ext uri="{FF2B5EF4-FFF2-40B4-BE49-F238E27FC236}">
              <a16:creationId xmlns:a16="http://schemas.microsoft.com/office/drawing/2014/main" id="{00000000-0008-0000-0300-000082000000}"/>
            </a:ext>
          </a:extLst>
        </xdr:cNvPr>
        <xdr:cNvSpPr txBox="1"/>
      </xdr:nvSpPr>
      <xdr:spPr>
        <a:xfrm>
          <a:off x="3733800" y="104792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22352</xdr:rowOff>
    </xdr:from>
    <xdr:to>
      <xdr:col>15</xdr:col>
      <xdr:colOff>82550</xdr:colOff>
      <xdr:row>65</xdr:row>
      <xdr:rowOff>143002</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flipV="1">
          <a:off x="2336800" y="11166602"/>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32258</xdr:rowOff>
    </xdr:from>
    <xdr:to>
      <xdr:col>15</xdr:col>
      <xdr:colOff>133350</xdr:colOff>
      <xdr:row>62</xdr:row>
      <xdr:rowOff>133858</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3175000" y="1066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144035</xdr:rowOff>
    </xdr:from>
    <xdr:ext cx="762000" cy="259045"/>
    <xdr:sp macro="" textlink="">
      <xdr:nvSpPr>
        <xdr:cNvPr id="133" name="テキスト ボックス 132">
          <a:extLst>
            <a:ext uri="{FF2B5EF4-FFF2-40B4-BE49-F238E27FC236}">
              <a16:creationId xmlns:a16="http://schemas.microsoft.com/office/drawing/2014/main" id="{00000000-0008-0000-0300-000085000000}"/>
            </a:ext>
          </a:extLst>
        </xdr:cNvPr>
        <xdr:cNvSpPr txBox="1"/>
      </xdr:nvSpPr>
      <xdr:spPr>
        <a:xfrm>
          <a:off x="2844800" y="10431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143002</xdr:rowOff>
    </xdr:from>
    <xdr:to>
      <xdr:col>11</xdr:col>
      <xdr:colOff>31750</xdr:colOff>
      <xdr:row>66</xdr:row>
      <xdr:rowOff>48768</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1447800" y="11287252"/>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37084</xdr:rowOff>
    </xdr:from>
    <xdr:to>
      <xdr:col>11</xdr:col>
      <xdr:colOff>82550</xdr:colOff>
      <xdr:row>62</xdr:row>
      <xdr:rowOff>138684</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2286000" y="1066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148861</xdr:rowOff>
    </xdr:from>
    <xdr:ext cx="7620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1955800" y="10435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107188</xdr:rowOff>
    </xdr:from>
    <xdr:to>
      <xdr:col>7</xdr:col>
      <xdr:colOff>31750</xdr:colOff>
      <xdr:row>62</xdr:row>
      <xdr:rowOff>37338</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1397000" y="10565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47515</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1066800" y="10334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10414</xdr:rowOff>
    </xdr:from>
    <xdr:to>
      <xdr:col>23</xdr:col>
      <xdr:colOff>184150</xdr:colOff>
      <xdr:row>63</xdr:row>
      <xdr:rowOff>112014</xdr:rowOff>
    </xdr:to>
    <xdr:sp macro="" textlink="">
      <xdr:nvSpPr>
        <xdr:cNvPr id="144" name="楕円 143">
          <a:extLst>
            <a:ext uri="{FF2B5EF4-FFF2-40B4-BE49-F238E27FC236}">
              <a16:creationId xmlns:a16="http://schemas.microsoft.com/office/drawing/2014/main" id="{00000000-0008-0000-0300-000090000000}"/>
            </a:ext>
          </a:extLst>
        </xdr:cNvPr>
        <xdr:cNvSpPr/>
      </xdr:nvSpPr>
      <xdr:spPr>
        <a:xfrm>
          <a:off x="4902200" y="10811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153941</xdr:rowOff>
    </xdr:from>
    <xdr:ext cx="762000" cy="259045"/>
    <xdr:sp macro="" textlink="">
      <xdr:nvSpPr>
        <xdr:cNvPr id="145" name="財政構造の弾力性該当値テキスト">
          <a:extLst>
            <a:ext uri="{FF2B5EF4-FFF2-40B4-BE49-F238E27FC236}">
              <a16:creationId xmlns:a16="http://schemas.microsoft.com/office/drawing/2014/main" id="{00000000-0008-0000-0300-000091000000}"/>
            </a:ext>
          </a:extLst>
        </xdr:cNvPr>
        <xdr:cNvSpPr txBox="1"/>
      </xdr:nvSpPr>
      <xdr:spPr>
        <a:xfrm>
          <a:off x="5041900" y="10783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51308</xdr:rowOff>
    </xdr:from>
    <xdr:to>
      <xdr:col>19</xdr:col>
      <xdr:colOff>184150</xdr:colOff>
      <xdr:row>64</xdr:row>
      <xdr:rowOff>152908</xdr:rowOff>
    </xdr:to>
    <xdr:sp macro="" textlink="">
      <xdr:nvSpPr>
        <xdr:cNvPr id="146" name="楕円 145">
          <a:extLst>
            <a:ext uri="{FF2B5EF4-FFF2-40B4-BE49-F238E27FC236}">
              <a16:creationId xmlns:a16="http://schemas.microsoft.com/office/drawing/2014/main" id="{00000000-0008-0000-0300-000092000000}"/>
            </a:ext>
          </a:extLst>
        </xdr:cNvPr>
        <xdr:cNvSpPr/>
      </xdr:nvSpPr>
      <xdr:spPr>
        <a:xfrm>
          <a:off x="4064000" y="11024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137685</xdr:rowOff>
    </xdr:from>
    <xdr:ext cx="7366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733800" y="111104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143002</xdr:rowOff>
    </xdr:from>
    <xdr:to>
      <xdr:col>15</xdr:col>
      <xdr:colOff>133350</xdr:colOff>
      <xdr:row>65</xdr:row>
      <xdr:rowOff>73152</xdr:rowOff>
    </xdr:to>
    <xdr:sp macro="" textlink="">
      <xdr:nvSpPr>
        <xdr:cNvPr id="148" name="楕円 147">
          <a:extLst>
            <a:ext uri="{FF2B5EF4-FFF2-40B4-BE49-F238E27FC236}">
              <a16:creationId xmlns:a16="http://schemas.microsoft.com/office/drawing/2014/main" id="{00000000-0008-0000-0300-000094000000}"/>
            </a:ext>
          </a:extLst>
        </xdr:cNvPr>
        <xdr:cNvSpPr/>
      </xdr:nvSpPr>
      <xdr:spPr>
        <a:xfrm>
          <a:off x="3175000" y="11115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57929</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2844800" y="11202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92202</xdr:rowOff>
    </xdr:from>
    <xdr:to>
      <xdr:col>11</xdr:col>
      <xdr:colOff>82550</xdr:colOff>
      <xdr:row>66</xdr:row>
      <xdr:rowOff>22352</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2286000" y="11236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7129</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1955800" y="11322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169418</xdr:rowOff>
    </xdr:from>
    <xdr:to>
      <xdr:col>7</xdr:col>
      <xdr:colOff>31750</xdr:colOff>
      <xdr:row>66</xdr:row>
      <xdr:rowOff>99568</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1397000" y="11313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84345</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1066800" y="11400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4" name="正方形/長方形 153">
          <a:extLst>
            <a:ext uri="{FF2B5EF4-FFF2-40B4-BE49-F238E27FC236}">
              <a16:creationId xmlns:a16="http://schemas.microsoft.com/office/drawing/2014/main" id="{00000000-0008-0000-0300-00009A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[1,447,493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57" name="正方形/長方形 156">
          <a:extLst>
            <a:ext uri="{FF2B5EF4-FFF2-40B4-BE49-F238E27FC236}">
              <a16:creationId xmlns:a16="http://schemas.microsoft.com/office/drawing/2014/main" id="{00000000-0008-0000-0300-00009D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58" name="正方形/長方形 157">
          <a:extLst>
            <a:ext uri="{FF2B5EF4-FFF2-40B4-BE49-F238E27FC236}">
              <a16:creationId xmlns:a16="http://schemas.microsoft.com/office/drawing/2014/main" id="{00000000-0008-0000-0300-00009E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6" name="テキスト ボックス 165">
          <a:extLst>
            <a:ext uri="{FF2B5EF4-FFF2-40B4-BE49-F238E27FC236}">
              <a16:creationId xmlns:a16="http://schemas.microsoft.com/office/drawing/2014/main" id="{00000000-0008-0000-0300-0000A6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今年度において、類似団体平均値より高くなっているのは、主に物件費において前年度比＋</a:t>
          </a:r>
          <a:r>
            <a:rPr kumimoji="1" lang="en-US" altLang="ja-JP" sz="1300">
              <a:latin typeface="ＭＳ Ｐゴシック" panose="020B0600070205080204" pitchFamily="50" charset="-128"/>
              <a:ea typeface="ＭＳ Ｐゴシック" panose="020B0600070205080204" pitchFamily="50" charset="-128"/>
            </a:rPr>
            <a:t>6,452</a:t>
          </a:r>
          <a:r>
            <a:rPr kumimoji="1" lang="ja-JP" altLang="en-US" sz="1300">
              <a:latin typeface="ＭＳ Ｐゴシック" panose="020B0600070205080204" pitchFamily="50" charset="-128"/>
              <a:ea typeface="ＭＳ Ｐゴシック" panose="020B0600070205080204" pitchFamily="50" charset="-128"/>
            </a:rPr>
            <a:t>千円（</a:t>
          </a:r>
          <a:r>
            <a:rPr kumimoji="1" lang="en-US" altLang="ja-JP" sz="1300">
              <a:latin typeface="ＭＳ Ｐゴシック" panose="020B0600070205080204" pitchFamily="50" charset="-128"/>
              <a:ea typeface="ＭＳ Ｐゴシック" panose="020B0600070205080204" pitchFamily="50" charset="-128"/>
            </a:rPr>
            <a:t>25.9%</a:t>
          </a:r>
          <a:r>
            <a:rPr kumimoji="1" lang="ja-JP" altLang="en-US" sz="1300">
              <a:latin typeface="ＭＳ Ｐゴシック" panose="020B0600070205080204" pitchFamily="50" charset="-128"/>
              <a:ea typeface="ＭＳ Ｐゴシック" panose="020B0600070205080204" pitchFamily="50" charset="-128"/>
            </a:rPr>
            <a:t>増）となったことが要因と考えられる。依然として、類似団体と比較し、人件費及び物件費等は約</a:t>
          </a:r>
          <a:r>
            <a:rPr kumimoji="1" lang="en-US" altLang="ja-JP" sz="1300">
              <a:latin typeface="ＭＳ Ｐゴシック" panose="020B0600070205080204" pitchFamily="50" charset="-128"/>
              <a:ea typeface="ＭＳ Ｐゴシック" panose="020B0600070205080204" pitchFamily="50" charset="-128"/>
            </a:rPr>
            <a:t>3.5</a:t>
          </a:r>
          <a:r>
            <a:rPr kumimoji="1" lang="ja-JP" altLang="en-US" sz="1300">
              <a:latin typeface="ＭＳ Ｐゴシック" panose="020B0600070205080204" pitchFamily="50" charset="-128"/>
              <a:ea typeface="ＭＳ Ｐゴシック" panose="020B0600070205080204" pitchFamily="50" charset="-128"/>
            </a:rPr>
            <a:t>倍と高い状態にある。近年整備した公共施設等の維持管理費等の増加が考えられるが、今後も引続き、公共施設等総合管理計画及び個別施設計画に基づき、保有する公共施設等の維持管理費等の物件費の経費削減及び縮減に取組んで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67" name="テキスト ボックス 166">
          <a:extLst>
            <a:ext uri="{FF2B5EF4-FFF2-40B4-BE49-F238E27FC236}">
              <a16:creationId xmlns:a16="http://schemas.microsoft.com/office/drawing/2014/main" id="{00000000-0008-0000-0300-0000A7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68" name="直線コネクタ 167">
          <a:extLst>
            <a:ext uri="{FF2B5EF4-FFF2-40B4-BE49-F238E27FC236}">
              <a16:creationId xmlns:a16="http://schemas.microsoft.com/office/drawing/2014/main" id="{00000000-0008-0000-0300-0000A8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69" name="テキスト ボックス 168">
          <a:extLst>
            <a:ext uri="{FF2B5EF4-FFF2-40B4-BE49-F238E27FC236}">
              <a16:creationId xmlns:a16="http://schemas.microsoft.com/office/drawing/2014/main" id="{00000000-0008-0000-0300-0000A9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0" name="直線コネクタ 169">
          <a:extLst>
            <a:ext uri="{FF2B5EF4-FFF2-40B4-BE49-F238E27FC236}">
              <a16:creationId xmlns:a16="http://schemas.microsoft.com/office/drawing/2014/main" id="{00000000-0008-0000-0300-0000AA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2" name="直線コネクタ 171">
          <a:extLst>
            <a:ext uri="{FF2B5EF4-FFF2-40B4-BE49-F238E27FC236}">
              <a16:creationId xmlns:a16="http://schemas.microsoft.com/office/drawing/2014/main" id="{00000000-0008-0000-0300-0000AC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2" name="人件費・物件費等の状況グラフ枠">
          <a:extLst>
            <a:ext uri="{FF2B5EF4-FFF2-40B4-BE49-F238E27FC236}">
              <a16:creationId xmlns:a16="http://schemas.microsoft.com/office/drawing/2014/main" id="{00000000-0008-0000-0300-0000B6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167815</xdr:rowOff>
    </xdr:from>
    <xdr:to>
      <xdr:col>23</xdr:col>
      <xdr:colOff>133350</xdr:colOff>
      <xdr:row>89</xdr:row>
      <xdr:rowOff>79894</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flipV="1">
          <a:off x="4953000" y="13712365"/>
          <a:ext cx="0" cy="16265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51971</xdr:rowOff>
    </xdr:from>
    <xdr:ext cx="762000" cy="259045"/>
    <xdr:sp macro="" textlink="">
      <xdr:nvSpPr>
        <xdr:cNvPr id="184" name="人件費・物件費等の状況最小値テキスト">
          <a:extLst>
            <a:ext uri="{FF2B5EF4-FFF2-40B4-BE49-F238E27FC236}">
              <a16:creationId xmlns:a16="http://schemas.microsoft.com/office/drawing/2014/main" id="{00000000-0008-0000-0300-0000B8000000}"/>
            </a:ext>
          </a:extLst>
        </xdr:cNvPr>
        <xdr:cNvSpPr txBox="1"/>
      </xdr:nvSpPr>
      <xdr:spPr>
        <a:xfrm>
          <a:off x="5041900" y="15311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1,447,493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79894</xdr:rowOff>
    </xdr:from>
    <xdr:to>
      <xdr:col>24</xdr:col>
      <xdr:colOff>12700</xdr:colOff>
      <xdr:row>89</xdr:row>
      <xdr:rowOff>79894</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4864100" y="15338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82742</xdr:rowOff>
    </xdr:from>
    <xdr:ext cx="762000" cy="259045"/>
    <xdr:sp macro="" textlink="">
      <xdr:nvSpPr>
        <xdr:cNvPr id="186" name="人件費・物件費等の状況最大値テキスト">
          <a:extLst>
            <a:ext uri="{FF2B5EF4-FFF2-40B4-BE49-F238E27FC236}">
              <a16:creationId xmlns:a16="http://schemas.microsoft.com/office/drawing/2014/main" id="{00000000-0008-0000-0300-0000BA000000}"/>
            </a:ext>
          </a:extLst>
        </xdr:cNvPr>
        <xdr:cNvSpPr txBox="1"/>
      </xdr:nvSpPr>
      <xdr:spPr>
        <a:xfrm>
          <a:off x="5041900" y="13455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167815</xdr:rowOff>
    </xdr:from>
    <xdr:to>
      <xdr:col>24</xdr:col>
      <xdr:colOff>12700</xdr:colOff>
      <xdr:row>79</xdr:row>
      <xdr:rowOff>167815</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4864100" y="13712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87</xdr:row>
      <xdr:rowOff>156829</xdr:rowOff>
    </xdr:from>
    <xdr:to>
      <xdr:col>23</xdr:col>
      <xdr:colOff>133350</xdr:colOff>
      <xdr:row>89</xdr:row>
      <xdr:rowOff>79894</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4114800" y="15072979"/>
          <a:ext cx="838200" cy="265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38296</xdr:rowOff>
    </xdr:from>
    <xdr:ext cx="762000" cy="259045"/>
    <xdr:sp macro="" textlink="">
      <xdr:nvSpPr>
        <xdr:cNvPr id="189" name="人件費・物件費等の状況平均値テキスト">
          <a:extLst>
            <a:ext uri="{FF2B5EF4-FFF2-40B4-BE49-F238E27FC236}">
              <a16:creationId xmlns:a16="http://schemas.microsoft.com/office/drawing/2014/main" id="{00000000-0008-0000-0300-0000BD000000}"/>
            </a:ext>
          </a:extLst>
        </xdr:cNvPr>
        <xdr:cNvSpPr txBox="1"/>
      </xdr:nvSpPr>
      <xdr:spPr>
        <a:xfrm>
          <a:off x="5041900" y="137542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418,870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21769</xdr:rowOff>
    </xdr:from>
    <xdr:to>
      <xdr:col>23</xdr:col>
      <xdr:colOff>184150</xdr:colOff>
      <xdr:row>81</xdr:row>
      <xdr:rowOff>123369</xdr:rowOff>
    </xdr:to>
    <xdr:sp macro="" textlink="">
      <xdr:nvSpPr>
        <xdr:cNvPr id="190" name="フローチャート: 判断 189">
          <a:extLst>
            <a:ext uri="{FF2B5EF4-FFF2-40B4-BE49-F238E27FC236}">
              <a16:creationId xmlns:a16="http://schemas.microsoft.com/office/drawing/2014/main" id="{00000000-0008-0000-0300-0000BE000000}"/>
            </a:ext>
          </a:extLst>
        </xdr:cNvPr>
        <xdr:cNvSpPr/>
      </xdr:nvSpPr>
      <xdr:spPr>
        <a:xfrm>
          <a:off x="4902200" y="13909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87</xdr:row>
      <xdr:rowOff>156829</xdr:rowOff>
    </xdr:from>
    <xdr:to>
      <xdr:col>19</xdr:col>
      <xdr:colOff>133350</xdr:colOff>
      <xdr:row>87</xdr:row>
      <xdr:rowOff>164716</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flipV="1">
          <a:off x="3225800" y="15072979"/>
          <a:ext cx="889000" cy="7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80</xdr:row>
      <xdr:rowOff>126067</xdr:rowOff>
    </xdr:from>
    <xdr:to>
      <xdr:col>19</xdr:col>
      <xdr:colOff>184150</xdr:colOff>
      <xdr:row>81</xdr:row>
      <xdr:rowOff>56217</xdr:rowOff>
    </xdr:to>
    <xdr:sp macro="" textlink="">
      <xdr:nvSpPr>
        <xdr:cNvPr id="192" name="フローチャート: 判断 191">
          <a:extLst>
            <a:ext uri="{FF2B5EF4-FFF2-40B4-BE49-F238E27FC236}">
              <a16:creationId xmlns:a16="http://schemas.microsoft.com/office/drawing/2014/main" id="{00000000-0008-0000-0300-0000C0000000}"/>
            </a:ext>
          </a:extLst>
        </xdr:cNvPr>
        <xdr:cNvSpPr/>
      </xdr:nvSpPr>
      <xdr:spPr>
        <a:xfrm>
          <a:off x="4064000" y="13842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66394</xdr:rowOff>
    </xdr:from>
    <xdr:ext cx="736600" cy="259045"/>
    <xdr:sp macro="" textlink="">
      <xdr:nvSpPr>
        <xdr:cNvPr id="193" name="テキスト ボックス 192">
          <a:extLst>
            <a:ext uri="{FF2B5EF4-FFF2-40B4-BE49-F238E27FC236}">
              <a16:creationId xmlns:a16="http://schemas.microsoft.com/office/drawing/2014/main" id="{00000000-0008-0000-0300-0000C1000000}"/>
            </a:ext>
          </a:extLst>
        </xdr:cNvPr>
        <xdr:cNvSpPr txBox="1"/>
      </xdr:nvSpPr>
      <xdr:spPr>
        <a:xfrm>
          <a:off x="3733800" y="136109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86</xdr:row>
      <xdr:rowOff>164471</xdr:rowOff>
    </xdr:from>
    <xdr:to>
      <xdr:col>15</xdr:col>
      <xdr:colOff>82550</xdr:colOff>
      <xdr:row>87</xdr:row>
      <xdr:rowOff>164716</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2336800" y="14909171"/>
          <a:ext cx="889000" cy="171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125233</xdr:rowOff>
    </xdr:from>
    <xdr:to>
      <xdr:col>15</xdr:col>
      <xdr:colOff>133350</xdr:colOff>
      <xdr:row>81</xdr:row>
      <xdr:rowOff>55383</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3175000" y="13841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65560</xdr:rowOff>
    </xdr:from>
    <xdr:ext cx="762000" cy="259045"/>
    <xdr:sp macro="" textlink="">
      <xdr:nvSpPr>
        <xdr:cNvPr id="196" name="テキスト ボックス 195">
          <a:extLst>
            <a:ext uri="{FF2B5EF4-FFF2-40B4-BE49-F238E27FC236}">
              <a16:creationId xmlns:a16="http://schemas.microsoft.com/office/drawing/2014/main" id="{00000000-0008-0000-0300-0000C4000000}"/>
            </a:ext>
          </a:extLst>
        </xdr:cNvPr>
        <xdr:cNvSpPr txBox="1"/>
      </xdr:nvSpPr>
      <xdr:spPr>
        <a:xfrm>
          <a:off x="2844800" y="13610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86</xdr:row>
      <xdr:rowOff>164471</xdr:rowOff>
    </xdr:from>
    <xdr:to>
      <xdr:col>11</xdr:col>
      <xdr:colOff>31750</xdr:colOff>
      <xdr:row>87</xdr:row>
      <xdr:rowOff>106282</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flipV="1">
          <a:off x="1447800" y="14909171"/>
          <a:ext cx="889000" cy="113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107375</xdr:rowOff>
    </xdr:from>
    <xdr:to>
      <xdr:col>11</xdr:col>
      <xdr:colOff>82550</xdr:colOff>
      <xdr:row>81</xdr:row>
      <xdr:rowOff>37525</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2286000" y="13823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47702</xdr:rowOff>
    </xdr:from>
    <xdr:ext cx="7620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1955800" y="13592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86106</xdr:rowOff>
    </xdr:from>
    <xdr:to>
      <xdr:col>7</xdr:col>
      <xdr:colOff>31750</xdr:colOff>
      <xdr:row>81</xdr:row>
      <xdr:rowOff>16256</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1397000" y="13802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26433</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1066800" y="13570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89</xdr:row>
      <xdr:rowOff>29094</xdr:rowOff>
    </xdr:from>
    <xdr:to>
      <xdr:col>23</xdr:col>
      <xdr:colOff>184150</xdr:colOff>
      <xdr:row>89</xdr:row>
      <xdr:rowOff>130694</xdr:rowOff>
    </xdr:to>
    <xdr:sp macro="" textlink="">
      <xdr:nvSpPr>
        <xdr:cNvPr id="207" name="楕円 206">
          <a:extLst>
            <a:ext uri="{FF2B5EF4-FFF2-40B4-BE49-F238E27FC236}">
              <a16:creationId xmlns:a16="http://schemas.microsoft.com/office/drawing/2014/main" id="{00000000-0008-0000-0300-0000CF000000}"/>
            </a:ext>
          </a:extLst>
        </xdr:cNvPr>
        <xdr:cNvSpPr/>
      </xdr:nvSpPr>
      <xdr:spPr>
        <a:xfrm>
          <a:off x="4902200" y="15288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88</xdr:row>
      <xdr:rowOff>96421</xdr:rowOff>
    </xdr:from>
    <xdr:ext cx="762000" cy="259045"/>
    <xdr:sp macro="" textlink="">
      <xdr:nvSpPr>
        <xdr:cNvPr id="208" name="人件費・物件費等の状況該当値テキスト">
          <a:extLst>
            <a:ext uri="{FF2B5EF4-FFF2-40B4-BE49-F238E27FC236}">
              <a16:creationId xmlns:a16="http://schemas.microsoft.com/office/drawing/2014/main" id="{00000000-0008-0000-0300-0000D0000000}"/>
            </a:ext>
          </a:extLst>
        </xdr:cNvPr>
        <xdr:cNvSpPr txBox="1"/>
      </xdr:nvSpPr>
      <xdr:spPr>
        <a:xfrm>
          <a:off x="5041900" y="15184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1,447,493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87</xdr:row>
      <xdr:rowOff>106029</xdr:rowOff>
    </xdr:from>
    <xdr:to>
      <xdr:col>19</xdr:col>
      <xdr:colOff>184150</xdr:colOff>
      <xdr:row>88</xdr:row>
      <xdr:rowOff>36179</xdr:rowOff>
    </xdr:to>
    <xdr:sp macro="" textlink="">
      <xdr:nvSpPr>
        <xdr:cNvPr id="209" name="楕円 208">
          <a:extLst>
            <a:ext uri="{FF2B5EF4-FFF2-40B4-BE49-F238E27FC236}">
              <a16:creationId xmlns:a16="http://schemas.microsoft.com/office/drawing/2014/main" id="{00000000-0008-0000-0300-0000D1000000}"/>
            </a:ext>
          </a:extLst>
        </xdr:cNvPr>
        <xdr:cNvSpPr/>
      </xdr:nvSpPr>
      <xdr:spPr>
        <a:xfrm>
          <a:off x="4064000" y="15022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88</xdr:row>
      <xdr:rowOff>20956</xdr:rowOff>
    </xdr:from>
    <xdr:ext cx="7366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733800" y="151085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1,249,093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87</xdr:row>
      <xdr:rowOff>113916</xdr:rowOff>
    </xdr:from>
    <xdr:to>
      <xdr:col>15</xdr:col>
      <xdr:colOff>133350</xdr:colOff>
      <xdr:row>88</xdr:row>
      <xdr:rowOff>44066</xdr:rowOff>
    </xdr:to>
    <xdr:sp macro="" textlink="">
      <xdr:nvSpPr>
        <xdr:cNvPr id="211" name="楕円 210">
          <a:extLst>
            <a:ext uri="{FF2B5EF4-FFF2-40B4-BE49-F238E27FC236}">
              <a16:creationId xmlns:a16="http://schemas.microsoft.com/office/drawing/2014/main" id="{00000000-0008-0000-0300-0000D3000000}"/>
            </a:ext>
          </a:extLst>
        </xdr:cNvPr>
        <xdr:cNvSpPr/>
      </xdr:nvSpPr>
      <xdr:spPr>
        <a:xfrm>
          <a:off x="3175000" y="15030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88</xdr:row>
      <xdr:rowOff>28843</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2844800" y="15116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1,254,976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86</xdr:row>
      <xdr:rowOff>113671</xdr:rowOff>
    </xdr:from>
    <xdr:to>
      <xdr:col>11</xdr:col>
      <xdr:colOff>82550</xdr:colOff>
      <xdr:row>87</xdr:row>
      <xdr:rowOff>43821</xdr:rowOff>
    </xdr:to>
    <xdr:sp macro="" textlink="">
      <xdr:nvSpPr>
        <xdr:cNvPr id="213" name="楕円 212">
          <a:extLst>
            <a:ext uri="{FF2B5EF4-FFF2-40B4-BE49-F238E27FC236}">
              <a16:creationId xmlns:a16="http://schemas.microsoft.com/office/drawing/2014/main" id="{00000000-0008-0000-0300-0000D5000000}"/>
            </a:ext>
          </a:extLst>
        </xdr:cNvPr>
        <xdr:cNvSpPr/>
      </xdr:nvSpPr>
      <xdr:spPr>
        <a:xfrm>
          <a:off x="2286000" y="14858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87</xdr:row>
      <xdr:rowOff>28598</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1955800" y="14944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1,126,899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87</xdr:row>
      <xdr:rowOff>55482</xdr:rowOff>
    </xdr:from>
    <xdr:to>
      <xdr:col>7</xdr:col>
      <xdr:colOff>31750</xdr:colOff>
      <xdr:row>87</xdr:row>
      <xdr:rowOff>157082</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1397000" y="14971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87</xdr:row>
      <xdr:rowOff>141859</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1066800" y="15058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1,211,387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7" name="正方形/長方形 216">
          <a:extLst>
            <a:ext uri="{FF2B5EF4-FFF2-40B4-BE49-F238E27FC236}">
              <a16:creationId xmlns:a16="http://schemas.microsoft.com/office/drawing/2014/main" id="{00000000-0008-0000-0300-0000D9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0" name="正方形/長方形 219">
          <a:extLst>
            <a:ext uri="{FF2B5EF4-FFF2-40B4-BE49-F238E27FC236}">
              <a16:creationId xmlns:a16="http://schemas.microsoft.com/office/drawing/2014/main" id="{00000000-0008-0000-0300-0000DC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1" name="正方形/長方形 220">
          <a:extLst>
            <a:ext uri="{FF2B5EF4-FFF2-40B4-BE49-F238E27FC236}">
              <a16:creationId xmlns:a16="http://schemas.microsoft.com/office/drawing/2014/main" id="{00000000-0008-0000-0300-0000DD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29" name="テキスト ボックス 228">
          <a:extLst>
            <a:ext uri="{FF2B5EF4-FFF2-40B4-BE49-F238E27FC236}">
              <a16:creationId xmlns:a16="http://schemas.microsoft.com/office/drawing/2014/main" id="{00000000-0008-0000-0300-0000E5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ラスパイレス指数は、</a:t>
          </a:r>
          <a:r>
            <a:rPr kumimoji="1" lang="en-US" altLang="ja-JP" sz="1300">
              <a:latin typeface="ＭＳ Ｐゴシック" panose="020B0600070205080204" pitchFamily="50" charset="-128"/>
              <a:ea typeface="ＭＳ Ｐゴシック" panose="020B0600070205080204" pitchFamily="50" charset="-128"/>
            </a:rPr>
            <a:t>89.8</a:t>
          </a:r>
          <a:r>
            <a:rPr kumimoji="1" lang="ja-JP" altLang="en-US" sz="1300">
              <a:latin typeface="ＭＳ Ｐゴシック" panose="020B0600070205080204" pitchFamily="50" charset="-128"/>
              <a:ea typeface="ＭＳ Ｐゴシック" panose="020B0600070205080204" pitchFamily="50" charset="-128"/>
            </a:rPr>
            <a:t>であり、前年度比▲</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ポイントの減少となったが、昨年度同様に類似団体及び全国町村の平均を大きく下回っている。</a:t>
          </a:r>
        </a:p>
        <a:p>
          <a:r>
            <a:rPr kumimoji="1" lang="ja-JP" altLang="en-US" sz="1300">
              <a:latin typeface="ＭＳ Ｐゴシック" panose="020B0600070205080204" pitchFamily="50" charset="-128"/>
              <a:ea typeface="ＭＳ Ｐゴシック" panose="020B0600070205080204" pitchFamily="50" charset="-128"/>
            </a:rPr>
            <a:t>　今後も引続き、給与体系の見直し等を図ることにより、行財政・教育及び住民サービスの質を低下することの無いようにしつつ、給与水準の適正化に努めていく。　</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0" name="直線コネクタ 229">
          <a:extLst>
            <a:ext uri="{FF2B5EF4-FFF2-40B4-BE49-F238E27FC236}">
              <a16:creationId xmlns:a16="http://schemas.microsoft.com/office/drawing/2014/main" id="{00000000-0008-0000-0300-0000E6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1" name="テキスト ボックス 230">
          <a:extLst>
            <a:ext uri="{FF2B5EF4-FFF2-40B4-BE49-F238E27FC236}">
              <a16:creationId xmlns:a16="http://schemas.microsoft.com/office/drawing/2014/main" id="{00000000-0008-0000-0300-0000E7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32" name="直線コネクタ 231">
          <a:extLst>
            <a:ext uri="{FF2B5EF4-FFF2-40B4-BE49-F238E27FC236}">
              <a16:creationId xmlns:a16="http://schemas.microsoft.com/office/drawing/2014/main" id="{00000000-0008-0000-0300-0000E8000000}"/>
            </a:ext>
          </a:extLst>
        </xdr:cNvPr>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33" name="テキスト ボックス 232">
          <a:extLst>
            <a:ext uri="{FF2B5EF4-FFF2-40B4-BE49-F238E27FC236}">
              <a16:creationId xmlns:a16="http://schemas.microsoft.com/office/drawing/2014/main" id="{00000000-0008-0000-0300-0000E9000000}"/>
            </a:ext>
          </a:extLst>
        </xdr:cNvPr>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34" name="直線コネクタ 233">
          <a:extLst>
            <a:ext uri="{FF2B5EF4-FFF2-40B4-BE49-F238E27FC236}">
              <a16:creationId xmlns:a16="http://schemas.microsoft.com/office/drawing/2014/main" id="{00000000-0008-0000-0300-0000EA000000}"/>
            </a:ext>
          </a:extLst>
        </xdr:cNvPr>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35" name="テキスト ボックス 234">
          <a:extLst>
            <a:ext uri="{FF2B5EF4-FFF2-40B4-BE49-F238E27FC236}">
              <a16:creationId xmlns:a16="http://schemas.microsoft.com/office/drawing/2014/main" id="{00000000-0008-0000-0300-0000EB000000}"/>
            </a:ext>
          </a:extLst>
        </xdr:cNvPr>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36" name="直線コネクタ 235">
          <a:extLst>
            <a:ext uri="{FF2B5EF4-FFF2-40B4-BE49-F238E27FC236}">
              <a16:creationId xmlns:a16="http://schemas.microsoft.com/office/drawing/2014/main" id="{00000000-0008-0000-0300-0000EC000000}"/>
            </a:ext>
          </a:extLst>
        </xdr:cNvPr>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2" name="給与水準   （国との比較）グラフ枠">
          <a:extLst>
            <a:ext uri="{FF2B5EF4-FFF2-40B4-BE49-F238E27FC236}">
              <a16:creationId xmlns:a16="http://schemas.microsoft.com/office/drawing/2014/main" id="{00000000-0008-0000-0300-0000F2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116839</xdr:rowOff>
    </xdr:from>
    <xdr:to>
      <xdr:col>81</xdr:col>
      <xdr:colOff>44450</xdr:colOff>
      <xdr:row>89</xdr:row>
      <xdr:rowOff>31242</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flipV="1">
          <a:off x="17018000" y="13832839"/>
          <a:ext cx="0" cy="145745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3319</xdr:rowOff>
    </xdr:from>
    <xdr:ext cx="762000" cy="259045"/>
    <xdr:sp macro="" textlink="">
      <xdr:nvSpPr>
        <xdr:cNvPr id="244" name="給与水準   （国との比較）最小値テキスト">
          <a:extLst>
            <a:ext uri="{FF2B5EF4-FFF2-40B4-BE49-F238E27FC236}">
              <a16:creationId xmlns:a16="http://schemas.microsoft.com/office/drawing/2014/main" id="{00000000-0008-0000-0300-0000F4000000}"/>
            </a:ext>
          </a:extLst>
        </xdr:cNvPr>
        <xdr:cNvSpPr txBox="1"/>
      </xdr:nvSpPr>
      <xdr:spPr>
        <a:xfrm>
          <a:off x="17106900" y="15262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31242</xdr:rowOff>
    </xdr:from>
    <xdr:to>
      <xdr:col>81</xdr:col>
      <xdr:colOff>133350</xdr:colOff>
      <xdr:row>89</xdr:row>
      <xdr:rowOff>31242</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6929100" y="15290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31766</xdr:rowOff>
    </xdr:from>
    <xdr:ext cx="762000" cy="259045"/>
    <xdr:sp macro="" textlink="">
      <xdr:nvSpPr>
        <xdr:cNvPr id="246" name="給与水準   （国との比較）最大値テキスト">
          <a:extLst>
            <a:ext uri="{FF2B5EF4-FFF2-40B4-BE49-F238E27FC236}">
              <a16:creationId xmlns:a16="http://schemas.microsoft.com/office/drawing/2014/main" id="{00000000-0008-0000-0300-0000F6000000}"/>
            </a:ext>
          </a:extLst>
        </xdr:cNvPr>
        <xdr:cNvSpPr txBox="1"/>
      </xdr:nvSpPr>
      <xdr:spPr>
        <a:xfrm>
          <a:off x="17106900" y="13576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116839</xdr:rowOff>
    </xdr:from>
    <xdr:to>
      <xdr:col>81</xdr:col>
      <xdr:colOff>133350</xdr:colOff>
      <xdr:row>80</xdr:row>
      <xdr:rowOff>116839</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6929100" y="13832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114046</xdr:rowOff>
    </xdr:from>
    <xdr:to>
      <xdr:col>81</xdr:col>
      <xdr:colOff>44450</xdr:colOff>
      <xdr:row>83</xdr:row>
      <xdr:rowOff>152654</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flipV="1">
          <a:off x="16179800" y="14344396"/>
          <a:ext cx="8382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61485</xdr:rowOff>
    </xdr:from>
    <xdr:ext cx="762000" cy="259045"/>
    <xdr:sp macro="" textlink="">
      <xdr:nvSpPr>
        <xdr:cNvPr id="249" name="給与水準   （国との比較）平均値テキスト">
          <a:extLst>
            <a:ext uri="{FF2B5EF4-FFF2-40B4-BE49-F238E27FC236}">
              <a16:creationId xmlns:a16="http://schemas.microsoft.com/office/drawing/2014/main" id="{00000000-0008-0000-0300-0000F9000000}"/>
            </a:ext>
          </a:extLst>
        </xdr:cNvPr>
        <xdr:cNvSpPr txBox="1"/>
      </xdr:nvSpPr>
      <xdr:spPr>
        <a:xfrm>
          <a:off x="17106900" y="148061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89408</xdr:rowOff>
    </xdr:from>
    <xdr:to>
      <xdr:col>81</xdr:col>
      <xdr:colOff>95250</xdr:colOff>
      <xdr:row>87</xdr:row>
      <xdr:rowOff>19558</xdr:rowOff>
    </xdr:to>
    <xdr:sp macro="" textlink="">
      <xdr:nvSpPr>
        <xdr:cNvPr id="250" name="フローチャート: 判断 249">
          <a:extLst>
            <a:ext uri="{FF2B5EF4-FFF2-40B4-BE49-F238E27FC236}">
              <a16:creationId xmlns:a16="http://schemas.microsoft.com/office/drawing/2014/main" id="{00000000-0008-0000-0300-0000FA000000}"/>
            </a:ext>
          </a:extLst>
        </xdr:cNvPr>
        <xdr:cNvSpPr/>
      </xdr:nvSpPr>
      <xdr:spPr>
        <a:xfrm>
          <a:off x="16967200" y="1483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104394</xdr:rowOff>
    </xdr:from>
    <xdr:to>
      <xdr:col>77</xdr:col>
      <xdr:colOff>44450</xdr:colOff>
      <xdr:row>83</xdr:row>
      <xdr:rowOff>152654</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5290800" y="14334744"/>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60452</xdr:rowOff>
    </xdr:from>
    <xdr:to>
      <xdr:col>77</xdr:col>
      <xdr:colOff>95250</xdr:colOff>
      <xdr:row>86</xdr:row>
      <xdr:rowOff>162052</xdr:rowOff>
    </xdr:to>
    <xdr:sp macro="" textlink="">
      <xdr:nvSpPr>
        <xdr:cNvPr id="252" name="フローチャート: 判断 251">
          <a:extLst>
            <a:ext uri="{FF2B5EF4-FFF2-40B4-BE49-F238E27FC236}">
              <a16:creationId xmlns:a16="http://schemas.microsoft.com/office/drawing/2014/main" id="{00000000-0008-0000-0300-0000FC000000}"/>
            </a:ext>
          </a:extLst>
        </xdr:cNvPr>
        <xdr:cNvSpPr/>
      </xdr:nvSpPr>
      <xdr:spPr>
        <a:xfrm>
          <a:off x="16129000" y="14805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146829</xdr:rowOff>
    </xdr:from>
    <xdr:ext cx="736600" cy="259045"/>
    <xdr:sp macro="" textlink="">
      <xdr:nvSpPr>
        <xdr:cNvPr id="253" name="テキスト ボックス 252">
          <a:extLst>
            <a:ext uri="{FF2B5EF4-FFF2-40B4-BE49-F238E27FC236}">
              <a16:creationId xmlns:a16="http://schemas.microsoft.com/office/drawing/2014/main" id="{00000000-0008-0000-0300-0000FD000000}"/>
            </a:ext>
          </a:extLst>
        </xdr:cNvPr>
        <xdr:cNvSpPr txBox="1"/>
      </xdr:nvSpPr>
      <xdr:spPr>
        <a:xfrm>
          <a:off x="15798800" y="148915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104394</xdr:rowOff>
    </xdr:from>
    <xdr:to>
      <xdr:col>72</xdr:col>
      <xdr:colOff>203200</xdr:colOff>
      <xdr:row>85</xdr:row>
      <xdr:rowOff>22098</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flipV="1">
          <a:off x="14401800" y="14334744"/>
          <a:ext cx="889000" cy="260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50800</xdr:rowOff>
    </xdr:from>
    <xdr:to>
      <xdr:col>73</xdr:col>
      <xdr:colOff>44450</xdr:colOff>
      <xdr:row>86</xdr:row>
      <xdr:rowOff>152400</xdr:rowOff>
    </xdr:to>
    <xdr:sp macro="" textlink="">
      <xdr:nvSpPr>
        <xdr:cNvPr id="255" name="フローチャート: 判断 254">
          <a:extLst>
            <a:ext uri="{FF2B5EF4-FFF2-40B4-BE49-F238E27FC236}">
              <a16:creationId xmlns:a16="http://schemas.microsoft.com/office/drawing/2014/main" id="{00000000-0008-0000-0300-0000FF000000}"/>
            </a:ext>
          </a:extLst>
        </xdr:cNvPr>
        <xdr:cNvSpPr/>
      </xdr:nvSpPr>
      <xdr:spPr>
        <a:xfrm>
          <a:off x="15240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137177</xdr:rowOff>
    </xdr:from>
    <xdr:ext cx="762000" cy="259045"/>
    <xdr:sp macro="" textlink="">
      <xdr:nvSpPr>
        <xdr:cNvPr id="256" name="テキスト ボックス 255">
          <a:extLst>
            <a:ext uri="{FF2B5EF4-FFF2-40B4-BE49-F238E27FC236}">
              <a16:creationId xmlns:a16="http://schemas.microsoft.com/office/drawing/2014/main" id="{00000000-0008-0000-0300-000000010000}"/>
            </a:ext>
          </a:extLst>
        </xdr:cNvPr>
        <xdr:cNvSpPr txBox="1"/>
      </xdr:nvSpPr>
      <xdr:spPr>
        <a:xfrm>
          <a:off x="14909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164592</xdr:rowOff>
    </xdr:from>
    <xdr:to>
      <xdr:col>68</xdr:col>
      <xdr:colOff>152400</xdr:colOff>
      <xdr:row>85</xdr:row>
      <xdr:rowOff>22098</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3512800" y="14566392"/>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50800</xdr:rowOff>
    </xdr:from>
    <xdr:to>
      <xdr:col>68</xdr:col>
      <xdr:colOff>203200</xdr:colOff>
      <xdr:row>86</xdr:row>
      <xdr:rowOff>152400</xdr:rowOff>
    </xdr:to>
    <xdr:sp macro="" textlink="">
      <xdr:nvSpPr>
        <xdr:cNvPr id="258" name="フローチャート: 判断 257">
          <a:extLst>
            <a:ext uri="{FF2B5EF4-FFF2-40B4-BE49-F238E27FC236}">
              <a16:creationId xmlns:a16="http://schemas.microsoft.com/office/drawing/2014/main" id="{00000000-0008-0000-0300-000002010000}"/>
            </a:ext>
          </a:extLst>
        </xdr:cNvPr>
        <xdr:cNvSpPr/>
      </xdr:nvSpPr>
      <xdr:spPr>
        <a:xfrm>
          <a:off x="14351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137177</xdr:rowOff>
    </xdr:from>
    <xdr:ext cx="762000" cy="259045"/>
    <xdr:sp macro="" textlink="">
      <xdr:nvSpPr>
        <xdr:cNvPr id="259" name="テキスト ボックス 258">
          <a:extLst>
            <a:ext uri="{FF2B5EF4-FFF2-40B4-BE49-F238E27FC236}">
              <a16:creationId xmlns:a16="http://schemas.microsoft.com/office/drawing/2014/main" id="{00000000-0008-0000-0300-000003010000}"/>
            </a:ext>
          </a:extLst>
        </xdr:cNvPr>
        <xdr:cNvSpPr txBox="1"/>
      </xdr:nvSpPr>
      <xdr:spPr>
        <a:xfrm>
          <a:off x="14020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21844</xdr:rowOff>
    </xdr:from>
    <xdr:to>
      <xdr:col>64</xdr:col>
      <xdr:colOff>152400</xdr:colOff>
      <xdr:row>86</xdr:row>
      <xdr:rowOff>123444</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3462000" y="14766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108221</xdr:rowOff>
    </xdr:from>
    <xdr:ext cx="762000" cy="259045"/>
    <xdr:sp macro="" textlink="">
      <xdr:nvSpPr>
        <xdr:cNvPr id="261" name="テキスト ボックス 260">
          <a:extLst>
            <a:ext uri="{FF2B5EF4-FFF2-40B4-BE49-F238E27FC236}">
              <a16:creationId xmlns:a16="http://schemas.microsoft.com/office/drawing/2014/main" id="{00000000-0008-0000-0300-000005010000}"/>
            </a:ext>
          </a:extLst>
        </xdr:cNvPr>
        <xdr:cNvSpPr txBox="1"/>
      </xdr:nvSpPr>
      <xdr:spPr>
        <a:xfrm>
          <a:off x="13131800" y="14852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63246</xdr:rowOff>
    </xdr:from>
    <xdr:to>
      <xdr:col>81</xdr:col>
      <xdr:colOff>95250</xdr:colOff>
      <xdr:row>83</xdr:row>
      <xdr:rowOff>164846</xdr:rowOff>
    </xdr:to>
    <xdr:sp macro="" textlink="">
      <xdr:nvSpPr>
        <xdr:cNvPr id="267" name="楕円 266">
          <a:extLst>
            <a:ext uri="{FF2B5EF4-FFF2-40B4-BE49-F238E27FC236}">
              <a16:creationId xmlns:a16="http://schemas.microsoft.com/office/drawing/2014/main" id="{00000000-0008-0000-0300-00000B010000}"/>
            </a:ext>
          </a:extLst>
        </xdr:cNvPr>
        <xdr:cNvSpPr/>
      </xdr:nvSpPr>
      <xdr:spPr>
        <a:xfrm>
          <a:off x="16967200" y="14293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79773</xdr:rowOff>
    </xdr:from>
    <xdr:ext cx="762000" cy="259045"/>
    <xdr:sp macro="" textlink="">
      <xdr:nvSpPr>
        <xdr:cNvPr id="268" name="給与水準   （国との比較）該当値テキスト">
          <a:extLst>
            <a:ext uri="{FF2B5EF4-FFF2-40B4-BE49-F238E27FC236}">
              <a16:creationId xmlns:a16="http://schemas.microsoft.com/office/drawing/2014/main" id="{00000000-0008-0000-0300-00000C010000}"/>
            </a:ext>
          </a:extLst>
        </xdr:cNvPr>
        <xdr:cNvSpPr txBox="1"/>
      </xdr:nvSpPr>
      <xdr:spPr>
        <a:xfrm>
          <a:off x="17106900" y="14138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101854</xdr:rowOff>
    </xdr:from>
    <xdr:to>
      <xdr:col>77</xdr:col>
      <xdr:colOff>95250</xdr:colOff>
      <xdr:row>84</xdr:row>
      <xdr:rowOff>32004</xdr:rowOff>
    </xdr:to>
    <xdr:sp macro="" textlink="">
      <xdr:nvSpPr>
        <xdr:cNvPr id="269" name="楕円 268">
          <a:extLst>
            <a:ext uri="{FF2B5EF4-FFF2-40B4-BE49-F238E27FC236}">
              <a16:creationId xmlns:a16="http://schemas.microsoft.com/office/drawing/2014/main" id="{00000000-0008-0000-0300-00000D010000}"/>
            </a:ext>
          </a:extLst>
        </xdr:cNvPr>
        <xdr:cNvSpPr/>
      </xdr:nvSpPr>
      <xdr:spPr>
        <a:xfrm>
          <a:off x="16129000" y="14332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42181</xdr:rowOff>
    </xdr:from>
    <xdr:ext cx="7366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5798800" y="141010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53594</xdr:rowOff>
    </xdr:from>
    <xdr:to>
      <xdr:col>73</xdr:col>
      <xdr:colOff>44450</xdr:colOff>
      <xdr:row>83</xdr:row>
      <xdr:rowOff>155194</xdr:rowOff>
    </xdr:to>
    <xdr:sp macro="" textlink="">
      <xdr:nvSpPr>
        <xdr:cNvPr id="271" name="楕円 270">
          <a:extLst>
            <a:ext uri="{FF2B5EF4-FFF2-40B4-BE49-F238E27FC236}">
              <a16:creationId xmlns:a16="http://schemas.microsoft.com/office/drawing/2014/main" id="{00000000-0008-0000-0300-00000F010000}"/>
            </a:ext>
          </a:extLst>
        </xdr:cNvPr>
        <xdr:cNvSpPr/>
      </xdr:nvSpPr>
      <xdr:spPr>
        <a:xfrm>
          <a:off x="15240000" y="14283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81</xdr:row>
      <xdr:rowOff>165371</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909800" y="14052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142748</xdr:rowOff>
    </xdr:from>
    <xdr:to>
      <xdr:col>68</xdr:col>
      <xdr:colOff>203200</xdr:colOff>
      <xdr:row>85</xdr:row>
      <xdr:rowOff>72898</xdr:rowOff>
    </xdr:to>
    <xdr:sp macro="" textlink="">
      <xdr:nvSpPr>
        <xdr:cNvPr id="273" name="楕円 272">
          <a:extLst>
            <a:ext uri="{FF2B5EF4-FFF2-40B4-BE49-F238E27FC236}">
              <a16:creationId xmlns:a16="http://schemas.microsoft.com/office/drawing/2014/main" id="{00000000-0008-0000-0300-000011010000}"/>
            </a:ext>
          </a:extLst>
        </xdr:cNvPr>
        <xdr:cNvSpPr/>
      </xdr:nvSpPr>
      <xdr:spPr>
        <a:xfrm>
          <a:off x="14351000" y="1454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83075</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4020800" y="14313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113792</xdr:rowOff>
    </xdr:from>
    <xdr:to>
      <xdr:col>64</xdr:col>
      <xdr:colOff>152400</xdr:colOff>
      <xdr:row>85</xdr:row>
      <xdr:rowOff>43942</xdr:rowOff>
    </xdr:to>
    <xdr:sp macro="" textlink="">
      <xdr:nvSpPr>
        <xdr:cNvPr id="275" name="楕円 274">
          <a:extLst>
            <a:ext uri="{FF2B5EF4-FFF2-40B4-BE49-F238E27FC236}">
              <a16:creationId xmlns:a16="http://schemas.microsoft.com/office/drawing/2014/main" id="{00000000-0008-0000-0300-000013010000}"/>
            </a:ext>
          </a:extLst>
        </xdr:cNvPr>
        <xdr:cNvSpPr/>
      </xdr:nvSpPr>
      <xdr:spPr>
        <a:xfrm>
          <a:off x="13462000" y="1451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54119</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3131800" y="14284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77" name="正方形/長方形 276">
          <a:extLst>
            <a:ext uri="{FF2B5EF4-FFF2-40B4-BE49-F238E27FC236}">
              <a16:creationId xmlns:a16="http://schemas.microsoft.com/office/drawing/2014/main" id="{00000000-0008-0000-0300-000015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[66.67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0" name="正方形/長方形 279">
          <a:extLst>
            <a:ext uri="{FF2B5EF4-FFF2-40B4-BE49-F238E27FC236}">
              <a16:creationId xmlns:a16="http://schemas.microsoft.com/office/drawing/2014/main" id="{00000000-0008-0000-0300-000018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1" name="正方形/長方形 280">
          <a:extLst>
            <a:ext uri="{FF2B5EF4-FFF2-40B4-BE49-F238E27FC236}">
              <a16:creationId xmlns:a16="http://schemas.microsoft.com/office/drawing/2014/main" id="{00000000-0008-0000-0300-000019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2" name="正方形/長方形 281">
          <a:extLst>
            <a:ext uri="{FF2B5EF4-FFF2-40B4-BE49-F238E27FC236}">
              <a16:creationId xmlns:a16="http://schemas.microsoft.com/office/drawing/2014/main" id="{00000000-0008-0000-0300-00001A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3" name="正方形/長方形 282">
          <a:extLst>
            <a:ext uri="{FF2B5EF4-FFF2-40B4-BE49-F238E27FC236}">
              <a16:creationId xmlns:a16="http://schemas.microsoft.com/office/drawing/2014/main" id="{00000000-0008-0000-0300-00001B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住民サービスを低下させることなく、一括交付金や防衛調整交付金等を活用した事業を実施するため、現時点で兼務業務を増やした取り組みを行っており、職員数の削減を実施することができなかったため、本村は、依然として全国平均及び類似団体平均を大きく上回っていると考えられる。</a:t>
          </a:r>
        </a:p>
        <a:p>
          <a:r>
            <a:rPr kumimoji="1" lang="ja-JP" altLang="en-US" sz="1300">
              <a:latin typeface="ＭＳ Ｐゴシック" panose="020B0600070205080204" pitchFamily="50" charset="-128"/>
              <a:ea typeface="ＭＳ Ｐゴシック" panose="020B0600070205080204" pitchFamily="50" charset="-128"/>
            </a:rPr>
            <a:t>　総合計画や総合戦略及び中期財政計画に基づき、今後は、組織の抜本的な見直し等の検討を実施し、行政コストの削減及び職員数の定員管理の適正化に努めていく。</a:t>
          </a:r>
        </a:p>
      </xdr:txBody>
    </xdr:sp>
    <xdr:clientData/>
  </xdr:twoCellAnchor>
  <xdr:oneCellAnchor>
    <xdr:from>
      <xdr:col>61</xdr:col>
      <xdr:colOff>6350</xdr:colOff>
      <xdr:row>54</xdr:row>
      <xdr:rowOff>139700</xdr:rowOff>
    </xdr:from>
    <xdr:ext cx="349839" cy="225703"/>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1" name="直線コネクタ 290">
          <a:extLst>
            <a:ext uri="{FF2B5EF4-FFF2-40B4-BE49-F238E27FC236}">
              <a16:creationId xmlns:a16="http://schemas.microsoft.com/office/drawing/2014/main" id="{00000000-0008-0000-0300-000023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2" name="テキスト ボックス 291">
          <a:extLst>
            <a:ext uri="{FF2B5EF4-FFF2-40B4-BE49-F238E27FC236}">
              <a16:creationId xmlns:a16="http://schemas.microsoft.com/office/drawing/2014/main" id="{00000000-0008-0000-0300-000024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293" name="直線コネクタ 292">
          <a:extLst>
            <a:ext uri="{FF2B5EF4-FFF2-40B4-BE49-F238E27FC236}">
              <a16:creationId xmlns:a16="http://schemas.microsoft.com/office/drawing/2014/main" id="{00000000-0008-0000-0300-000025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294" name="テキスト ボックス 293">
          <a:extLst>
            <a:ext uri="{FF2B5EF4-FFF2-40B4-BE49-F238E27FC236}">
              <a16:creationId xmlns:a16="http://schemas.microsoft.com/office/drawing/2014/main" id="{00000000-0008-0000-0300-000026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295" name="直線コネクタ 294">
          <a:extLst>
            <a:ext uri="{FF2B5EF4-FFF2-40B4-BE49-F238E27FC236}">
              <a16:creationId xmlns:a16="http://schemas.microsoft.com/office/drawing/2014/main" id="{00000000-0008-0000-0300-000027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297" name="直線コネクタ 296">
          <a:extLst>
            <a:ext uri="{FF2B5EF4-FFF2-40B4-BE49-F238E27FC236}">
              <a16:creationId xmlns:a16="http://schemas.microsoft.com/office/drawing/2014/main" id="{00000000-0008-0000-0300-000029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299" name="直線コネクタ 298">
          <a:extLst>
            <a:ext uri="{FF2B5EF4-FFF2-40B4-BE49-F238E27FC236}">
              <a16:creationId xmlns:a16="http://schemas.microsoft.com/office/drawing/2014/main" id="{00000000-0008-0000-0300-00002B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04" name="定員管理の状況グラフ枠">
          <a:extLst>
            <a:ext uri="{FF2B5EF4-FFF2-40B4-BE49-F238E27FC236}">
              <a16:creationId xmlns:a16="http://schemas.microsoft.com/office/drawing/2014/main" id="{00000000-0008-0000-0300-000030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124460</xdr:rowOff>
    </xdr:from>
    <xdr:to>
      <xdr:col>81</xdr:col>
      <xdr:colOff>44450</xdr:colOff>
      <xdr:row>66</xdr:row>
      <xdr:rowOff>15589</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flipV="1">
          <a:off x="17018000" y="10240010"/>
          <a:ext cx="0" cy="10912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159116</xdr:rowOff>
    </xdr:from>
    <xdr:ext cx="762000" cy="259045"/>
    <xdr:sp macro="" textlink="">
      <xdr:nvSpPr>
        <xdr:cNvPr id="306" name="定員管理の状況最小値テキスト">
          <a:extLst>
            <a:ext uri="{FF2B5EF4-FFF2-40B4-BE49-F238E27FC236}">
              <a16:creationId xmlns:a16="http://schemas.microsoft.com/office/drawing/2014/main" id="{00000000-0008-0000-0300-000032010000}"/>
            </a:ext>
          </a:extLst>
        </xdr:cNvPr>
        <xdr:cNvSpPr txBox="1"/>
      </xdr:nvSpPr>
      <xdr:spPr>
        <a:xfrm>
          <a:off x="17106900" y="11303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15589</xdr:rowOff>
    </xdr:from>
    <xdr:to>
      <xdr:col>81</xdr:col>
      <xdr:colOff>133350</xdr:colOff>
      <xdr:row>66</xdr:row>
      <xdr:rowOff>15589</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6929100" y="11331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39387</xdr:rowOff>
    </xdr:from>
    <xdr:ext cx="762000" cy="259045"/>
    <xdr:sp macro="" textlink="">
      <xdr:nvSpPr>
        <xdr:cNvPr id="308" name="定員管理の状況最大値テキスト">
          <a:extLst>
            <a:ext uri="{FF2B5EF4-FFF2-40B4-BE49-F238E27FC236}">
              <a16:creationId xmlns:a16="http://schemas.microsoft.com/office/drawing/2014/main" id="{00000000-0008-0000-0300-000034010000}"/>
            </a:ext>
          </a:extLst>
        </xdr:cNvPr>
        <xdr:cNvSpPr txBox="1"/>
      </xdr:nvSpPr>
      <xdr:spPr>
        <a:xfrm>
          <a:off x="17106900" y="9983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124460</xdr:rowOff>
    </xdr:from>
    <xdr:to>
      <xdr:col>81</xdr:col>
      <xdr:colOff>133350</xdr:colOff>
      <xdr:row>59</xdr:row>
      <xdr:rowOff>124460</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6929100" y="10240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65</xdr:row>
      <xdr:rowOff>89112</xdr:rowOff>
    </xdr:from>
    <xdr:to>
      <xdr:col>81</xdr:col>
      <xdr:colOff>44450</xdr:colOff>
      <xdr:row>66</xdr:row>
      <xdr:rowOff>15589</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6179800" y="11233362"/>
          <a:ext cx="838200" cy="97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76185</xdr:rowOff>
    </xdr:from>
    <xdr:ext cx="762000" cy="259045"/>
    <xdr:sp macro="" textlink="">
      <xdr:nvSpPr>
        <xdr:cNvPr id="311" name="定員管理の状況平均値テキスト">
          <a:extLst>
            <a:ext uri="{FF2B5EF4-FFF2-40B4-BE49-F238E27FC236}">
              <a16:creationId xmlns:a16="http://schemas.microsoft.com/office/drawing/2014/main" id="{00000000-0008-0000-0300-000037010000}"/>
            </a:ext>
          </a:extLst>
        </xdr:cNvPr>
        <xdr:cNvSpPr txBox="1"/>
      </xdr:nvSpPr>
      <xdr:spPr>
        <a:xfrm>
          <a:off x="17106900" y="101917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59658</xdr:rowOff>
    </xdr:from>
    <xdr:to>
      <xdr:col>81</xdr:col>
      <xdr:colOff>95250</xdr:colOff>
      <xdr:row>60</xdr:row>
      <xdr:rowOff>161258</xdr:rowOff>
    </xdr:to>
    <xdr:sp macro="" textlink="">
      <xdr:nvSpPr>
        <xdr:cNvPr id="312" name="フローチャート: 判断 311">
          <a:extLst>
            <a:ext uri="{FF2B5EF4-FFF2-40B4-BE49-F238E27FC236}">
              <a16:creationId xmlns:a16="http://schemas.microsoft.com/office/drawing/2014/main" id="{00000000-0008-0000-0300-000038010000}"/>
            </a:ext>
          </a:extLst>
        </xdr:cNvPr>
        <xdr:cNvSpPr/>
      </xdr:nvSpPr>
      <xdr:spPr>
        <a:xfrm>
          <a:off x="16967200" y="10346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65</xdr:row>
      <xdr:rowOff>70009</xdr:rowOff>
    </xdr:from>
    <xdr:to>
      <xdr:col>77</xdr:col>
      <xdr:colOff>44450</xdr:colOff>
      <xdr:row>65</xdr:row>
      <xdr:rowOff>89112</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5290800" y="11214259"/>
          <a:ext cx="889000" cy="19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46990</xdr:rowOff>
    </xdr:from>
    <xdr:to>
      <xdr:col>77</xdr:col>
      <xdr:colOff>95250</xdr:colOff>
      <xdr:row>60</xdr:row>
      <xdr:rowOff>148590</xdr:rowOff>
    </xdr:to>
    <xdr:sp macro="" textlink="">
      <xdr:nvSpPr>
        <xdr:cNvPr id="314" name="フローチャート: 判断 313">
          <a:extLst>
            <a:ext uri="{FF2B5EF4-FFF2-40B4-BE49-F238E27FC236}">
              <a16:creationId xmlns:a16="http://schemas.microsoft.com/office/drawing/2014/main" id="{00000000-0008-0000-0300-00003A010000}"/>
            </a:ext>
          </a:extLst>
        </xdr:cNvPr>
        <xdr:cNvSpPr/>
      </xdr:nvSpPr>
      <xdr:spPr>
        <a:xfrm>
          <a:off x="16129000" y="1033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158767</xdr:rowOff>
    </xdr:from>
    <xdr:ext cx="7366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5798800" y="101028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65</xdr:row>
      <xdr:rowOff>16721</xdr:rowOff>
    </xdr:from>
    <xdr:to>
      <xdr:col>72</xdr:col>
      <xdr:colOff>203200</xdr:colOff>
      <xdr:row>65</xdr:row>
      <xdr:rowOff>70009</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4401800" y="11160971"/>
          <a:ext cx="889000" cy="53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40556</xdr:rowOff>
    </xdr:from>
    <xdr:to>
      <xdr:col>73</xdr:col>
      <xdr:colOff>44450</xdr:colOff>
      <xdr:row>60</xdr:row>
      <xdr:rowOff>142156</xdr:rowOff>
    </xdr:to>
    <xdr:sp macro="" textlink="">
      <xdr:nvSpPr>
        <xdr:cNvPr id="317" name="フローチャート: 判断 316">
          <a:extLst>
            <a:ext uri="{FF2B5EF4-FFF2-40B4-BE49-F238E27FC236}">
              <a16:creationId xmlns:a16="http://schemas.microsoft.com/office/drawing/2014/main" id="{00000000-0008-0000-0300-00003D010000}"/>
            </a:ext>
          </a:extLst>
        </xdr:cNvPr>
        <xdr:cNvSpPr/>
      </xdr:nvSpPr>
      <xdr:spPr>
        <a:xfrm>
          <a:off x="15240000" y="10327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152333</xdr:rowOff>
    </xdr:from>
    <xdr:ext cx="762000" cy="259045"/>
    <xdr:sp macro="" textlink="">
      <xdr:nvSpPr>
        <xdr:cNvPr id="318" name="テキスト ボックス 317">
          <a:extLst>
            <a:ext uri="{FF2B5EF4-FFF2-40B4-BE49-F238E27FC236}">
              <a16:creationId xmlns:a16="http://schemas.microsoft.com/office/drawing/2014/main" id="{00000000-0008-0000-0300-00003E010000}"/>
            </a:ext>
          </a:extLst>
        </xdr:cNvPr>
        <xdr:cNvSpPr txBox="1"/>
      </xdr:nvSpPr>
      <xdr:spPr>
        <a:xfrm>
          <a:off x="14909800" y="10096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65</xdr:row>
      <xdr:rowOff>16721</xdr:rowOff>
    </xdr:from>
    <xdr:to>
      <xdr:col>68</xdr:col>
      <xdr:colOff>152400</xdr:colOff>
      <xdr:row>65</xdr:row>
      <xdr:rowOff>47689</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flipV="1">
          <a:off x="13512800" y="11160971"/>
          <a:ext cx="889000" cy="30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32512</xdr:rowOff>
    </xdr:from>
    <xdr:to>
      <xdr:col>68</xdr:col>
      <xdr:colOff>203200</xdr:colOff>
      <xdr:row>60</xdr:row>
      <xdr:rowOff>134112</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4351000" y="10319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144289</xdr:rowOff>
    </xdr:from>
    <xdr:ext cx="762000" cy="259045"/>
    <xdr:sp macro="" textlink="">
      <xdr:nvSpPr>
        <xdr:cNvPr id="321" name="テキスト ボックス 320">
          <a:extLst>
            <a:ext uri="{FF2B5EF4-FFF2-40B4-BE49-F238E27FC236}">
              <a16:creationId xmlns:a16="http://schemas.microsoft.com/office/drawing/2014/main" id="{00000000-0008-0000-0300-000041010000}"/>
            </a:ext>
          </a:extLst>
        </xdr:cNvPr>
        <xdr:cNvSpPr txBox="1"/>
      </xdr:nvSpPr>
      <xdr:spPr>
        <a:xfrm>
          <a:off x="14020800" y="10088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24067</xdr:rowOff>
    </xdr:from>
    <xdr:to>
      <xdr:col>64</xdr:col>
      <xdr:colOff>152400</xdr:colOff>
      <xdr:row>60</xdr:row>
      <xdr:rowOff>125667</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3462000" y="10311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135844</xdr:rowOff>
    </xdr:from>
    <xdr:ext cx="7620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3131800" y="10079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65</xdr:row>
      <xdr:rowOff>136239</xdr:rowOff>
    </xdr:from>
    <xdr:to>
      <xdr:col>81</xdr:col>
      <xdr:colOff>95250</xdr:colOff>
      <xdr:row>66</xdr:row>
      <xdr:rowOff>66389</xdr:rowOff>
    </xdr:to>
    <xdr:sp macro="" textlink="">
      <xdr:nvSpPr>
        <xdr:cNvPr id="329" name="楕円 328">
          <a:extLst>
            <a:ext uri="{FF2B5EF4-FFF2-40B4-BE49-F238E27FC236}">
              <a16:creationId xmlns:a16="http://schemas.microsoft.com/office/drawing/2014/main" id="{00000000-0008-0000-0300-000049010000}"/>
            </a:ext>
          </a:extLst>
        </xdr:cNvPr>
        <xdr:cNvSpPr/>
      </xdr:nvSpPr>
      <xdr:spPr>
        <a:xfrm>
          <a:off x="16967200" y="11280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65</xdr:row>
      <xdr:rowOff>32116</xdr:rowOff>
    </xdr:from>
    <xdr:ext cx="762000" cy="259045"/>
    <xdr:sp macro="" textlink="">
      <xdr:nvSpPr>
        <xdr:cNvPr id="330" name="定員管理の状況該当値テキスト">
          <a:extLst>
            <a:ext uri="{FF2B5EF4-FFF2-40B4-BE49-F238E27FC236}">
              <a16:creationId xmlns:a16="http://schemas.microsoft.com/office/drawing/2014/main" id="{00000000-0008-0000-0300-00004A010000}"/>
            </a:ext>
          </a:extLst>
        </xdr:cNvPr>
        <xdr:cNvSpPr txBox="1"/>
      </xdr:nvSpPr>
      <xdr:spPr>
        <a:xfrm>
          <a:off x="17106900" y="11176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65</xdr:row>
      <xdr:rowOff>38312</xdr:rowOff>
    </xdr:from>
    <xdr:to>
      <xdr:col>77</xdr:col>
      <xdr:colOff>95250</xdr:colOff>
      <xdr:row>65</xdr:row>
      <xdr:rowOff>139912</xdr:rowOff>
    </xdr:to>
    <xdr:sp macro="" textlink="">
      <xdr:nvSpPr>
        <xdr:cNvPr id="331" name="楕円 330">
          <a:extLst>
            <a:ext uri="{FF2B5EF4-FFF2-40B4-BE49-F238E27FC236}">
              <a16:creationId xmlns:a16="http://schemas.microsoft.com/office/drawing/2014/main" id="{00000000-0008-0000-0300-00004B010000}"/>
            </a:ext>
          </a:extLst>
        </xdr:cNvPr>
        <xdr:cNvSpPr/>
      </xdr:nvSpPr>
      <xdr:spPr>
        <a:xfrm>
          <a:off x="16129000" y="11182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65</xdr:row>
      <xdr:rowOff>124689</xdr:rowOff>
    </xdr:from>
    <xdr:ext cx="7366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5798800" y="112689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65</xdr:row>
      <xdr:rowOff>19209</xdr:rowOff>
    </xdr:from>
    <xdr:to>
      <xdr:col>73</xdr:col>
      <xdr:colOff>44450</xdr:colOff>
      <xdr:row>65</xdr:row>
      <xdr:rowOff>120809</xdr:rowOff>
    </xdr:to>
    <xdr:sp macro="" textlink="">
      <xdr:nvSpPr>
        <xdr:cNvPr id="333" name="楕円 332">
          <a:extLst>
            <a:ext uri="{FF2B5EF4-FFF2-40B4-BE49-F238E27FC236}">
              <a16:creationId xmlns:a16="http://schemas.microsoft.com/office/drawing/2014/main" id="{00000000-0008-0000-0300-00004D010000}"/>
            </a:ext>
          </a:extLst>
        </xdr:cNvPr>
        <xdr:cNvSpPr/>
      </xdr:nvSpPr>
      <xdr:spPr>
        <a:xfrm>
          <a:off x="15240000" y="11163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65</xdr:row>
      <xdr:rowOff>105586</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4909800" y="112498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64</xdr:row>
      <xdr:rowOff>137371</xdr:rowOff>
    </xdr:from>
    <xdr:to>
      <xdr:col>68</xdr:col>
      <xdr:colOff>203200</xdr:colOff>
      <xdr:row>65</xdr:row>
      <xdr:rowOff>67521</xdr:rowOff>
    </xdr:to>
    <xdr:sp macro="" textlink="">
      <xdr:nvSpPr>
        <xdr:cNvPr id="335" name="楕円 334">
          <a:extLst>
            <a:ext uri="{FF2B5EF4-FFF2-40B4-BE49-F238E27FC236}">
              <a16:creationId xmlns:a16="http://schemas.microsoft.com/office/drawing/2014/main" id="{00000000-0008-0000-0300-00004F010000}"/>
            </a:ext>
          </a:extLst>
        </xdr:cNvPr>
        <xdr:cNvSpPr/>
      </xdr:nvSpPr>
      <xdr:spPr>
        <a:xfrm>
          <a:off x="14351000" y="11110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65</xdr:row>
      <xdr:rowOff>52298</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4020800" y="11196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64</xdr:row>
      <xdr:rowOff>168339</xdr:rowOff>
    </xdr:from>
    <xdr:to>
      <xdr:col>64</xdr:col>
      <xdr:colOff>152400</xdr:colOff>
      <xdr:row>65</xdr:row>
      <xdr:rowOff>98489</xdr:rowOff>
    </xdr:to>
    <xdr:sp macro="" textlink="">
      <xdr:nvSpPr>
        <xdr:cNvPr id="337" name="楕円 336">
          <a:extLst>
            <a:ext uri="{FF2B5EF4-FFF2-40B4-BE49-F238E27FC236}">
              <a16:creationId xmlns:a16="http://schemas.microsoft.com/office/drawing/2014/main" id="{00000000-0008-0000-0300-000051010000}"/>
            </a:ext>
          </a:extLst>
        </xdr:cNvPr>
        <xdr:cNvSpPr/>
      </xdr:nvSpPr>
      <xdr:spPr>
        <a:xfrm>
          <a:off x="13462000" y="11141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65</xdr:row>
      <xdr:rowOff>83266</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3131800" y="11227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39" name="正方形/長方形 338">
          <a:extLst>
            <a:ext uri="{FF2B5EF4-FFF2-40B4-BE49-F238E27FC236}">
              <a16:creationId xmlns:a16="http://schemas.microsoft.com/office/drawing/2014/main" id="{00000000-0008-0000-0300-000053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2" name="正方形/長方形 341">
          <a:extLst>
            <a:ext uri="{FF2B5EF4-FFF2-40B4-BE49-F238E27FC236}">
              <a16:creationId xmlns:a16="http://schemas.microsoft.com/office/drawing/2014/main" id="{00000000-0008-0000-0300-000056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3" name="正方形/長方形 342">
          <a:extLst>
            <a:ext uri="{FF2B5EF4-FFF2-40B4-BE49-F238E27FC236}">
              <a16:creationId xmlns:a16="http://schemas.microsoft.com/office/drawing/2014/main" id="{00000000-0008-0000-0300-000057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4" name="正方形/長方形 343">
          <a:extLst>
            <a:ext uri="{FF2B5EF4-FFF2-40B4-BE49-F238E27FC236}">
              <a16:creationId xmlns:a16="http://schemas.microsoft.com/office/drawing/2014/main" id="{00000000-0008-0000-0300-000058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5" name="正方形/長方形 344">
          <a:extLst>
            <a:ext uri="{FF2B5EF4-FFF2-40B4-BE49-F238E27FC236}">
              <a16:creationId xmlns:a16="http://schemas.microsoft.com/office/drawing/2014/main" id="{00000000-0008-0000-0300-000059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46" name="正方形/長方形 345">
          <a:extLst>
            <a:ext uri="{FF2B5EF4-FFF2-40B4-BE49-F238E27FC236}">
              <a16:creationId xmlns:a16="http://schemas.microsoft.com/office/drawing/2014/main" id="{00000000-0008-0000-0300-00005A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実質公債費比率は、前年度比▲</a:t>
          </a:r>
          <a:r>
            <a:rPr kumimoji="1" lang="en-US" altLang="ja-JP" sz="1200">
              <a:latin typeface="ＭＳ Ｐゴシック" panose="020B0600070205080204" pitchFamily="50" charset="-128"/>
              <a:ea typeface="ＭＳ Ｐゴシック" panose="020B0600070205080204" pitchFamily="50" charset="-128"/>
            </a:rPr>
            <a:t>1.0%</a:t>
          </a:r>
          <a:r>
            <a:rPr kumimoji="1" lang="ja-JP" altLang="en-US" sz="1200">
              <a:latin typeface="ＭＳ Ｐゴシック" panose="020B0600070205080204" pitchFamily="50" charset="-128"/>
              <a:ea typeface="ＭＳ Ｐゴシック" panose="020B0600070205080204" pitchFamily="50" charset="-128"/>
            </a:rPr>
            <a:t>の</a:t>
          </a:r>
          <a:r>
            <a:rPr kumimoji="1" lang="en-US" altLang="ja-JP" sz="1200">
              <a:latin typeface="ＭＳ Ｐゴシック" panose="020B0600070205080204" pitchFamily="50" charset="-128"/>
              <a:ea typeface="ＭＳ Ｐゴシック" panose="020B0600070205080204" pitchFamily="50" charset="-128"/>
            </a:rPr>
            <a:t>6.9%</a:t>
          </a:r>
          <a:r>
            <a:rPr kumimoji="1" lang="ja-JP" altLang="en-US" sz="1200">
              <a:latin typeface="ＭＳ Ｐゴシック" panose="020B0600070205080204" pitchFamily="50" charset="-128"/>
              <a:ea typeface="ＭＳ Ｐゴシック" panose="020B0600070205080204" pitchFamily="50" charset="-128"/>
            </a:rPr>
            <a:t>と低い水準となった。類似団体の平均値との差も</a:t>
          </a:r>
          <a:r>
            <a:rPr kumimoji="1" lang="en-US" altLang="ja-JP" sz="1200">
              <a:latin typeface="ＭＳ Ｐゴシック" panose="020B0600070205080204" pitchFamily="50" charset="-128"/>
              <a:ea typeface="ＭＳ Ｐゴシック" panose="020B0600070205080204" pitchFamily="50" charset="-128"/>
            </a:rPr>
            <a:t>1.1%</a:t>
          </a:r>
          <a:r>
            <a:rPr kumimoji="1" lang="ja-JP" altLang="en-US" sz="1200">
              <a:latin typeface="ＭＳ Ｐゴシック" panose="020B0600070205080204" pitchFamily="50" charset="-128"/>
              <a:ea typeface="ＭＳ Ｐゴシック" panose="020B0600070205080204" pitchFamily="50" charset="-128"/>
            </a:rPr>
            <a:t>と僅かながら改善された。</a:t>
          </a:r>
        </a:p>
        <a:p>
          <a:r>
            <a:rPr kumimoji="1" lang="ja-JP" altLang="en-US" sz="1200">
              <a:latin typeface="ＭＳ Ｐゴシック" panose="020B0600070205080204" pitchFamily="50" charset="-128"/>
              <a:ea typeface="ＭＳ Ｐゴシック" panose="020B0600070205080204" pitchFamily="50" charset="-128"/>
            </a:rPr>
            <a:t>　「渡名喜村リサイクルセンター」及び「渡名喜村旅客ターミナル」といった大規模な整備工事が、令和</a:t>
          </a:r>
          <a:r>
            <a:rPr kumimoji="1" lang="en-US" altLang="ja-JP" sz="1200">
              <a:latin typeface="ＭＳ Ｐゴシック" panose="020B0600070205080204" pitchFamily="50" charset="-128"/>
              <a:ea typeface="ＭＳ Ｐゴシック" panose="020B0600070205080204" pitchFamily="50" charset="-128"/>
            </a:rPr>
            <a:t>2</a:t>
          </a:r>
          <a:r>
            <a:rPr kumimoji="1" lang="ja-JP" altLang="en-US" sz="1200">
              <a:latin typeface="ＭＳ Ｐゴシック" panose="020B0600070205080204" pitchFamily="50" charset="-128"/>
              <a:ea typeface="ＭＳ Ｐゴシック" panose="020B0600070205080204" pitchFamily="50" charset="-128"/>
            </a:rPr>
            <a:t>年度から令和</a:t>
          </a:r>
          <a:r>
            <a:rPr kumimoji="1" lang="en-US" altLang="ja-JP" sz="1200">
              <a:latin typeface="ＭＳ Ｐゴシック" panose="020B0600070205080204" pitchFamily="50" charset="-128"/>
              <a:ea typeface="ＭＳ Ｐゴシック" panose="020B0600070205080204" pitchFamily="50" charset="-128"/>
            </a:rPr>
            <a:t>3</a:t>
          </a:r>
          <a:r>
            <a:rPr kumimoji="1" lang="ja-JP" altLang="en-US" sz="1200">
              <a:latin typeface="ＭＳ Ｐゴシック" panose="020B0600070205080204" pitchFamily="50" charset="-128"/>
              <a:ea typeface="ＭＳ Ｐゴシック" panose="020B0600070205080204" pitchFamily="50" charset="-128"/>
            </a:rPr>
            <a:t>年度にかけて完了となり、新規地方債の発行については抑制されるが、過年度に整備された施設（多目的拠点施設、観光案内所）に係る起債の償還等に伴い、同比率は今後上昇が予想される。</a:t>
          </a:r>
        </a:p>
        <a:p>
          <a:r>
            <a:rPr kumimoji="1" lang="ja-JP" altLang="en-US" sz="1200">
              <a:latin typeface="ＭＳ Ｐゴシック" panose="020B0600070205080204" pitchFamily="50" charset="-128"/>
              <a:ea typeface="ＭＳ Ｐゴシック" panose="020B0600070205080204" pitchFamily="50" charset="-128"/>
            </a:rPr>
            <a:t>　引き続き、公共事業等の適切な優先度を明確にした取捨選択を行い、公共施設等総合管理計画及び個別施設計画に基づき、普通建設事業の整理・縮小を図り、起債依存型の事業の見直し等により実質公債費率の上昇の抑制に努めていく。</a:t>
          </a:r>
        </a:p>
      </xdr:txBody>
    </xdr:sp>
    <xdr:clientData/>
  </xdr:twoCellAnchor>
  <xdr:oneCellAnchor>
    <xdr:from>
      <xdr:col>61</xdr:col>
      <xdr:colOff>6350</xdr:colOff>
      <xdr:row>32</xdr:row>
      <xdr:rowOff>101600</xdr:rowOff>
    </xdr:from>
    <xdr:ext cx="298543" cy="225703"/>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3" name="直線コネクタ 352">
          <a:extLst>
            <a:ext uri="{FF2B5EF4-FFF2-40B4-BE49-F238E27FC236}">
              <a16:creationId xmlns:a16="http://schemas.microsoft.com/office/drawing/2014/main" id="{00000000-0008-0000-0300-000061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55" name="直線コネクタ 354">
          <a:extLst>
            <a:ext uri="{FF2B5EF4-FFF2-40B4-BE49-F238E27FC236}">
              <a16:creationId xmlns:a16="http://schemas.microsoft.com/office/drawing/2014/main" id="{00000000-0008-0000-0300-000063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56" name="テキスト ボックス 355">
          <a:extLst>
            <a:ext uri="{FF2B5EF4-FFF2-40B4-BE49-F238E27FC236}">
              <a16:creationId xmlns:a16="http://schemas.microsoft.com/office/drawing/2014/main" id="{00000000-0008-0000-0300-000064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57" name="直線コネクタ 356">
          <a:extLst>
            <a:ext uri="{FF2B5EF4-FFF2-40B4-BE49-F238E27FC236}">
              <a16:creationId xmlns:a16="http://schemas.microsoft.com/office/drawing/2014/main" id="{00000000-0008-0000-0300-000065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58" name="テキスト ボックス 357">
          <a:extLst>
            <a:ext uri="{FF2B5EF4-FFF2-40B4-BE49-F238E27FC236}">
              <a16:creationId xmlns:a16="http://schemas.microsoft.com/office/drawing/2014/main" id="{00000000-0008-0000-0300-000066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59" name="直線コネクタ 358">
          <a:extLst>
            <a:ext uri="{FF2B5EF4-FFF2-40B4-BE49-F238E27FC236}">
              <a16:creationId xmlns:a16="http://schemas.microsoft.com/office/drawing/2014/main" id="{00000000-0008-0000-0300-000067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5" name="公債費負担の状況グラフ枠">
          <a:extLst>
            <a:ext uri="{FF2B5EF4-FFF2-40B4-BE49-F238E27FC236}">
              <a16:creationId xmlns:a16="http://schemas.microsoft.com/office/drawing/2014/main" id="{00000000-0008-0000-0300-00006D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30057</xdr:rowOff>
    </xdr:from>
    <xdr:to>
      <xdr:col>81</xdr:col>
      <xdr:colOff>44450</xdr:colOff>
      <xdr:row>45</xdr:row>
      <xdr:rowOff>130387</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flipV="1">
          <a:off x="17018000" y="6373707"/>
          <a:ext cx="0" cy="14719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102464</xdr:rowOff>
    </xdr:from>
    <xdr:ext cx="762000" cy="259045"/>
    <xdr:sp macro="" textlink="">
      <xdr:nvSpPr>
        <xdr:cNvPr id="367" name="公債費負担の状況最小値テキスト">
          <a:extLst>
            <a:ext uri="{FF2B5EF4-FFF2-40B4-BE49-F238E27FC236}">
              <a16:creationId xmlns:a16="http://schemas.microsoft.com/office/drawing/2014/main" id="{00000000-0008-0000-0300-00006F010000}"/>
            </a:ext>
          </a:extLst>
        </xdr:cNvPr>
        <xdr:cNvSpPr txBox="1"/>
      </xdr:nvSpPr>
      <xdr:spPr>
        <a:xfrm>
          <a:off x="17106900" y="7817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130387</xdr:rowOff>
    </xdr:from>
    <xdr:to>
      <xdr:col>81</xdr:col>
      <xdr:colOff>133350</xdr:colOff>
      <xdr:row>45</xdr:row>
      <xdr:rowOff>130387</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6929100" y="7845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116434</xdr:rowOff>
    </xdr:from>
    <xdr:ext cx="762000" cy="259045"/>
    <xdr:sp macro="" textlink="">
      <xdr:nvSpPr>
        <xdr:cNvPr id="369" name="公債費負担の状況最大値テキスト">
          <a:extLst>
            <a:ext uri="{FF2B5EF4-FFF2-40B4-BE49-F238E27FC236}">
              <a16:creationId xmlns:a16="http://schemas.microsoft.com/office/drawing/2014/main" id="{00000000-0008-0000-0300-000071010000}"/>
            </a:ext>
          </a:extLst>
        </xdr:cNvPr>
        <xdr:cNvSpPr txBox="1"/>
      </xdr:nvSpPr>
      <xdr:spPr>
        <a:xfrm>
          <a:off x="17106900" y="6117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30057</xdr:rowOff>
    </xdr:from>
    <xdr:to>
      <xdr:col>81</xdr:col>
      <xdr:colOff>133350</xdr:colOff>
      <xdr:row>37</xdr:row>
      <xdr:rowOff>30057</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6929100" y="6373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108373</xdr:rowOff>
    </xdr:from>
    <xdr:to>
      <xdr:col>81</xdr:col>
      <xdr:colOff>44450</xdr:colOff>
      <xdr:row>42</xdr:row>
      <xdr:rowOff>17356</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flipV="1">
          <a:off x="16179800" y="7137823"/>
          <a:ext cx="8382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157073</xdr:rowOff>
    </xdr:from>
    <xdr:ext cx="762000" cy="259045"/>
    <xdr:sp macro="" textlink="">
      <xdr:nvSpPr>
        <xdr:cNvPr id="372" name="公債費負担の状況平均値テキスト">
          <a:extLst>
            <a:ext uri="{FF2B5EF4-FFF2-40B4-BE49-F238E27FC236}">
              <a16:creationId xmlns:a16="http://schemas.microsoft.com/office/drawing/2014/main" id="{00000000-0008-0000-0300-000074010000}"/>
            </a:ext>
          </a:extLst>
        </xdr:cNvPr>
        <xdr:cNvSpPr txBox="1"/>
      </xdr:nvSpPr>
      <xdr:spPr>
        <a:xfrm>
          <a:off x="17106900" y="68436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140546</xdr:rowOff>
    </xdr:from>
    <xdr:to>
      <xdr:col>81</xdr:col>
      <xdr:colOff>95250</xdr:colOff>
      <xdr:row>41</xdr:row>
      <xdr:rowOff>70696</xdr:rowOff>
    </xdr:to>
    <xdr:sp macro="" textlink="">
      <xdr:nvSpPr>
        <xdr:cNvPr id="373" name="フローチャート: 判断 372">
          <a:extLst>
            <a:ext uri="{FF2B5EF4-FFF2-40B4-BE49-F238E27FC236}">
              <a16:creationId xmlns:a16="http://schemas.microsoft.com/office/drawing/2014/main" id="{00000000-0008-0000-0300-000075010000}"/>
            </a:ext>
          </a:extLst>
        </xdr:cNvPr>
        <xdr:cNvSpPr/>
      </xdr:nvSpPr>
      <xdr:spPr>
        <a:xfrm>
          <a:off x="16967200" y="699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17356</xdr:rowOff>
    </xdr:from>
    <xdr:to>
      <xdr:col>77</xdr:col>
      <xdr:colOff>44450</xdr:colOff>
      <xdr:row>42</xdr:row>
      <xdr:rowOff>146050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flipV="1">
          <a:off x="15290800" y="7218256"/>
          <a:ext cx="889000" cy="128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140546</xdr:rowOff>
    </xdr:from>
    <xdr:to>
      <xdr:col>77</xdr:col>
      <xdr:colOff>95250</xdr:colOff>
      <xdr:row>41</xdr:row>
      <xdr:rowOff>70696</xdr:rowOff>
    </xdr:to>
    <xdr:sp macro="" textlink="">
      <xdr:nvSpPr>
        <xdr:cNvPr id="375" name="フローチャート: 判断 374">
          <a:extLst>
            <a:ext uri="{FF2B5EF4-FFF2-40B4-BE49-F238E27FC236}">
              <a16:creationId xmlns:a16="http://schemas.microsoft.com/office/drawing/2014/main" id="{00000000-0008-0000-0300-000077010000}"/>
            </a:ext>
          </a:extLst>
        </xdr:cNvPr>
        <xdr:cNvSpPr/>
      </xdr:nvSpPr>
      <xdr:spPr>
        <a:xfrm>
          <a:off x="16129000" y="699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80873</xdr:rowOff>
    </xdr:from>
    <xdr:ext cx="7366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5798800" y="67674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146050</xdr:rowOff>
    </xdr:from>
    <xdr:to>
      <xdr:col>72</xdr:col>
      <xdr:colOff>203200</xdr:colOff>
      <xdr:row>42</xdr:row>
      <xdr:rowOff>146050</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4401800" y="73469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100330</xdr:rowOff>
    </xdr:from>
    <xdr:to>
      <xdr:col>73</xdr:col>
      <xdr:colOff>44450</xdr:colOff>
      <xdr:row>41</xdr:row>
      <xdr:rowOff>30480</xdr:rowOff>
    </xdr:to>
    <xdr:sp macro="" textlink="">
      <xdr:nvSpPr>
        <xdr:cNvPr id="378" name="フローチャート: 判断 377">
          <a:extLst>
            <a:ext uri="{FF2B5EF4-FFF2-40B4-BE49-F238E27FC236}">
              <a16:creationId xmlns:a16="http://schemas.microsoft.com/office/drawing/2014/main" id="{00000000-0008-0000-0300-00007A010000}"/>
            </a:ext>
          </a:extLst>
        </xdr:cNvPr>
        <xdr:cNvSpPr/>
      </xdr:nvSpPr>
      <xdr:spPr>
        <a:xfrm>
          <a:off x="15240000" y="695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40657</xdr:rowOff>
    </xdr:from>
    <xdr:ext cx="762000" cy="259045"/>
    <xdr:sp macro="" textlink="">
      <xdr:nvSpPr>
        <xdr:cNvPr id="379" name="テキスト ボックス 378">
          <a:extLst>
            <a:ext uri="{FF2B5EF4-FFF2-40B4-BE49-F238E27FC236}">
              <a16:creationId xmlns:a16="http://schemas.microsoft.com/office/drawing/2014/main" id="{00000000-0008-0000-0300-00007B010000}"/>
            </a:ext>
          </a:extLst>
        </xdr:cNvPr>
        <xdr:cNvSpPr txBox="1"/>
      </xdr:nvSpPr>
      <xdr:spPr>
        <a:xfrm>
          <a:off x="14909800" y="672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146050</xdr:rowOff>
    </xdr:from>
    <xdr:to>
      <xdr:col>68</xdr:col>
      <xdr:colOff>152400</xdr:colOff>
      <xdr:row>43</xdr:row>
      <xdr:rowOff>38946</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3512800" y="7346950"/>
          <a:ext cx="8890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124460</xdr:rowOff>
    </xdr:from>
    <xdr:to>
      <xdr:col>68</xdr:col>
      <xdr:colOff>203200</xdr:colOff>
      <xdr:row>41</xdr:row>
      <xdr:rowOff>54610</xdr:rowOff>
    </xdr:to>
    <xdr:sp macro="" textlink="">
      <xdr:nvSpPr>
        <xdr:cNvPr id="381" name="フローチャート: 判断 380">
          <a:extLst>
            <a:ext uri="{FF2B5EF4-FFF2-40B4-BE49-F238E27FC236}">
              <a16:creationId xmlns:a16="http://schemas.microsoft.com/office/drawing/2014/main" id="{00000000-0008-0000-0300-00007D010000}"/>
            </a:ext>
          </a:extLst>
        </xdr:cNvPr>
        <xdr:cNvSpPr/>
      </xdr:nvSpPr>
      <xdr:spPr>
        <a:xfrm>
          <a:off x="143510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64787</xdr:rowOff>
    </xdr:from>
    <xdr:ext cx="762000" cy="259045"/>
    <xdr:sp macro="" textlink="">
      <xdr:nvSpPr>
        <xdr:cNvPr id="382" name="テキスト ボックス 381">
          <a:extLst>
            <a:ext uri="{FF2B5EF4-FFF2-40B4-BE49-F238E27FC236}">
              <a16:creationId xmlns:a16="http://schemas.microsoft.com/office/drawing/2014/main" id="{00000000-0008-0000-0300-00007E010000}"/>
            </a:ext>
          </a:extLst>
        </xdr:cNvPr>
        <xdr:cNvSpPr txBox="1"/>
      </xdr:nvSpPr>
      <xdr:spPr>
        <a:xfrm>
          <a:off x="140208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156633</xdr:rowOff>
    </xdr:from>
    <xdr:to>
      <xdr:col>64</xdr:col>
      <xdr:colOff>152400</xdr:colOff>
      <xdr:row>41</xdr:row>
      <xdr:rowOff>86783</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3462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96960</xdr:rowOff>
    </xdr:from>
    <xdr:ext cx="762000" cy="259045"/>
    <xdr:sp macro="" textlink="">
      <xdr:nvSpPr>
        <xdr:cNvPr id="384" name="テキスト ボックス 383">
          <a:extLst>
            <a:ext uri="{FF2B5EF4-FFF2-40B4-BE49-F238E27FC236}">
              <a16:creationId xmlns:a16="http://schemas.microsoft.com/office/drawing/2014/main" id="{00000000-0008-0000-0300-000080010000}"/>
            </a:ext>
          </a:extLst>
        </xdr:cNvPr>
        <xdr:cNvSpPr txBox="1"/>
      </xdr:nvSpPr>
      <xdr:spPr>
        <a:xfrm>
          <a:off x="13131800" y="678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57573</xdr:rowOff>
    </xdr:from>
    <xdr:to>
      <xdr:col>81</xdr:col>
      <xdr:colOff>95250</xdr:colOff>
      <xdr:row>41</xdr:row>
      <xdr:rowOff>159173</xdr:rowOff>
    </xdr:to>
    <xdr:sp macro="" textlink="">
      <xdr:nvSpPr>
        <xdr:cNvPr id="390" name="楕円 389">
          <a:extLst>
            <a:ext uri="{FF2B5EF4-FFF2-40B4-BE49-F238E27FC236}">
              <a16:creationId xmlns:a16="http://schemas.microsoft.com/office/drawing/2014/main" id="{00000000-0008-0000-0300-000086010000}"/>
            </a:ext>
          </a:extLst>
        </xdr:cNvPr>
        <xdr:cNvSpPr/>
      </xdr:nvSpPr>
      <xdr:spPr>
        <a:xfrm>
          <a:off x="16967200" y="7087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29650</xdr:rowOff>
    </xdr:from>
    <xdr:ext cx="762000" cy="259045"/>
    <xdr:sp macro="" textlink="">
      <xdr:nvSpPr>
        <xdr:cNvPr id="391" name="公債費負担の状況該当値テキスト">
          <a:extLst>
            <a:ext uri="{FF2B5EF4-FFF2-40B4-BE49-F238E27FC236}">
              <a16:creationId xmlns:a16="http://schemas.microsoft.com/office/drawing/2014/main" id="{00000000-0008-0000-0300-000087010000}"/>
            </a:ext>
          </a:extLst>
        </xdr:cNvPr>
        <xdr:cNvSpPr txBox="1"/>
      </xdr:nvSpPr>
      <xdr:spPr>
        <a:xfrm>
          <a:off x="17106900" y="7059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138006</xdr:rowOff>
    </xdr:from>
    <xdr:to>
      <xdr:col>77</xdr:col>
      <xdr:colOff>95250</xdr:colOff>
      <xdr:row>42</xdr:row>
      <xdr:rowOff>68156</xdr:rowOff>
    </xdr:to>
    <xdr:sp macro="" textlink="">
      <xdr:nvSpPr>
        <xdr:cNvPr id="392" name="楕円 391">
          <a:extLst>
            <a:ext uri="{FF2B5EF4-FFF2-40B4-BE49-F238E27FC236}">
              <a16:creationId xmlns:a16="http://schemas.microsoft.com/office/drawing/2014/main" id="{00000000-0008-0000-0300-000088010000}"/>
            </a:ext>
          </a:extLst>
        </xdr:cNvPr>
        <xdr:cNvSpPr/>
      </xdr:nvSpPr>
      <xdr:spPr>
        <a:xfrm>
          <a:off x="16129000" y="7167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52933</xdr:rowOff>
    </xdr:from>
    <xdr:ext cx="7366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5798800" y="72538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95250</xdr:rowOff>
    </xdr:from>
    <xdr:to>
      <xdr:col>73</xdr:col>
      <xdr:colOff>44450</xdr:colOff>
      <xdr:row>43</xdr:row>
      <xdr:rowOff>25400</xdr:rowOff>
    </xdr:to>
    <xdr:sp macro="" textlink="">
      <xdr:nvSpPr>
        <xdr:cNvPr id="394" name="楕円 393">
          <a:extLst>
            <a:ext uri="{FF2B5EF4-FFF2-40B4-BE49-F238E27FC236}">
              <a16:creationId xmlns:a16="http://schemas.microsoft.com/office/drawing/2014/main" id="{00000000-0008-0000-0300-00008A010000}"/>
            </a:ext>
          </a:extLst>
        </xdr:cNvPr>
        <xdr:cNvSpPr/>
      </xdr:nvSpPr>
      <xdr:spPr>
        <a:xfrm>
          <a:off x="15240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10177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4909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95250</xdr:rowOff>
    </xdr:from>
    <xdr:to>
      <xdr:col>68</xdr:col>
      <xdr:colOff>203200</xdr:colOff>
      <xdr:row>43</xdr:row>
      <xdr:rowOff>25400</xdr:rowOff>
    </xdr:to>
    <xdr:sp macro="" textlink="">
      <xdr:nvSpPr>
        <xdr:cNvPr id="396" name="楕円 395">
          <a:extLst>
            <a:ext uri="{FF2B5EF4-FFF2-40B4-BE49-F238E27FC236}">
              <a16:creationId xmlns:a16="http://schemas.microsoft.com/office/drawing/2014/main" id="{00000000-0008-0000-0300-00008C010000}"/>
            </a:ext>
          </a:extLst>
        </xdr:cNvPr>
        <xdr:cNvSpPr/>
      </xdr:nvSpPr>
      <xdr:spPr>
        <a:xfrm>
          <a:off x="14351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10177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4020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159596</xdr:rowOff>
    </xdr:from>
    <xdr:to>
      <xdr:col>64</xdr:col>
      <xdr:colOff>152400</xdr:colOff>
      <xdr:row>43</xdr:row>
      <xdr:rowOff>89746</xdr:rowOff>
    </xdr:to>
    <xdr:sp macro="" textlink="">
      <xdr:nvSpPr>
        <xdr:cNvPr id="398" name="楕円 397">
          <a:extLst>
            <a:ext uri="{FF2B5EF4-FFF2-40B4-BE49-F238E27FC236}">
              <a16:creationId xmlns:a16="http://schemas.microsoft.com/office/drawing/2014/main" id="{00000000-0008-0000-0300-00008E010000}"/>
            </a:ext>
          </a:extLst>
        </xdr:cNvPr>
        <xdr:cNvSpPr/>
      </xdr:nvSpPr>
      <xdr:spPr>
        <a:xfrm>
          <a:off x="13462000" y="7360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74523</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131800" y="7446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0" name="正方形/長方形 399">
          <a:extLst>
            <a:ext uri="{FF2B5EF4-FFF2-40B4-BE49-F238E27FC236}">
              <a16:creationId xmlns:a16="http://schemas.microsoft.com/office/drawing/2014/main" id="{00000000-0008-0000-0300-000090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3" name="正方形/長方形 402">
          <a:extLst>
            <a:ext uri="{FF2B5EF4-FFF2-40B4-BE49-F238E27FC236}">
              <a16:creationId xmlns:a16="http://schemas.microsoft.com/office/drawing/2014/main" id="{00000000-0008-0000-0300-000093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4" name="正方形/長方形 403">
          <a:extLst>
            <a:ext uri="{FF2B5EF4-FFF2-40B4-BE49-F238E27FC236}">
              <a16:creationId xmlns:a16="http://schemas.microsoft.com/office/drawing/2014/main" id="{00000000-0008-0000-0300-000094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5" name="正方形/長方形 404">
          <a:extLst>
            <a:ext uri="{FF2B5EF4-FFF2-40B4-BE49-F238E27FC236}">
              <a16:creationId xmlns:a16="http://schemas.microsoft.com/office/drawing/2014/main" id="{00000000-0008-0000-0300-000095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6" name="正方形/長方形 405">
          <a:extLst>
            <a:ext uri="{FF2B5EF4-FFF2-40B4-BE49-F238E27FC236}">
              <a16:creationId xmlns:a16="http://schemas.microsoft.com/office/drawing/2014/main" id="{00000000-0008-0000-0300-000096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07" name="正方形/長方形 406">
          <a:extLst>
            <a:ext uri="{FF2B5EF4-FFF2-40B4-BE49-F238E27FC236}">
              <a16:creationId xmlns:a16="http://schemas.microsoft.com/office/drawing/2014/main" id="{00000000-0008-0000-0300-000097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本村の将来負担率は、前年度同様で</a:t>
          </a:r>
          <a:r>
            <a:rPr kumimoji="1" lang="en-US" altLang="ja-JP" sz="1300">
              <a:latin typeface="ＭＳ Ｐゴシック" panose="020B0600070205080204" pitchFamily="50" charset="-128"/>
              <a:ea typeface="ＭＳ Ｐゴシック" panose="020B0600070205080204" pitchFamily="50" charset="-128"/>
            </a:rPr>
            <a:t>0%</a:t>
          </a:r>
          <a:r>
            <a:rPr kumimoji="1" lang="ja-JP" altLang="en-US" sz="1300">
              <a:latin typeface="ＭＳ Ｐゴシック" panose="020B0600070205080204" pitchFamily="50" charset="-128"/>
              <a:ea typeface="ＭＳ Ｐゴシック" panose="020B0600070205080204" pitchFamily="50" charset="-128"/>
            </a:rPr>
            <a:t>となっている。要因は、退職手当支給予定額の減少が考えられる。しかし、令和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年度、令和</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年度及び令和</a:t>
          </a:r>
          <a:r>
            <a:rPr kumimoji="1" lang="en-US" altLang="ja-JP" sz="1300">
              <a:latin typeface="ＭＳ Ｐゴシック" panose="020B0600070205080204" pitchFamily="50" charset="-128"/>
              <a:ea typeface="ＭＳ Ｐゴシック" panose="020B0600070205080204" pitchFamily="50" charset="-128"/>
            </a:rPr>
            <a:t>6</a:t>
          </a:r>
          <a:r>
            <a:rPr kumimoji="1" lang="ja-JP" altLang="en-US" sz="1300">
              <a:latin typeface="ＭＳ Ｐゴシック" panose="020B0600070205080204" pitchFamily="50" charset="-128"/>
              <a:ea typeface="ＭＳ Ｐゴシック" panose="020B0600070205080204" pitchFamily="50" charset="-128"/>
            </a:rPr>
            <a:t>年度と定年退職に該当する職員が在籍していることから、今後は退職手当負担見込額の増加が見込まれる。引続き、義務的経費の縮減等を中心とした行政改革を検討し、財政の健全化に努めていく。</a:t>
          </a:r>
        </a:p>
      </xdr:txBody>
    </xdr:sp>
    <xdr:clientData/>
  </xdr:twoCellAnchor>
  <xdr:oneCellAnchor>
    <xdr:from>
      <xdr:col>61</xdr:col>
      <xdr:colOff>6350</xdr:colOff>
      <xdr:row>10</xdr:row>
      <xdr:rowOff>63500</xdr:rowOff>
    </xdr:from>
    <xdr:ext cx="298543" cy="225703"/>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4" name="直線コネクタ 413">
          <a:extLst>
            <a:ext uri="{FF2B5EF4-FFF2-40B4-BE49-F238E27FC236}">
              <a16:creationId xmlns:a16="http://schemas.microsoft.com/office/drawing/2014/main" id="{00000000-0008-0000-0300-00009E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16" name="直線コネクタ 415">
          <a:extLst>
            <a:ext uri="{FF2B5EF4-FFF2-40B4-BE49-F238E27FC236}">
              <a16:creationId xmlns:a16="http://schemas.microsoft.com/office/drawing/2014/main" id="{00000000-0008-0000-0300-0000A0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18" name="直線コネクタ 417">
          <a:extLst>
            <a:ext uri="{FF2B5EF4-FFF2-40B4-BE49-F238E27FC236}">
              <a16:creationId xmlns:a16="http://schemas.microsoft.com/office/drawing/2014/main" id="{00000000-0008-0000-0300-0000A2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19" name="テキスト ボックス 418">
          <a:extLst>
            <a:ext uri="{FF2B5EF4-FFF2-40B4-BE49-F238E27FC236}">
              <a16:creationId xmlns:a16="http://schemas.microsoft.com/office/drawing/2014/main" id="{00000000-0008-0000-0300-0000A3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0" name="直線コネクタ 419">
          <a:extLst>
            <a:ext uri="{FF2B5EF4-FFF2-40B4-BE49-F238E27FC236}">
              <a16:creationId xmlns:a16="http://schemas.microsoft.com/office/drawing/2014/main" id="{00000000-0008-0000-0300-0000A4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2" name="直線コネクタ 421">
          <a:extLst>
            <a:ext uri="{FF2B5EF4-FFF2-40B4-BE49-F238E27FC236}">
              <a16:creationId xmlns:a16="http://schemas.microsoft.com/office/drawing/2014/main" id="{00000000-0008-0000-0300-0000A6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27" name="将来負担の状況グラフ枠">
          <a:extLst>
            <a:ext uri="{FF2B5EF4-FFF2-40B4-BE49-F238E27FC236}">
              <a16:creationId xmlns:a16="http://schemas.microsoft.com/office/drawing/2014/main" id="{00000000-0008-0000-0300-0000AB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26458</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flipV="1">
          <a:off x="17018000" y="2370667"/>
          <a:ext cx="0" cy="14276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169985</xdr:rowOff>
    </xdr:from>
    <xdr:ext cx="762000" cy="259045"/>
    <xdr:sp macro="" textlink="">
      <xdr:nvSpPr>
        <xdr:cNvPr id="429" name="将来負担の状況最小値テキスト">
          <a:extLst>
            <a:ext uri="{FF2B5EF4-FFF2-40B4-BE49-F238E27FC236}">
              <a16:creationId xmlns:a16="http://schemas.microsoft.com/office/drawing/2014/main" id="{00000000-0008-0000-0300-0000AD010000}"/>
            </a:ext>
          </a:extLst>
        </xdr:cNvPr>
        <xdr:cNvSpPr txBox="1"/>
      </xdr:nvSpPr>
      <xdr:spPr>
        <a:xfrm>
          <a:off x="17106900" y="3770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26458</xdr:rowOff>
    </xdr:from>
    <xdr:to>
      <xdr:col>81</xdr:col>
      <xdr:colOff>133350</xdr:colOff>
      <xdr:row>22</xdr:row>
      <xdr:rowOff>26458</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6929100" y="3798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1" name="将来負担の状況最大値テキスト">
          <a:extLst>
            <a:ext uri="{FF2B5EF4-FFF2-40B4-BE49-F238E27FC236}">
              <a16:creationId xmlns:a16="http://schemas.microsoft.com/office/drawing/2014/main" id="{00000000-0008-0000-0300-0000AF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33" name="将来負担の状況平均値テキスト">
          <a:extLst>
            <a:ext uri="{FF2B5EF4-FFF2-40B4-BE49-F238E27FC236}">
              <a16:creationId xmlns:a16="http://schemas.microsoft.com/office/drawing/2014/main" id="{00000000-0008-0000-0300-0000B1010000}"/>
            </a:ext>
          </a:extLst>
        </xdr:cNvPr>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34" name="フローチャート: 判断 433">
          <a:extLst>
            <a:ext uri="{FF2B5EF4-FFF2-40B4-BE49-F238E27FC236}">
              <a16:creationId xmlns:a16="http://schemas.microsoft.com/office/drawing/2014/main" id="{00000000-0008-0000-0300-0000B2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91017</xdr:rowOff>
    </xdr:from>
    <xdr:to>
      <xdr:col>77</xdr:col>
      <xdr:colOff>95250</xdr:colOff>
      <xdr:row>14</xdr:row>
      <xdr:rowOff>21167</xdr:rowOff>
    </xdr:to>
    <xdr:sp macro="" textlink="">
      <xdr:nvSpPr>
        <xdr:cNvPr id="435" name="フローチャート: 判断 434">
          <a:extLst>
            <a:ext uri="{FF2B5EF4-FFF2-40B4-BE49-F238E27FC236}">
              <a16:creationId xmlns:a16="http://schemas.microsoft.com/office/drawing/2014/main" id="{00000000-0008-0000-0300-0000B3010000}"/>
            </a:ext>
          </a:extLst>
        </xdr:cNvPr>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91017</xdr:rowOff>
    </xdr:from>
    <xdr:to>
      <xdr:col>73</xdr:col>
      <xdr:colOff>44450</xdr:colOff>
      <xdr:row>14</xdr:row>
      <xdr:rowOff>21167</xdr:rowOff>
    </xdr:to>
    <xdr:sp macro="" textlink="">
      <xdr:nvSpPr>
        <xdr:cNvPr id="437" name="フローチャート: 判断 436">
          <a:extLst>
            <a:ext uri="{FF2B5EF4-FFF2-40B4-BE49-F238E27FC236}">
              <a16:creationId xmlns:a16="http://schemas.microsoft.com/office/drawing/2014/main" id="{00000000-0008-0000-0300-0000B5010000}"/>
            </a:ext>
          </a:extLst>
        </xdr:cNvPr>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38" name="テキスト ボックス 437">
          <a:extLst>
            <a:ext uri="{FF2B5EF4-FFF2-40B4-BE49-F238E27FC236}">
              <a16:creationId xmlns:a16="http://schemas.microsoft.com/office/drawing/2014/main" id="{00000000-0008-0000-0300-0000B6010000}"/>
            </a:ext>
          </a:extLst>
        </xdr:cNvPr>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91017</xdr:rowOff>
    </xdr:from>
    <xdr:to>
      <xdr:col>68</xdr:col>
      <xdr:colOff>203200</xdr:colOff>
      <xdr:row>14</xdr:row>
      <xdr:rowOff>21167</xdr:rowOff>
    </xdr:to>
    <xdr:sp macro="" textlink="">
      <xdr:nvSpPr>
        <xdr:cNvPr id="439" name="フローチャート: 判断 438">
          <a:extLst>
            <a:ext uri="{FF2B5EF4-FFF2-40B4-BE49-F238E27FC236}">
              <a16:creationId xmlns:a16="http://schemas.microsoft.com/office/drawing/2014/main" id="{00000000-0008-0000-0300-0000B7010000}"/>
            </a:ext>
          </a:extLst>
        </xdr:cNvPr>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40" name="テキスト ボックス 439">
          <a:extLst>
            <a:ext uri="{FF2B5EF4-FFF2-40B4-BE49-F238E27FC236}">
              <a16:creationId xmlns:a16="http://schemas.microsoft.com/office/drawing/2014/main" id="{00000000-0008-0000-0300-0000B8010000}"/>
            </a:ext>
          </a:extLst>
        </xdr:cNvPr>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41" name="フローチャート: 判断 440">
          <a:extLst>
            <a:ext uri="{FF2B5EF4-FFF2-40B4-BE49-F238E27FC236}">
              <a16:creationId xmlns:a16="http://schemas.microsoft.com/office/drawing/2014/main" id="{00000000-0008-0000-0300-0000B9010000}"/>
            </a:ext>
          </a:extLst>
        </xdr:cNvPr>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42" name="テキスト ボックス 441">
          <a:extLst>
            <a:ext uri="{FF2B5EF4-FFF2-40B4-BE49-F238E27FC236}">
              <a16:creationId xmlns:a16="http://schemas.microsoft.com/office/drawing/2014/main" id="{00000000-0008-0000-0300-0000BA010000}"/>
            </a:ext>
          </a:extLst>
        </xdr:cNvPr>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沖縄県渡名喜村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345
342
3.87
1,449,173
1,376,250
67,797
409,858
907,657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人件費が前年度比▲</a:t>
          </a:r>
          <a:r>
            <a:rPr kumimoji="1" lang="en-US" altLang="ja-JP" sz="1300">
              <a:latin typeface="ＭＳ Ｐゴシック" panose="020B0600070205080204" pitchFamily="50" charset="-128"/>
              <a:ea typeface="ＭＳ Ｐゴシック" panose="020B0600070205080204" pitchFamily="50" charset="-128"/>
            </a:rPr>
            <a:t>10,567</a:t>
          </a:r>
          <a:r>
            <a:rPr kumimoji="1" lang="ja-JP" altLang="en-US" sz="1300">
              <a:latin typeface="ＭＳ Ｐゴシック" panose="020B0600070205080204" pitchFamily="50" charset="-128"/>
              <a:ea typeface="ＭＳ Ｐゴシック" panose="020B0600070205080204" pitchFamily="50" charset="-128"/>
            </a:rPr>
            <a:t>千円となり、類似団体の平均値と比較すると高い状況にあるが、その差は</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改善された。令和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年度は、職員の新規採用がなかったことも対昨年度人件費の減額の要因と考えられる。引き続き、本村の財政力に応じた行財政改革に取組み、定員管理の適正化等に努めていく。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96520</xdr:rowOff>
    </xdr:from>
    <xdr:to>
      <xdr:col>24</xdr:col>
      <xdr:colOff>25400</xdr:colOff>
      <xdr:row>40</xdr:row>
      <xdr:rowOff>27940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54370"/>
          <a:ext cx="0" cy="11315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858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27940</xdr:rowOff>
    </xdr:from>
    <xdr:to>
      <xdr:col>24</xdr:col>
      <xdr:colOff>114300</xdr:colOff>
      <xdr:row>40</xdr:row>
      <xdr:rowOff>27940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885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11447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97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96520</xdr:rowOff>
    </xdr:from>
    <xdr:to>
      <xdr:col>24</xdr:col>
      <xdr:colOff>114300</xdr:colOff>
      <xdr:row>33</xdr:row>
      <xdr:rowOff>96520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54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40</xdr:row>
      <xdr:rowOff>27940</xdr:rowOff>
    </xdr:from>
    <xdr:to>
      <xdr:col>24</xdr:col>
      <xdr:colOff>25400</xdr:colOff>
      <xdr:row>41</xdr:row>
      <xdr:rowOff>5080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885940"/>
          <a:ext cx="838200" cy="148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1287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0020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156210</xdr:rowOff>
    </xdr:from>
    <xdr:to>
      <xdr:col>24</xdr:col>
      <xdr:colOff>76200</xdr:colOff>
      <xdr:row>36</xdr:row>
      <xdr:rowOff>86360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40</xdr:row>
      <xdr:rowOff>149860</xdr:rowOff>
    </xdr:from>
    <xdr:to>
      <xdr:col>19</xdr:col>
      <xdr:colOff>187325</xdr:colOff>
      <xdr:row>41</xdr:row>
      <xdr:rowOff>5080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700786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114300</xdr:rowOff>
    </xdr:from>
    <xdr:to>
      <xdr:col>20</xdr:col>
      <xdr:colOff>38100</xdr:colOff>
      <xdr:row>36</xdr:row>
      <xdr:rowOff>44450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115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54627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5883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40</xdr:row>
      <xdr:rowOff>39370</xdr:rowOff>
    </xdr:from>
    <xdr:to>
      <xdr:col>15</xdr:col>
      <xdr:colOff>98425</xdr:colOff>
      <xdr:row>40</xdr:row>
      <xdr:rowOff>149860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897370"/>
          <a:ext cx="889000" cy="110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118110</xdr:rowOff>
    </xdr:from>
    <xdr:to>
      <xdr:col>15</xdr:col>
      <xdr:colOff>149225</xdr:colOff>
      <xdr:row>36</xdr:row>
      <xdr:rowOff>48260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11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58437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588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40</xdr:row>
      <xdr:rowOff>39370</xdr:rowOff>
    </xdr:from>
    <xdr:to>
      <xdr:col>11</xdr:col>
      <xdr:colOff>9525</xdr:colOff>
      <xdr:row>40</xdr:row>
      <xdr:rowOff>39370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8973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106680</xdr:rowOff>
    </xdr:from>
    <xdr:to>
      <xdr:col>11</xdr:col>
      <xdr:colOff>60325</xdr:colOff>
      <xdr:row>36</xdr:row>
      <xdr:rowOff>36830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10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47007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5876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110490</xdr:rowOff>
    </xdr:from>
    <xdr:to>
      <xdr:col>6</xdr:col>
      <xdr:colOff>171450</xdr:colOff>
      <xdr:row>36</xdr:row>
      <xdr:rowOff>40640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11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50817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588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39</xdr:row>
      <xdr:rowOff>148590</xdr:rowOff>
    </xdr:from>
    <xdr:to>
      <xdr:col>24</xdr:col>
      <xdr:colOff>76200</xdr:colOff>
      <xdr:row>40</xdr:row>
      <xdr:rowOff>78740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835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39</xdr:row>
      <xdr:rowOff>57167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743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40</xdr:row>
      <xdr:rowOff>125730</xdr:rowOff>
    </xdr:from>
    <xdr:to>
      <xdr:col>20</xdr:col>
      <xdr:colOff>38100</xdr:colOff>
      <xdr:row>41</xdr:row>
      <xdr:rowOff>55880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983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41</xdr:row>
      <xdr:rowOff>40657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70701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40</xdr:row>
      <xdr:rowOff>99060</xdr:rowOff>
    </xdr:from>
    <xdr:to>
      <xdr:col>15</xdr:col>
      <xdr:colOff>149225</xdr:colOff>
      <xdr:row>41</xdr:row>
      <xdr:rowOff>29210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957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41</xdr:row>
      <xdr:rowOff>13987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7043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39</xdr:row>
      <xdr:rowOff>160020</xdr:rowOff>
    </xdr:from>
    <xdr:to>
      <xdr:col>11</xdr:col>
      <xdr:colOff>60325</xdr:colOff>
      <xdr:row>40</xdr:row>
      <xdr:rowOff>90170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846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40</xdr:row>
      <xdr:rowOff>74947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932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39</xdr:row>
      <xdr:rowOff>160020</xdr:rowOff>
    </xdr:from>
    <xdr:to>
      <xdr:col>6</xdr:col>
      <xdr:colOff>171450</xdr:colOff>
      <xdr:row>40</xdr:row>
      <xdr:rowOff>90170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846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40</xdr:row>
      <xdr:rowOff>74947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932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物件費に係る経常比率の割合は、今年度は類似団体の平均値より</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低い水準となった。これは、普通交付税等の依存財源の充当にて賄えている状況が続いていると考えられる。しかしながら、今後は過年度にて整備した公共施設等の維持管理に係る費用が発生し、物件費の増加が見込まれるため、今後も引続き、適正な歳出管理と中期財政計画、個別施設計画等に基づき、経常経費の削減及び縮減に努めていく。</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20" name="物件費グラフ枠">
          <a:extLst>
            <a:ext uri="{FF2B5EF4-FFF2-40B4-BE49-F238E27FC236}">
              <a16:creationId xmlns:a16="http://schemas.microsoft.com/office/drawing/2014/main" id="{00000000-0008-0000-0400-000078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20320</xdr:rowOff>
    </xdr:from>
    <xdr:to>
      <xdr:col>82</xdr:col>
      <xdr:colOff>107950</xdr:colOff>
      <xdr:row>20</xdr:row>
      <xdr:rowOff>39370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flipV="1">
          <a:off x="16510000" y="2420620"/>
          <a:ext cx="0" cy="1047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11447</xdr:rowOff>
    </xdr:from>
    <xdr:ext cx="762000" cy="259045"/>
    <xdr:sp macro="" textlink="">
      <xdr:nvSpPr>
        <xdr:cNvPr id="122" name="物件費最小値テキスト">
          <a:extLst>
            <a:ext uri="{FF2B5EF4-FFF2-40B4-BE49-F238E27FC236}">
              <a16:creationId xmlns:a16="http://schemas.microsoft.com/office/drawing/2014/main" id="{00000000-0008-0000-0400-00007A000000}"/>
            </a:ext>
          </a:extLst>
        </xdr:cNvPr>
        <xdr:cNvSpPr txBox="1"/>
      </xdr:nvSpPr>
      <xdr:spPr>
        <a:xfrm>
          <a:off x="16598900" y="3440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39370</xdr:rowOff>
    </xdr:from>
    <xdr:to>
      <xdr:col>82</xdr:col>
      <xdr:colOff>196850</xdr:colOff>
      <xdr:row>20</xdr:row>
      <xdr:rowOff>39370</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6421100" y="3468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106697</xdr:rowOff>
    </xdr:from>
    <xdr:ext cx="762000" cy="259045"/>
    <xdr:sp macro="" textlink="">
      <xdr:nvSpPr>
        <xdr:cNvPr id="124" name="物件費最大値テキスト">
          <a:extLst>
            <a:ext uri="{FF2B5EF4-FFF2-40B4-BE49-F238E27FC236}">
              <a16:creationId xmlns:a16="http://schemas.microsoft.com/office/drawing/2014/main" id="{00000000-0008-0000-0400-00007C000000}"/>
            </a:ext>
          </a:extLst>
        </xdr:cNvPr>
        <xdr:cNvSpPr txBox="1"/>
      </xdr:nvSpPr>
      <xdr:spPr>
        <a:xfrm>
          <a:off x="16598900" y="2164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20320</xdr:rowOff>
    </xdr:from>
    <xdr:to>
      <xdr:col>82</xdr:col>
      <xdr:colOff>196850</xdr:colOff>
      <xdr:row>14</xdr:row>
      <xdr:rowOff>20320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6421100" y="2420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16510</xdr:rowOff>
    </xdr:from>
    <xdr:to>
      <xdr:col>82</xdr:col>
      <xdr:colOff>107950</xdr:colOff>
      <xdr:row>16</xdr:row>
      <xdr:rowOff>66040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flipV="1">
          <a:off x="15671800" y="2759710"/>
          <a:ext cx="8382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116857</xdr:rowOff>
    </xdr:from>
    <xdr:ext cx="762000" cy="259045"/>
    <xdr:sp macro="" textlink="">
      <xdr:nvSpPr>
        <xdr:cNvPr id="127" name="物件費平均値テキスト">
          <a:extLst>
            <a:ext uri="{FF2B5EF4-FFF2-40B4-BE49-F238E27FC236}">
              <a16:creationId xmlns:a16="http://schemas.microsoft.com/office/drawing/2014/main" id="{00000000-0008-0000-0400-00007F000000}"/>
            </a:ext>
          </a:extLst>
        </xdr:cNvPr>
        <xdr:cNvSpPr txBox="1"/>
      </xdr:nvSpPr>
      <xdr:spPr>
        <a:xfrm>
          <a:off x="16598900" y="26886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144780</xdr:rowOff>
    </xdr:from>
    <xdr:to>
      <xdr:col>82</xdr:col>
      <xdr:colOff>158750</xdr:colOff>
      <xdr:row>16</xdr:row>
      <xdr:rowOff>74930</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6459200" y="2716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66040</xdr:rowOff>
    </xdr:from>
    <xdr:to>
      <xdr:col>78</xdr:col>
      <xdr:colOff>69850</xdr:colOff>
      <xdr:row>17</xdr:row>
      <xdr:rowOff>16510</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flipV="1">
          <a:off x="14782800" y="280924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38100</xdr:rowOff>
    </xdr:from>
    <xdr:to>
      <xdr:col>78</xdr:col>
      <xdr:colOff>120650</xdr:colOff>
      <xdr:row>16</xdr:row>
      <xdr:rowOff>139700</xdr:rowOff>
    </xdr:to>
    <xdr:sp macro="" textlink="">
      <xdr:nvSpPr>
        <xdr:cNvPr id="130" name="フローチャート: 判断 129">
          <a:extLst>
            <a:ext uri="{FF2B5EF4-FFF2-40B4-BE49-F238E27FC236}">
              <a16:creationId xmlns:a16="http://schemas.microsoft.com/office/drawing/2014/main" id="{00000000-0008-0000-0400-000082000000}"/>
            </a:ext>
          </a:extLst>
        </xdr:cNvPr>
        <xdr:cNvSpPr/>
      </xdr:nvSpPr>
      <xdr:spPr>
        <a:xfrm>
          <a:off x="15621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124477</xdr:rowOff>
    </xdr:from>
    <xdr:ext cx="736600" cy="259045"/>
    <xdr:sp macro="" textlink="">
      <xdr:nvSpPr>
        <xdr:cNvPr id="131" name="テキスト ボックス 130">
          <a:extLst>
            <a:ext uri="{FF2B5EF4-FFF2-40B4-BE49-F238E27FC236}">
              <a16:creationId xmlns:a16="http://schemas.microsoft.com/office/drawing/2014/main" id="{00000000-0008-0000-0400-000083000000}"/>
            </a:ext>
          </a:extLst>
        </xdr:cNvPr>
        <xdr:cNvSpPr txBox="1"/>
      </xdr:nvSpPr>
      <xdr:spPr>
        <a:xfrm>
          <a:off x="15290800" y="286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149860</xdr:rowOff>
    </xdr:from>
    <xdr:to>
      <xdr:col>73</xdr:col>
      <xdr:colOff>180975</xdr:colOff>
      <xdr:row>17</xdr:row>
      <xdr:rowOff>16510</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3893800" y="28930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45720</xdr:rowOff>
    </xdr:from>
    <xdr:to>
      <xdr:col>74</xdr:col>
      <xdr:colOff>31750</xdr:colOff>
      <xdr:row>16</xdr:row>
      <xdr:rowOff>147320</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4732000" y="278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157497</xdr:rowOff>
    </xdr:from>
    <xdr:ext cx="7620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4401800" y="2557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149860</xdr:rowOff>
    </xdr:from>
    <xdr:to>
      <xdr:col>69</xdr:col>
      <xdr:colOff>92075</xdr:colOff>
      <xdr:row>17</xdr:row>
      <xdr:rowOff>88900</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flipV="1">
          <a:off x="13004800" y="2893060"/>
          <a:ext cx="889000" cy="110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30480</xdr:rowOff>
    </xdr:from>
    <xdr:to>
      <xdr:col>69</xdr:col>
      <xdr:colOff>142875</xdr:colOff>
      <xdr:row>16</xdr:row>
      <xdr:rowOff>132080</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38430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142257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3512800" y="2542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125730</xdr:rowOff>
    </xdr:from>
    <xdr:to>
      <xdr:col>65</xdr:col>
      <xdr:colOff>53975</xdr:colOff>
      <xdr:row>16</xdr:row>
      <xdr:rowOff>55880</xdr:rowOff>
    </xdr:to>
    <xdr:sp macro="" textlink="">
      <xdr:nvSpPr>
        <xdr:cNvPr id="138" name="フローチャート: 判断 137">
          <a:extLst>
            <a:ext uri="{FF2B5EF4-FFF2-40B4-BE49-F238E27FC236}">
              <a16:creationId xmlns:a16="http://schemas.microsoft.com/office/drawing/2014/main" id="{00000000-0008-0000-0400-00008A000000}"/>
            </a:ext>
          </a:extLst>
        </xdr:cNvPr>
        <xdr:cNvSpPr/>
      </xdr:nvSpPr>
      <xdr:spPr>
        <a:xfrm>
          <a:off x="12954000" y="269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66057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2623800" y="2466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137160</xdr:rowOff>
    </xdr:from>
    <xdr:to>
      <xdr:col>82</xdr:col>
      <xdr:colOff>158750</xdr:colOff>
      <xdr:row>16</xdr:row>
      <xdr:rowOff>67310</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6459200" y="2708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153687</xdr:rowOff>
    </xdr:from>
    <xdr:ext cx="762000" cy="259045"/>
    <xdr:sp macro="" textlink="">
      <xdr:nvSpPr>
        <xdr:cNvPr id="146" name="物件費該当値テキスト">
          <a:extLst>
            <a:ext uri="{FF2B5EF4-FFF2-40B4-BE49-F238E27FC236}">
              <a16:creationId xmlns:a16="http://schemas.microsoft.com/office/drawing/2014/main" id="{00000000-0008-0000-0400-000092000000}"/>
            </a:ext>
          </a:extLst>
        </xdr:cNvPr>
        <xdr:cNvSpPr txBox="1"/>
      </xdr:nvSpPr>
      <xdr:spPr>
        <a:xfrm>
          <a:off x="16598900" y="2553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15240</xdr:rowOff>
    </xdr:from>
    <xdr:to>
      <xdr:col>78</xdr:col>
      <xdr:colOff>120650</xdr:colOff>
      <xdr:row>16</xdr:row>
      <xdr:rowOff>116840</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5621000" y="275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127017</xdr:rowOff>
    </xdr:from>
    <xdr:ext cx="7366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5290800" y="2527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137160</xdr:rowOff>
    </xdr:from>
    <xdr:to>
      <xdr:col>74</xdr:col>
      <xdr:colOff>31750</xdr:colOff>
      <xdr:row>17</xdr:row>
      <xdr:rowOff>67310</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4732000" y="2880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52087</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4401800" y="296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99060</xdr:rowOff>
    </xdr:from>
    <xdr:to>
      <xdr:col>69</xdr:col>
      <xdr:colOff>142875</xdr:colOff>
      <xdr:row>17</xdr:row>
      <xdr:rowOff>29210</xdr:rowOff>
    </xdr:to>
    <xdr:sp macro="" textlink="">
      <xdr:nvSpPr>
        <xdr:cNvPr id="151" name="楕円 150">
          <a:extLst>
            <a:ext uri="{FF2B5EF4-FFF2-40B4-BE49-F238E27FC236}">
              <a16:creationId xmlns:a16="http://schemas.microsoft.com/office/drawing/2014/main" id="{00000000-0008-0000-0400-000097000000}"/>
            </a:ext>
          </a:extLst>
        </xdr:cNvPr>
        <xdr:cNvSpPr/>
      </xdr:nvSpPr>
      <xdr:spPr>
        <a:xfrm>
          <a:off x="13843000" y="284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13987</xdr:rowOff>
    </xdr:from>
    <xdr:ext cx="762000" cy="259045"/>
    <xdr:sp macro="" textlink="">
      <xdr:nvSpPr>
        <xdr:cNvPr id="152" name="テキスト ボックス 151">
          <a:extLst>
            <a:ext uri="{FF2B5EF4-FFF2-40B4-BE49-F238E27FC236}">
              <a16:creationId xmlns:a16="http://schemas.microsoft.com/office/drawing/2014/main" id="{00000000-0008-0000-0400-000098000000}"/>
            </a:ext>
          </a:extLst>
        </xdr:cNvPr>
        <xdr:cNvSpPr txBox="1"/>
      </xdr:nvSpPr>
      <xdr:spPr>
        <a:xfrm>
          <a:off x="13512800" y="2928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38100</xdr:rowOff>
    </xdr:from>
    <xdr:to>
      <xdr:col>65</xdr:col>
      <xdr:colOff>53975</xdr:colOff>
      <xdr:row>17</xdr:row>
      <xdr:rowOff>139700</xdr:rowOff>
    </xdr:to>
    <xdr:sp macro="" textlink="">
      <xdr:nvSpPr>
        <xdr:cNvPr id="153" name="楕円 152">
          <a:extLst>
            <a:ext uri="{FF2B5EF4-FFF2-40B4-BE49-F238E27FC236}">
              <a16:creationId xmlns:a16="http://schemas.microsoft.com/office/drawing/2014/main" id="{00000000-0008-0000-0400-000099000000}"/>
            </a:ext>
          </a:extLst>
        </xdr:cNvPr>
        <xdr:cNvSpPr/>
      </xdr:nvSpPr>
      <xdr:spPr>
        <a:xfrm>
          <a:off x="12954000" y="2952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124477</xdr:rowOff>
    </xdr:from>
    <xdr:ext cx="762000" cy="259045"/>
    <xdr:sp macro="" textlink="">
      <xdr:nvSpPr>
        <xdr:cNvPr id="154" name="テキスト ボックス 153">
          <a:extLst>
            <a:ext uri="{FF2B5EF4-FFF2-40B4-BE49-F238E27FC236}">
              <a16:creationId xmlns:a16="http://schemas.microsoft.com/office/drawing/2014/main" id="{00000000-0008-0000-0400-00009A000000}"/>
            </a:ext>
          </a:extLst>
        </xdr:cNvPr>
        <xdr:cNvSpPr txBox="1"/>
      </xdr:nvSpPr>
      <xdr:spPr>
        <a:xfrm>
          <a:off x="12623800" y="303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扶助費においては、前年度比＋</a:t>
          </a:r>
          <a:r>
            <a:rPr kumimoji="1" lang="en-US" altLang="ja-JP" sz="1300">
              <a:latin typeface="ＭＳ Ｐゴシック" panose="020B0600070205080204" pitchFamily="50" charset="-128"/>
              <a:ea typeface="ＭＳ Ｐゴシック" panose="020B0600070205080204" pitchFamily="50" charset="-128"/>
            </a:rPr>
            <a:t>1,046</a:t>
          </a:r>
          <a:r>
            <a:rPr kumimoji="1" lang="ja-JP" altLang="en-US" sz="1300">
              <a:latin typeface="ＭＳ Ｐゴシック" panose="020B0600070205080204" pitchFamily="50" charset="-128"/>
              <a:ea typeface="ＭＳ Ｐゴシック" panose="020B0600070205080204" pitchFamily="50" charset="-128"/>
            </a:rPr>
            <a:t>千円となり、扶助費に係る経常比率が類似団体平均値を</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下回った。前年度同様に、本村が離島という地理的条件から類似団体と比較し、負担金が少ないためと考えられる。今後も、扶助費の縮減に努めていく。</a:t>
          </a:r>
        </a:p>
      </xdr:txBody>
    </xdr:sp>
    <xdr:clientData/>
  </xdr:twoCellAnchor>
  <xdr:oneCellAnchor>
    <xdr:from>
      <xdr:col>3</xdr:col>
      <xdr:colOff>123825</xdr:colOff>
      <xdr:row>49</xdr:row>
      <xdr:rowOff>107950</xdr:rowOff>
    </xdr:from>
    <xdr:ext cx="298543" cy="225703"/>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8" name="テキスト ボックス 177">
          <a:extLst>
            <a:ext uri="{FF2B5EF4-FFF2-40B4-BE49-F238E27FC236}">
              <a16:creationId xmlns:a16="http://schemas.microsoft.com/office/drawing/2014/main" id="{00000000-0008-0000-0400-0000B2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a:extLst>
            <a:ext uri="{FF2B5EF4-FFF2-40B4-BE49-F238E27FC236}">
              <a16:creationId xmlns:a16="http://schemas.microsoft.com/office/drawing/2014/main" id="{00000000-0008-0000-0400-0000B4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107950</xdr:rowOff>
    </xdr:from>
    <xdr:to>
      <xdr:col>24</xdr:col>
      <xdr:colOff>25400</xdr:colOff>
      <xdr:row>61</xdr:row>
      <xdr:rowOff>50800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flipV="1">
          <a:off x="4826000" y="9194800"/>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22877</xdr:rowOff>
    </xdr:from>
    <xdr:ext cx="762000" cy="259045"/>
    <xdr:sp macro="" textlink="">
      <xdr:nvSpPr>
        <xdr:cNvPr id="182" name="扶助費最小値テキスト">
          <a:extLst>
            <a:ext uri="{FF2B5EF4-FFF2-40B4-BE49-F238E27FC236}">
              <a16:creationId xmlns:a16="http://schemas.microsoft.com/office/drawing/2014/main" id="{00000000-0008-0000-0400-0000B6000000}"/>
            </a:ext>
          </a:extLst>
        </xdr:cNvPr>
        <xdr:cNvSpPr txBox="1"/>
      </xdr:nvSpPr>
      <xdr:spPr>
        <a:xfrm>
          <a:off x="4914900" y="10481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50800</xdr:rowOff>
    </xdr:from>
    <xdr:to>
      <xdr:col>24</xdr:col>
      <xdr:colOff>114300</xdr:colOff>
      <xdr:row>61</xdr:row>
      <xdr:rowOff>50800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10509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22877</xdr:rowOff>
    </xdr:from>
    <xdr:ext cx="762000" cy="259045"/>
    <xdr:sp macro="" textlink="">
      <xdr:nvSpPr>
        <xdr:cNvPr id="184" name="扶助費最大値テキスト">
          <a:extLst>
            <a:ext uri="{FF2B5EF4-FFF2-40B4-BE49-F238E27FC236}">
              <a16:creationId xmlns:a16="http://schemas.microsoft.com/office/drawing/2014/main" id="{00000000-0008-0000-0400-0000B8000000}"/>
            </a:ext>
          </a:extLst>
        </xdr:cNvPr>
        <xdr:cNvSpPr txBox="1"/>
      </xdr:nvSpPr>
      <xdr:spPr>
        <a:xfrm>
          <a:off x="491490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107950</xdr:rowOff>
    </xdr:from>
    <xdr:to>
      <xdr:col>24</xdr:col>
      <xdr:colOff>114300</xdr:colOff>
      <xdr:row>53</xdr:row>
      <xdr:rowOff>107950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919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31750</xdr:rowOff>
    </xdr:from>
    <xdr:to>
      <xdr:col>24</xdr:col>
      <xdr:colOff>25400</xdr:colOff>
      <xdr:row>54</xdr:row>
      <xdr:rowOff>88900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flipV="1">
          <a:off x="3987800" y="929005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105427</xdr:rowOff>
    </xdr:from>
    <xdr:ext cx="762000" cy="259045"/>
    <xdr:sp macro="" textlink="">
      <xdr:nvSpPr>
        <xdr:cNvPr id="187" name="扶助費平均値テキスト">
          <a:extLst>
            <a:ext uri="{FF2B5EF4-FFF2-40B4-BE49-F238E27FC236}">
              <a16:creationId xmlns:a16="http://schemas.microsoft.com/office/drawing/2014/main" id="{00000000-0008-0000-0400-0000BB000000}"/>
            </a:ext>
          </a:extLst>
        </xdr:cNvPr>
        <xdr:cNvSpPr txBox="1"/>
      </xdr:nvSpPr>
      <xdr:spPr>
        <a:xfrm>
          <a:off x="4914900" y="9535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133350</xdr:rowOff>
    </xdr:from>
    <xdr:to>
      <xdr:col>24</xdr:col>
      <xdr:colOff>76200</xdr:colOff>
      <xdr:row>56</xdr:row>
      <xdr:rowOff>63500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47752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50800</xdr:rowOff>
    </xdr:from>
    <xdr:to>
      <xdr:col>19</xdr:col>
      <xdr:colOff>187325</xdr:colOff>
      <xdr:row>54</xdr:row>
      <xdr:rowOff>88900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3098800" y="93091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38100</xdr:rowOff>
    </xdr:from>
    <xdr:to>
      <xdr:col>20</xdr:col>
      <xdr:colOff>38100</xdr:colOff>
      <xdr:row>56</xdr:row>
      <xdr:rowOff>139700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3937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124477</xdr:rowOff>
    </xdr:from>
    <xdr:ext cx="736600" cy="259045"/>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3606800" y="972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50800</xdr:rowOff>
    </xdr:from>
    <xdr:to>
      <xdr:col>15</xdr:col>
      <xdr:colOff>98425</xdr:colOff>
      <xdr:row>54</xdr:row>
      <xdr:rowOff>69850</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flipV="1">
          <a:off x="2209800" y="93091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19050</xdr:rowOff>
    </xdr:from>
    <xdr:to>
      <xdr:col>15</xdr:col>
      <xdr:colOff>149225</xdr:colOff>
      <xdr:row>56</xdr:row>
      <xdr:rowOff>120650</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3048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105427</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2717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69850</xdr:rowOff>
    </xdr:from>
    <xdr:to>
      <xdr:col>11</xdr:col>
      <xdr:colOff>9525</xdr:colOff>
      <xdr:row>54</xdr:row>
      <xdr:rowOff>127000</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flipV="1">
          <a:off x="1320800" y="93281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19050</xdr:rowOff>
    </xdr:from>
    <xdr:to>
      <xdr:col>11</xdr:col>
      <xdr:colOff>60325</xdr:colOff>
      <xdr:row>56</xdr:row>
      <xdr:rowOff>120650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2159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105427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1828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19050</xdr:rowOff>
    </xdr:from>
    <xdr:to>
      <xdr:col>6</xdr:col>
      <xdr:colOff>171450</xdr:colOff>
      <xdr:row>56</xdr:row>
      <xdr:rowOff>120650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1270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105427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939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152400</xdr:rowOff>
    </xdr:from>
    <xdr:to>
      <xdr:col>24</xdr:col>
      <xdr:colOff>76200</xdr:colOff>
      <xdr:row>54</xdr:row>
      <xdr:rowOff>82550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4775200" y="923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60977</xdr:rowOff>
    </xdr:from>
    <xdr:ext cx="762000" cy="259045"/>
    <xdr:sp macro="" textlink="">
      <xdr:nvSpPr>
        <xdr:cNvPr id="206" name="扶助費該当値テキスト">
          <a:extLst>
            <a:ext uri="{FF2B5EF4-FFF2-40B4-BE49-F238E27FC236}">
              <a16:creationId xmlns:a16="http://schemas.microsoft.com/office/drawing/2014/main" id="{00000000-0008-0000-0400-0000CE000000}"/>
            </a:ext>
          </a:extLst>
        </xdr:cNvPr>
        <xdr:cNvSpPr txBox="1"/>
      </xdr:nvSpPr>
      <xdr:spPr>
        <a:xfrm>
          <a:off x="4914900" y="9147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38100</xdr:rowOff>
    </xdr:from>
    <xdr:to>
      <xdr:col>20</xdr:col>
      <xdr:colOff>38100</xdr:colOff>
      <xdr:row>54</xdr:row>
      <xdr:rowOff>139700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9370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149877</xdr:rowOff>
    </xdr:from>
    <xdr:ext cx="7366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3606800" y="9065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0</xdr:rowOff>
    </xdr:from>
    <xdr:to>
      <xdr:col>15</xdr:col>
      <xdr:colOff>149225</xdr:colOff>
      <xdr:row>54</xdr:row>
      <xdr:rowOff>101600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048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111777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27178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19050</xdr:rowOff>
    </xdr:from>
    <xdr:to>
      <xdr:col>11</xdr:col>
      <xdr:colOff>60325</xdr:colOff>
      <xdr:row>54</xdr:row>
      <xdr:rowOff>120650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2159000" y="927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130827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1828800" y="904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76200</xdr:rowOff>
    </xdr:from>
    <xdr:to>
      <xdr:col>6</xdr:col>
      <xdr:colOff>171450</xdr:colOff>
      <xdr:row>55</xdr:row>
      <xdr:rowOff>6350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1270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16527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939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老朽化している村内簡易水道配水管の整備事業（配水管路布設替工事）のため、簡易水道事業特別会計への繰出金が前々年度比＋</a:t>
          </a:r>
          <a:r>
            <a:rPr kumimoji="1" lang="en-US" altLang="ja-JP" sz="1200">
              <a:latin typeface="ＭＳ Ｐゴシック" panose="020B0600070205080204" pitchFamily="50" charset="-128"/>
              <a:ea typeface="ＭＳ Ｐゴシック" panose="020B0600070205080204" pitchFamily="50" charset="-128"/>
            </a:rPr>
            <a:t>13,657</a:t>
          </a:r>
          <a:r>
            <a:rPr kumimoji="1" lang="ja-JP" altLang="en-US" sz="1200">
              <a:latin typeface="ＭＳ Ｐゴシック" panose="020B0600070205080204" pitchFamily="50" charset="-128"/>
              <a:ea typeface="ＭＳ Ｐゴシック" panose="020B0600070205080204" pitchFamily="50" charset="-128"/>
            </a:rPr>
            <a:t>千円、前年度比＋</a:t>
          </a:r>
          <a:r>
            <a:rPr kumimoji="1" lang="en-US" altLang="ja-JP" sz="1200">
              <a:latin typeface="ＭＳ Ｐゴシック" panose="020B0600070205080204" pitchFamily="50" charset="-128"/>
              <a:ea typeface="ＭＳ Ｐゴシック" panose="020B0600070205080204" pitchFamily="50" charset="-128"/>
            </a:rPr>
            <a:t>11,540</a:t>
          </a:r>
          <a:r>
            <a:rPr kumimoji="1" lang="ja-JP" altLang="en-US" sz="1200">
              <a:latin typeface="ＭＳ Ｐゴシック" panose="020B0600070205080204" pitchFamily="50" charset="-128"/>
              <a:ea typeface="ＭＳ Ｐゴシック" panose="020B0600070205080204" pitchFamily="50" charset="-128"/>
            </a:rPr>
            <a:t>千円となっており、整備事業完了までの間は繰出金の増加が見込まれる。税収等の自主財源の脆弱な本村においては、一般会計における負担額の増は村財政運営において深刻な問題であるため、引き続き全会計において歳出経費の縮減、節減及び適正な基準内操出に努めながら、財政の健全化を図っていく。</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8" name="その他グラフ枠">
          <a:extLst>
            <a:ext uri="{FF2B5EF4-FFF2-40B4-BE49-F238E27FC236}">
              <a16:creationId xmlns:a16="http://schemas.microsoft.com/office/drawing/2014/main" id="{00000000-0008-0000-0400-0000EE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3556</xdr:rowOff>
    </xdr:from>
    <xdr:to>
      <xdr:col>82</xdr:col>
      <xdr:colOff>107950</xdr:colOff>
      <xdr:row>59</xdr:row>
      <xdr:rowOff>83566</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flipV="1">
          <a:off x="16510000" y="9261856"/>
          <a:ext cx="0" cy="937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55643</xdr:rowOff>
    </xdr:from>
    <xdr:ext cx="762000" cy="259045"/>
    <xdr:sp macro="" textlink="">
      <xdr:nvSpPr>
        <xdr:cNvPr id="240" name="その他最小値テキスト">
          <a:extLst>
            <a:ext uri="{FF2B5EF4-FFF2-40B4-BE49-F238E27FC236}">
              <a16:creationId xmlns:a16="http://schemas.microsoft.com/office/drawing/2014/main" id="{00000000-0008-0000-0400-0000F0000000}"/>
            </a:ext>
          </a:extLst>
        </xdr:cNvPr>
        <xdr:cNvSpPr txBox="1"/>
      </xdr:nvSpPr>
      <xdr:spPr>
        <a:xfrm>
          <a:off x="16598900" y="10171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59</xdr:row>
      <xdr:rowOff>83566</xdr:rowOff>
    </xdr:from>
    <xdr:to>
      <xdr:col>82</xdr:col>
      <xdr:colOff>196850</xdr:colOff>
      <xdr:row>59</xdr:row>
      <xdr:rowOff>83566</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6421100" y="10199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89933</xdr:rowOff>
    </xdr:from>
    <xdr:ext cx="762000" cy="259045"/>
    <xdr:sp macro="" textlink="">
      <xdr:nvSpPr>
        <xdr:cNvPr id="242" name="その他最大値テキスト">
          <a:extLst>
            <a:ext uri="{FF2B5EF4-FFF2-40B4-BE49-F238E27FC236}">
              <a16:creationId xmlns:a16="http://schemas.microsoft.com/office/drawing/2014/main" id="{00000000-0008-0000-0400-0000F2000000}"/>
            </a:ext>
          </a:extLst>
        </xdr:cNvPr>
        <xdr:cNvSpPr txBox="1"/>
      </xdr:nvSpPr>
      <xdr:spPr>
        <a:xfrm>
          <a:off x="16598900" y="9005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3556</xdr:rowOff>
    </xdr:from>
    <xdr:to>
      <xdr:col>82</xdr:col>
      <xdr:colOff>196850</xdr:colOff>
      <xdr:row>54</xdr:row>
      <xdr:rowOff>3556</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6421100" y="9261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149860</xdr:rowOff>
    </xdr:from>
    <xdr:to>
      <xdr:col>82</xdr:col>
      <xdr:colOff>107950</xdr:colOff>
      <xdr:row>54</xdr:row>
      <xdr:rowOff>163576</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flipV="1">
          <a:off x="15671800" y="9408160"/>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61993</xdr:rowOff>
    </xdr:from>
    <xdr:ext cx="762000" cy="259045"/>
    <xdr:sp macro="" textlink="">
      <xdr:nvSpPr>
        <xdr:cNvPr id="245" name="その他平均値テキスト">
          <a:extLst>
            <a:ext uri="{FF2B5EF4-FFF2-40B4-BE49-F238E27FC236}">
              <a16:creationId xmlns:a16="http://schemas.microsoft.com/office/drawing/2014/main" id="{00000000-0008-0000-0400-0000F5000000}"/>
            </a:ext>
          </a:extLst>
        </xdr:cNvPr>
        <xdr:cNvSpPr txBox="1"/>
      </xdr:nvSpPr>
      <xdr:spPr>
        <a:xfrm>
          <a:off x="16598900" y="9663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89916</xdr:rowOff>
    </xdr:from>
    <xdr:to>
      <xdr:col>82</xdr:col>
      <xdr:colOff>158750</xdr:colOff>
      <xdr:row>57</xdr:row>
      <xdr:rowOff>20066</xdr:rowOff>
    </xdr:to>
    <xdr:sp macro="" textlink="">
      <xdr:nvSpPr>
        <xdr:cNvPr id="246" name="フローチャート: 判断 245">
          <a:extLst>
            <a:ext uri="{FF2B5EF4-FFF2-40B4-BE49-F238E27FC236}">
              <a16:creationId xmlns:a16="http://schemas.microsoft.com/office/drawing/2014/main" id="{00000000-0008-0000-0400-0000F6000000}"/>
            </a:ext>
          </a:extLst>
        </xdr:cNvPr>
        <xdr:cNvSpPr/>
      </xdr:nvSpPr>
      <xdr:spPr>
        <a:xfrm>
          <a:off x="16459200" y="9691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54</xdr:row>
      <xdr:rowOff>163576</xdr:rowOff>
    </xdr:from>
    <xdr:to>
      <xdr:col>78</xdr:col>
      <xdr:colOff>69850</xdr:colOff>
      <xdr:row>54</xdr:row>
      <xdr:rowOff>168148</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flipV="1">
          <a:off x="14782800" y="942187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99060</xdr:rowOff>
    </xdr:from>
    <xdr:to>
      <xdr:col>78</xdr:col>
      <xdr:colOff>120650</xdr:colOff>
      <xdr:row>57</xdr:row>
      <xdr:rowOff>29210</xdr:rowOff>
    </xdr:to>
    <xdr:sp macro="" textlink="">
      <xdr:nvSpPr>
        <xdr:cNvPr id="248" name="フローチャート: 判断 247">
          <a:extLst>
            <a:ext uri="{FF2B5EF4-FFF2-40B4-BE49-F238E27FC236}">
              <a16:creationId xmlns:a16="http://schemas.microsoft.com/office/drawing/2014/main" id="{00000000-0008-0000-0400-0000F8000000}"/>
            </a:ext>
          </a:extLst>
        </xdr:cNvPr>
        <xdr:cNvSpPr/>
      </xdr:nvSpPr>
      <xdr:spPr>
        <a:xfrm>
          <a:off x="15621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13987</xdr:rowOff>
    </xdr:from>
    <xdr:ext cx="736600" cy="259045"/>
    <xdr:sp macro="" textlink="">
      <xdr:nvSpPr>
        <xdr:cNvPr id="249" name="テキスト ボックス 248">
          <a:extLst>
            <a:ext uri="{FF2B5EF4-FFF2-40B4-BE49-F238E27FC236}">
              <a16:creationId xmlns:a16="http://schemas.microsoft.com/office/drawing/2014/main" id="{00000000-0008-0000-0400-0000F9000000}"/>
            </a:ext>
          </a:extLst>
        </xdr:cNvPr>
        <xdr:cNvSpPr txBox="1"/>
      </xdr:nvSpPr>
      <xdr:spPr>
        <a:xfrm>
          <a:off x="15290800" y="9786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54</xdr:row>
      <xdr:rowOff>168148</xdr:rowOff>
    </xdr:from>
    <xdr:to>
      <xdr:col>73</xdr:col>
      <xdr:colOff>180975</xdr:colOff>
      <xdr:row>55</xdr:row>
      <xdr:rowOff>69850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flipV="1">
          <a:off x="13893800" y="9426448"/>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94488</xdr:rowOff>
    </xdr:from>
    <xdr:to>
      <xdr:col>74</xdr:col>
      <xdr:colOff>31750</xdr:colOff>
      <xdr:row>57</xdr:row>
      <xdr:rowOff>24638</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4732000" y="9695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9415</xdr:rowOff>
    </xdr:from>
    <xdr:ext cx="762000" cy="259045"/>
    <xdr:sp macro="" textlink="">
      <xdr:nvSpPr>
        <xdr:cNvPr id="252" name="テキスト ボックス 251">
          <a:extLst>
            <a:ext uri="{FF2B5EF4-FFF2-40B4-BE49-F238E27FC236}">
              <a16:creationId xmlns:a16="http://schemas.microsoft.com/office/drawing/2014/main" id="{00000000-0008-0000-0400-0000FC000000}"/>
            </a:ext>
          </a:extLst>
        </xdr:cNvPr>
        <xdr:cNvSpPr txBox="1"/>
      </xdr:nvSpPr>
      <xdr:spPr>
        <a:xfrm>
          <a:off x="14401800" y="9782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69850</xdr:rowOff>
    </xdr:from>
    <xdr:to>
      <xdr:col>69</xdr:col>
      <xdr:colOff>92075</xdr:colOff>
      <xdr:row>55</xdr:row>
      <xdr:rowOff>83566</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flipV="1">
          <a:off x="13004800" y="949960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112776</xdr:rowOff>
    </xdr:from>
    <xdr:to>
      <xdr:col>69</xdr:col>
      <xdr:colOff>142875</xdr:colOff>
      <xdr:row>57</xdr:row>
      <xdr:rowOff>42926</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3843000" y="9713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27703</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3512800" y="9800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85344</xdr:rowOff>
    </xdr:from>
    <xdr:to>
      <xdr:col>65</xdr:col>
      <xdr:colOff>53975</xdr:colOff>
      <xdr:row>57</xdr:row>
      <xdr:rowOff>15494</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2954000" y="9686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271</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2623800" y="9772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99060</xdr:rowOff>
    </xdr:from>
    <xdr:to>
      <xdr:col>82</xdr:col>
      <xdr:colOff>158750</xdr:colOff>
      <xdr:row>55</xdr:row>
      <xdr:rowOff>29210</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6459200" y="9357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115587</xdr:rowOff>
    </xdr:from>
    <xdr:ext cx="762000" cy="259045"/>
    <xdr:sp macro="" textlink="">
      <xdr:nvSpPr>
        <xdr:cNvPr id="264" name="その他該当値テキスト">
          <a:extLst>
            <a:ext uri="{FF2B5EF4-FFF2-40B4-BE49-F238E27FC236}">
              <a16:creationId xmlns:a16="http://schemas.microsoft.com/office/drawing/2014/main" id="{00000000-0008-0000-0400-000008010000}"/>
            </a:ext>
          </a:extLst>
        </xdr:cNvPr>
        <xdr:cNvSpPr txBox="1"/>
      </xdr:nvSpPr>
      <xdr:spPr>
        <a:xfrm>
          <a:off x="16598900" y="9202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112776</xdr:rowOff>
    </xdr:from>
    <xdr:to>
      <xdr:col>78</xdr:col>
      <xdr:colOff>120650</xdr:colOff>
      <xdr:row>55</xdr:row>
      <xdr:rowOff>42926</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5621000" y="9371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53103</xdr:rowOff>
    </xdr:from>
    <xdr:ext cx="7366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290800" y="91399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117348</xdr:rowOff>
    </xdr:from>
    <xdr:to>
      <xdr:col>74</xdr:col>
      <xdr:colOff>31750</xdr:colOff>
      <xdr:row>55</xdr:row>
      <xdr:rowOff>47498</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4732000" y="9375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57675</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4401800" y="9144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19050</xdr:rowOff>
    </xdr:from>
    <xdr:to>
      <xdr:col>69</xdr:col>
      <xdr:colOff>142875</xdr:colOff>
      <xdr:row>55</xdr:row>
      <xdr:rowOff>120650</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3843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130827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3512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32766</xdr:rowOff>
    </xdr:from>
    <xdr:to>
      <xdr:col>65</xdr:col>
      <xdr:colOff>53975</xdr:colOff>
      <xdr:row>55</xdr:row>
      <xdr:rowOff>134366</xdr:rowOff>
    </xdr:to>
    <xdr:sp macro="" textlink="">
      <xdr:nvSpPr>
        <xdr:cNvPr id="271" name="楕円 270">
          <a:extLst>
            <a:ext uri="{FF2B5EF4-FFF2-40B4-BE49-F238E27FC236}">
              <a16:creationId xmlns:a16="http://schemas.microsoft.com/office/drawing/2014/main" id="{00000000-0008-0000-0400-00000F010000}"/>
            </a:ext>
          </a:extLst>
        </xdr:cNvPr>
        <xdr:cNvSpPr/>
      </xdr:nvSpPr>
      <xdr:spPr>
        <a:xfrm>
          <a:off x="12954000" y="9462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144543</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2623800" y="9231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今年度においては、「離島航路運航安定化支援事業負担金」（前年度比▲</a:t>
          </a:r>
          <a:r>
            <a:rPr kumimoji="1" lang="en-US" altLang="ja-JP" sz="1300">
              <a:latin typeface="ＭＳ Ｐゴシック" panose="020B0600070205080204" pitchFamily="50" charset="-128"/>
              <a:ea typeface="ＭＳ Ｐゴシック" panose="020B0600070205080204" pitchFamily="50" charset="-128"/>
            </a:rPr>
            <a:t>24,270</a:t>
          </a:r>
          <a:r>
            <a:rPr kumimoji="1" lang="ja-JP" altLang="en-US" sz="1300">
              <a:latin typeface="ＭＳ Ｐゴシック" panose="020B0600070205080204" pitchFamily="50" charset="-128"/>
              <a:ea typeface="ＭＳ Ｐゴシック" panose="020B0600070205080204" pitchFamily="50" charset="-128"/>
            </a:rPr>
            <a:t>皆減）及び「渡名喜村社会福祉協議会」（昨年度比▲</a:t>
          </a:r>
          <a:r>
            <a:rPr kumimoji="1" lang="en-US" altLang="ja-JP" sz="1300">
              <a:latin typeface="ＭＳ Ｐゴシック" panose="020B0600070205080204" pitchFamily="50" charset="-128"/>
              <a:ea typeface="ＭＳ Ｐゴシック" panose="020B0600070205080204" pitchFamily="50" charset="-128"/>
            </a:rPr>
            <a:t>2,935</a:t>
          </a:r>
          <a:r>
            <a:rPr kumimoji="1" lang="ja-JP" altLang="en-US" sz="1300">
              <a:latin typeface="ＭＳ Ｐゴシック" panose="020B0600070205080204" pitchFamily="50" charset="-128"/>
              <a:ea typeface="ＭＳ Ｐゴシック" panose="020B0600070205080204" pitchFamily="50" charset="-128"/>
            </a:rPr>
            <a:t>千円）による補助金の支出減が、前年度比▲</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ポイントの主たる要因と考えられる。他方、「渡名喜村観光協会補助金」に係る補助金は昨年度比＋</a:t>
          </a:r>
          <a:r>
            <a:rPr kumimoji="1" lang="en-US" altLang="ja-JP" sz="1300">
              <a:latin typeface="ＭＳ Ｐゴシック" panose="020B0600070205080204" pitchFamily="50" charset="-128"/>
              <a:ea typeface="ＭＳ Ｐゴシック" panose="020B0600070205080204" pitchFamily="50" charset="-128"/>
            </a:rPr>
            <a:t>3,982</a:t>
          </a:r>
          <a:r>
            <a:rPr kumimoji="1" lang="ja-JP" altLang="en-US" sz="1300">
              <a:latin typeface="ＭＳ Ｐゴシック" panose="020B0600070205080204" pitchFamily="50" charset="-128"/>
              <a:ea typeface="ＭＳ Ｐゴシック" panose="020B0600070205080204" pitchFamily="50" charset="-128"/>
            </a:rPr>
            <a:t>千円増となった。</a:t>
          </a:r>
        </a:p>
        <a:p>
          <a:r>
            <a:rPr kumimoji="1" lang="ja-JP" altLang="en-US" sz="1300">
              <a:latin typeface="ＭＳ Ｐゴシック" panose="020B0600070205080204" pitchFamily="50" charset="-128"/>
              <a:ea typeface="ＭＳ Ｐゴシック" panose="020B0600070205080204" pitchFamily="50" charset="-128"/>
            </a:rPr>
            <a:t>　今後も引き続き、適正な補助金交付の基準等を設けて、特段必要性の低い補助金の見直し及び縮減に取り組んでいく。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6" name="補助費等グラフ枠">
          <a:extLst>
            <a:ext uri="{FF2B5EF4-FFF2-40B4-BE49-F238E27FC236}">
              <a16:creationId xmlns:a16="http://schemas.microsoft.com/office/drawing/2014/main" id="{00000000-0008-0000-0400-000028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49276</xdr:rowOff>
    </xdr:from>
    <xdr:to>
      <xdr:col>82</xdr:col>
      <xdr:colOff>107950</xdr:colOff>
      <xdr:row>40</xdr:row>
      <xdr:rowOff>62992</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flipV="1">
          <a:off x="16510000" y="5878576"/>
          <a:ext cx="0" cy="10424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35069</xdr:rowOff>
    </xdr:from>
    <xdr:ext cx="762000" cy="259045"/>
    <xdr:sp macro="" textlink="">
      <xdr:nvSpPr>
        <xdr:cNvPr id="298" name="補助費等最小値テキスト">
          <a:extLst>
            <a:ext uri="{FF2B5EF4-FFF2-40B4-BE49-F238E27FC236}">
              <a16:creationId xmlns:a16="http://schemas.microsoft.com/office/drawing/2014/main" id="{00000000-0008-0000-0400-00002A010000}"/>
            </a:ext>
          </a:extLst>
        </xdr:cNvPr>
        <xdr:cNvSpPr txBox="1"/>
      </xdr:nvSpPr>
      <xdr:spPr>
        <a:xfrm>
          <a:off x="16598900" y="6893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62992</xdr:rowOff>
    </xdr:from>
    <xdr:to>
      <xdr:col>82</xdr:col>
      <xdr:colOff>196850</xdr:colOff>
      <xdr:row>40</xdr:row>
      <xdr:rowOff>62992</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a:off x="16421100" y="6920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135653</xdr:rowOff>
    </xdr:from>
    <xdr:ext cx="762000" cy="259045"/>
    <xdr:sp macro="" textlink="">
      <xdr:nvSpPr>
        <xdr:cNvPr id="300" name="補助費等最大値テキスト">
          <a:extLst>
            <a:ext uri="{FF2B5EF4-FFF2-40B4-BE49-F238E27FC236}">
              <a16:creationId xmlns:a16="http://schemas.microsoft.com/office/drawing/2014/main" id="{00000000-0008-0000-0400-00002C010000}"/>
            </a:ext>
          </a:extLst>
        </xdr:cNvPr>
        <xdr:cNvSpPr txBox="1"/>
      </xdr:nvSpPr>
      <xdr:spPr>
        <a:xfrm>
          <a:off x="16598900" y="5622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49276</xdr:rowOff>
    </xdr:from>
    <xdr:to>
      <xdr:col>82</xdr:col>
      <xdr:colOff>196850</xdr:colOff>
      <xdr:row>34</xdr:row>
      <xdr:rowOff>49276</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6421100" y="5878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140716</xdr:rowOff>
    </xdr:from>
    <xdr:to>
      <xdr:col>82</xdr:col>
      <xdr:colOff>107950</xdr:colOff>
      <xdr:row>35</xdr:row>
      <xdr:rowOff>28702</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flipV="1">
          <a:off x="15671800" y="5970016"/>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43705</xdr:rowOff>
    </xdr:from>
    <xdr:ext cx="762000" cy="259045"/>
    <xdr:sp macro="" textlink="">
      <xdr:nvSpPr>
        <xdr:cNvPr id="303" name="補助費等平均値テキスト">
          <a:extLst>
            <a:ext uri="{FF2B5EF4-FFF2-40B4-BE49-F238E27FC236}">
              <a16:creationId xmlns:a16="http://schemas.microsoft.com/office/drawing/2014/main" id="{00000000-0008-0000-0400-00002F010000}"/>
            </a:ext>
          </a:extLst>
        </xdr:cNvPr>
        <xdr:cNvSpPr txBox="1"/>
      </xdr:nvSpPr>
      <xdr:spPr>
        <a:xfrm>
          <a:off x="16598900" y="62159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71628</xdr:rowOff>
    </xdr:from>
    <xdr:to>
      <xdr:col>82</xdr:col>
      <xdr:colOff>158750</xdr:colOff>
      <xdr:row>37</xdr:row>
      <xdr:rowOff>1778</xdr:rowOff>
    </xdr:to>
    <xdr:sp macro="" textlink="">
      <xdr:nvSpPr>
        <xdr:cNvPr id="304" name="フローチャート: 判断 303">
          <a:extLst>
            <a:ext uri="{FF2B5EF4-FFF2-40B4-BE49-F238E27FC236}">
              <a16:creationId xmlns:a16="http://schemas.microsoft.com/office/drawing/2014/main" id="{00000000-0008-0000-0400-000030010000}"/>
            </a:ext>
          </a:extLst>
        </xdr:cNvPr>
        <xdr:cNvSpPr/>
      </xdr:nvSpPr>
      <xdr:spPr>
        <a:xfrm>
          <a:off x="164592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159004</xdr:rowOff>
    </xdr:from>
    <xdr:to>
      <xdr:col>78</xdr:col>
      <xdr:colOff>69850</xdr:colOff>
      <xdr:row>35</xdr:row>
      <xdr:rowOff>28702</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a:off x="14782800" y="598830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71628</xdr:rowOff>
    </xdr:from>
    <xdr:to>
      <xdr:col>78</xdr:col>
      <xdr:colOff>120650</xdr:colOff>
      <xdr:row>37</xdr:row>
      <xdr:rowOff>1778</xdr:rowOff>
    </xdr:to>
    <xdr:sp macro="" textlink="">
      <xdr:nvSpPr>
        <xdr:cNvPr id="306" name="フローチャート: 判断 305">
          <a:extLst>
            <a:ext uri="{FF2B5EF4-FFF2-40B4-BE49-F238E27FC236}">
              <a16:creationId xmlns:a16="http://schemas.microsoft.com/office/drawing/2014/main" id="{00000000-0008-0000-0400-000032010000}"/>
            </a:ext>
          </a:extLst>
        </xdr:cNvPr>
        <xdr:cNvSpPr/>
      </xdr:nvSpPr>
      <xdr:spPr>
        <a:xfrm>
          <a:off x="15621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158005</xdr:rowOff>
    </xdr:from>
    <xdr:ext cx="7366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5290800" y="6330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131572</xdr:rowOff>
    </xdr:from>
    <xdr:to>
      <xdr:col>73</xdr:col>
      <xdr:colOff>180975</xdr:colOff>
      <xdr:row>34</xdr:row>
      <xdr:rowOff>159004</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3893800" y="596087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62484</xdr:rowOff>
    </xdr:from>
    <xdr:to>
      <xdr:col>74</xdr:col>
      <xdr:colOff>31750</xdr:colOff>
      <xdr:row>36</xdr:row>
      <xdr:rowOff>164084</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4732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148861</xdr:rowOff>
    </xdr:from>
    <xdr:ext cx="762000" cy="259045"/>
    <xdr:sp macro="" textlink="">
      <xdr:nvSpPr>
        <xdr:cNvPr id="310" name="テキスト ボックス 309">
          <a:extLst>
            <a:ext uri="{FF2B5EF4-FFF2-40B4-BE49-F238E27FC236}">
              <a16:creationId xmlns:a16="http://schemas.microsoft.com/office/drawing/2014/main" id="{00000000-0008-0000-0400-000036010000}"/>
            </a:ext>
          </a:extLst>
        </xdr:cNvPr>
        <xdr:cNvSpPr txBox="1"/>
      </xdr:nvSpPr>
      <xdr:spPr>
        <a:xfrm>
          <a:off x="14401800" y="6321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131572</xdr:rowOff>
    </xdr:from>
    <xdr:to>
      <xdr:col>69</xdr:col>
      <xdr:colOff>92075</xdr:colOff>
      <xdr:row>34</xdr:row>
      <xdr:rowOff>131572</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3004800" y="59608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57912</xdr:rowOff>
    </xdr:from>
    <xdr:to>
      <xdr:col>69</xdr:col>
      <xdr:colOff>142875</xdr:colOff>
      <xdr:row>36</xdr:row>
      <xdr:rowOff>159512</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3843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144289</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3512800" y="631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62484</xdr:rowOff>
    </xdr:from>
    <xdr:to>
      <xdr:col>65</xdr:col>
      <xdr:colOff>53975</xdr:colOff>
      <xdr:row>36</xdr:row>
      <xdr:rowOff>164084</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2954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148861</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2623800" y="6321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89916</xdr:rowOff>
    </xdr:from>
    <xdr:to>
      <xdr:col>82</xdr:col>
      <xdr:colOff>158750</xdr:colOff>
      <xdr:row>35</xdr:row>
      <xdr:rowOff>20066</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6459200" y="5919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169943</xdr:rowOff>
    </xdr:from>
    <xdr:ext cx="762000" cy="259045"/>
    <xdr:sp macro="" textlink="">
      <xdr:nvSpPr>
        <xdr:cNvPr id="322" name="補助費等該当値テキスト">
          <a:extLst>
            <a:ext uri="{FF2B5EF4-FFF2-40B4-BE49-F238E27FC236}">
              <a16:creationId xmlns:a16="http://schemas.microsoft.com/office/drawing/2014/main" id="{00000000-0008-0000-0400-000042010000}"/>
            </a:ext>
          </a:extLst>
        </xdr:cNvPr>
        <xdr:cNvSpPr txBox="1"/>
      </xdr:nvSpPr>
      <xdr:spPr>
        <a:xfrm>
          <a:off x="16598900" y="5827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149352</xdr:rowOff>
    </xdr:from>
    <xdr:to>
      <xdr:col>78</xdr:col>
      <xdr:colOff>120650</xdr:colOff>
      <xdr:row>35</xdr:row>
      <xdr:rowOff>79502</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5621000" y="5978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89679</xdr:rowOff>
    </xdr:from>
    <xdr:ext cx="7366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5290800" y="57475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108204</xdr:rowOff>
    </xdr:from>
    <xdr:to>
      <xdr:col>74</xdr:col>
      <xdr:colOff>31750</xdr:colOff>
      <xdr:row>35</xdr:row>
      <xdr:rowOff>38354</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4732000" y="5937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48531</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4401800" y="5706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80772</xdr:rowOff>
    </xdr:from>
    <xdr:to>
      <xdr:col>69</xdr:col>
      <xdr:colOff>142875</xdr:colOff>
      <xdr:row>35</xdr:row>
      <xdr:rowOff>10922</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3843000" y="5910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21099</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3512800" y="5678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80772</xdr:rowOff>
    </xdr:from>
    <xdr:to>
      <xdr:col>65</xdr:col>
      <xdr:colOff>53975</xdr:colOff>
      <xdr:row>35</xdr:row>
      <xdr:rowOff>10922</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2954000" y="5910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21099</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2623800" y="5678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1" name="テキスト ボックス 340">
          <a:extLst>
            <a:ext uri="{FF2B5EF4-FFF2-40B4-BE49-F238E27FC236}">
              <a16:creationId xmlns:a16="http://schemas.microsoft.com/office/drawing/2014/main" id="{00000000-0008-0000-0400-000055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令和</a:t>
          </a:r>
          <a:r>
            <a:rPr kumimoji="1" lang="en-US" altLang="ja-JP" sz="1200">
              <a:latin typeface="ＭＳ Ｐゴシック" panose="020B0600070205080204" pitchFamily="50" charset="-128"/>
              <a:ea typeface="ＭＳ Ｐゴシック" panose="020B0600070205080204" pitchFamily="50" charset="-128"/>
            </a:rPr>
            <a:t>2</a:t>
          </a:r>
          <a:r>
            <a:rPr kumimoji="1" lang="ja-JP" altLang="en-US" sz="1200">
              <a:latin typeface="ＭＳ Ｐゴシック" panose="020B0600070205080204" pitchFamily="50" charset="-128"/>
              <a:ea typeface="ＭＳ Ｐゴシック" panose="020B0600070205080204" pitchFamily="50" charset="-128"/>
            </a:rPr>
            <a:t>年度及び令和</a:t>
          </a:r>
          <a:r>
            <a:rPr kumimoji="1" lang="en-US" altLang="ja-JP" sz="1200">
              <a:latin typeface="ＭＳ Ｐゴシック" panose="020B0600070205080204" pitchFamily="50" charset="-128"/>
              <a:ea typeface="ＭＳ Ｐゴシック" panose="020B0600070205080204" pitchFamily="50" charset="-128"/>
            </a:rPr>
            <a:t>3</a:t>
          </a:r>
          <a:r>
            <a:rPr kumimoji="1" lang="ja-JP" altLang="en-US" sz="1200">
              <a:latin typeface="ＭＳ Ｐゴシック" panose="020B0600070205080204" pitchFamily="50" charset="-128"/>
              <a:ea typeface="ＭＳ Ｐゴシック" panose="020B0600070205080204" pitchFamily="50" charset="-128"/>
            </a:rPr>
            <a:t>年度にかけて、大型公共施設の整備事業（「渡名喜村リサイクルセンター建設工事」及び「渡名喜村旅客ターミナル整備事業」等）が完了となるため、地方債の新規発行は抑制されるが、過年度において整備した施設（多目的拠点施設、観光案内所）に係る起債の償還発生に伴い、今後も公債費の増加は見込まれる。引き続き、普通建設事業（新規整備）の見直し（優先度を明確化）並びに地方債の新規発行の抑制に取組み、公債費の削減に努めていく。　</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6" name="公債費グラフ枠">
          <a:extLst>
            <a:ext uri="{FF2B5EF4-FFF2-40B4-BE49-F238E27FC236}">
              <a16:creationId xmlns:a16="http://schemas.microsoft.com/office/drawing/2014/main" id="{00000000-0008-0000-0400-000064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80</xdr:row>
      <xdr:rowOff>115570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flipV="1">
          <a:off x="4826000" y="12509500"/>
          <a:ext cx="0" cy="1322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87647</xdr:rowOff>
    </xdr:from>
    <xdr:ext cx="762000" cy="259045"/>
    <xdr:sp macro="" textlink="">
      <xdr:nvSpPr>
        <xdr:cNvPr id="358" name="公債費最小値テキスト">
          <a:extLst>
            <a:ext uri="{FF2B5EF4-FFF2-40B4-BE49-F238E27FC236}">
              <a16:creationId xmlns:a16="http://schemas.microsoft.com/office/drawing/2014/main" id="{00000000-0008-0000-0400-000066010000}"/>
            </a:ext>
          </a:extLst>
        </xdr:cNvPr>
        <xdr:cNvSpPr txBox="1"/>
      </xdr:nvSpPr>
      <xdr:spPr>
        <a:xfrm>
          <a:off x="4914900" y="13803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115570</xdr:rowOff>
    </xdr:from>
    <xdr:to>
      <xdr:col>24</xdr:col>
      <xdr:colOff>114300</xdr:colOff>
      <xdr:row>80</xdr:row>
      <xdr:rowOff>115570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4737100" y="13831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60" name="公債費最大値テキスト">
          <a:extLst>
            <a:ext uri="{FF2B5EF4-FFF2-40B4-BE49-F238E27FC236}">
              <a16:creationId xmlns:a16="http://schemas.microsoft.com/office/drawing/2014/main" id="{00000000-0008-0000-0400-000068010000}"/>
            </a:ext>
          </a:extLst>
        </xdr:cNvPr>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62230</xdr:rowOff>
    </xdr:from>
    <xdr:to>
      <xdr:col>24</xdr:col>
      <xdr:colOff>25400</xdr:colOff>
      <xdr:row>76</xdr:row>
      <xdr:rowOff>165100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3987800" y="13092430"/>
          <a:ext cx="8382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69867</xdr:rowOff>
    </xdr:from>
    <xdr:ext cx="762000" cy="259045"/>
    <xdr:sp macro="" textlink="">
      <xdr:nvSpPr>
        <xdr:cNvPr id="363" name="公債費平均値テキスト">
          <a:extLst>
            <a:ext uri="{FF2B5EF4-FFF2-40B4-BE49-F238E27FC236}">
              <a16:creationId xmlns:a16="http://schemas.microsoft.com/office/drawing/2014/main" id="{00000000-0008-0000-0400-00006B010000}"/>
            </a:ext>
          </a:extLst>
        </xdr:cNvPr>
        <xdr:cNvSpPr txBox="1"/>
      </xdr:nvSpPr>
      <xdr:spPr>
        <a:xfrm>
          <a:off x="4914900" y="12928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53339</xdr:rowOff>
    </xdr:from>
    <xdr:to>
      <xdr:col>24</xdr:col>
      <xdr:colOff>76200</xdr:colOff>
      <xdr:row>76</xdr:row>
      <xdr:rowOff>154939</xdr:rowOff>
    </xdr:to>
    <xdr:sp macro="" textlink="">
      <xdr:nvSpPr>
        <xdr:cNvPr id="364" name="フローチャート: 判断 363">
          <a:extLst>
            <a:ext uri="{FF2B5EF4-FFF2-40B4-BE49-F238E27FC236}">
              <a16:creationId xmlns:a16="http://schemas.microsoft.com/office/drawing/2014/main" id="{00000000-0008-0000-0400-00006C010000}"/>
            </a:ext>
          </a:extLst>
        </xdr:cNvPr>
        <xdr:cNvSpPr/>
      </xdr:nvSpPr>
      <xdr:spPr>
        <a:xfrm>
          <a:off x="47752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62230</xdr:rowOff>
    </xdr:from>
    <xdr:to>
      <xdr:col>19</xdr:col>
      <xdr:colOff>187325</xdr:colOff>
      <xdr:row>76</xdr:row>
      <xdr:rowOff>77470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flipV="1">
          <a:off x="3098800" y="1309243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45720</xdr:rowOff>
    </xdr:from>
    <xdr:to>
      <xdr:col>20</xdr:col>
      <xdr:colOff>38100</xdr:colOff>
      <xdr:row>76</xdr:row>
      <xdr:rowOff>147320</xdr:rowOff>
    </xdr:to>
    <xdr:sp macro="" textlink="">
      <xdr:nvSpPr>
        <xdr:cNvPr id="366" name="フローチャート: 判断 365">
          <a:extLst>
            <a:ext uri="{FF2B5EF4-FFF2-40B4-BE49-F238E27FC236}">
              <a16:creationId xmlns:a16="http://schemas.microsoft.com/office/drawing/2014/main" id="{00000000-0008-0000-0400-00006E010000}"/>
            </a:ext>
          </a:extLst>
        </xdr:cNvPr>
        <xdr:cNvSpPr/>
      </xdr:nvSpPr>
      <xdr:spPr>
        <a:xfrm>
          <a:off x="3937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132097</xdr:rowOff>
    </xdr:from>
    <xdr:ext cx="736600" cy="259045"/>
    <xdr:sp macro="" textlink="">
      <xdr:nvSpPr>
        <xdr:cNvPr id="367" name="テキスト ボックス 366">
          <a:extLst>
            <a:ext uri="{FF2B5EF4-FFF2-40B4-BE49-F238E27FC236}">
              <a16:creationId xmlns:a16="http://schemas.microsoft.com/office/drawing/2014/main" id="{00000000-0008-0000-0400-00006F010000}"/>
            </a:ext>
          </a:extLst>
        </xdr:cNvPr>
        <xdr:cNvSpPr txBox="1"/>
      </xdr:nvSpPr>
      <xdr:spPr>
        <a:xfrm>
          <a:off x="3606800" y="13162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77470</xdr:rowOff>
    </xdr:from>
    <xdr:to>
      <xdr:col>15</xdr:col>
      <xdr:colOff>98425</xdr:colOff>
      <xdr:row>77</xdr:row>
      <xdr:rowOff>107950</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flipV="1">
          <a:off x="2209800" y="13107670"/>
          <a:ext cx="889000" cy="201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11430</xdr:rowOff>
    </xdr:from>
    <xdr:to>
      <xdr:col>15</xdr:col>
      <xdr:colOff>149225</xdr:colOff>
      <xdr:row>76</xdr:row>
      <xdr:rowOff>113030</xdr:rowOff>
    </xdr:to>
    <xdr:sp macro="" textlink="">
      <xdr:nvSpPr>
        <xdr:cNvPr id="369" name="フローチャート: 判断 368">
          <a:extLst>
            <a:ext uri="{FF2B5EF4-FFF2-40B4-BE49-F238E27FC236}">
              <a16:creationId xmlns:a16="http://schemas.microsoft.com/office/drawing/2014/main" id="{00000000-0008-0000-0400-000071010000}"/>
            </a:ext>
          </a:extLst>
        </xdr:cNvPr>
        <xdr:cNvSpPr/>
      </xdr:nvSpPr>
      <xdr:spPr>
        <a:xfrm>
          <a:off x="3048000" y="13041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123207</xdr:rowOff>
    </xdr:from>
    <xdr:ext cx="762000" cy="259045"/>
    <xdr:sp macro="" textlink="">
      <xdr:nvSpPr>
        <xdr:cNvPr id="370" name="テキスト ボックス 369">
          <a:extLst>
            <a:ext uri="{FF2B5EF4-FFF2-40B4-BE49-F238E27FC236}">
              <a16:creationId xmlns:a16="http://schemas.microsoft.com/office/drawing/2014/main" id="{00000000-0008-0000-0400-000072010000}"/>
            </a:ext>
          </a:extLst>
        </xdr:cNvPr>
        <xdr:cNvSpPr txBox="1"/>
      </xdr:nvSpPr>
      <xdr:spPr>
        <a:xfrm>
          <a:off x="2717800" y="12810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35561</xdr:rowOff>
    </xdr:from>
    <xdr:to>
      <xdr:col>11</xdr:col>
      <xdr:colOff>9525</xdr:colOff>
      <xdr:row>77</xdr:row>
      <xdr:rowOff>107950</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1320800" y="13237211"/>
          <a:ext cx="88900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30480</xdr:rowOff>
    </xdr:from>
    <xdr:to>
      <xdr:col>11</xdr:col>
      <xdr:colOff>60325</xdr:colOff>
      <xdr:row>76</xdr:row>
      <xdr:rowOff>132080</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2159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142257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1828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41911</xdr:rowOff>
    </xdr:from>
    <xdr:to>
      <xdr:col>6</xdr:col>
      <xdr:colOff>171450</xdr:colOff>
      <xdr:row>76</xdr:row>
      <xdr:rowOff>143511</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1270000" y="13072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153687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939800" y="12840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114300</xdr:rowOff>
    </xdr:from>
    <xdr:to>
      <xdr:col>24</xdr:col>
      <xdr:colOff>76200</xdr:colOff>
      <xdr:row>77</xdr:row>
      <xdr:rowOff>44450</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4775200" y="1314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86377</xdr:rowOff>
    </xdr:from>
    <xdr:ext cx="762000" cy="259045"/>
    <xdr:sp macro="" textlink="">
      <xdr:nvSpPr>
        <xdr:cNvPr id="382" name="公債費該当値テキスト">
          <a:extLst>
            <a:ext uri="{FF2B5EF4-FFF2-40B4-BE49-F238E27FC236}">
              <a16:creationId xmlns:a16="http://schemas.microsoft.com/office/drawing/2014/main" id="{00000000-0008-0000-0400-00007E010000}"/>
            </a:ext>
          </a:extLst>
        </xdr:cNvPr>
        <xdr:cNvSpPr txBox="1"/>
      </xdr:nvSpPr>
      <xdr:spPr>
        <a:xfrm>
          <a:off x="4914900" y="1311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11430</xdr:rowOff>
    </xdr:from>
    <xdr:to>
      <xdr:col>20</xdr:col>
      <xdr:colOff>38100</xdr:colOff>
      <xdr:row>76</xdr:row>
      <xdr:rowOff>113030</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3937000" y="13041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123207</xdr:rowOff>
    </xdr:from>
    <xdr:ext cx="7366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3606800" y="128105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26670</xdr:rowOff>
    </xdr:from>
    <xdr:to>
      <xdr:col>15</xdr:col>
      <xdr:colOff>149225</xdr:colOff>
      <xdr:row>76</xdr:row>
      <xdr:rowOff>128270</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3048000" y="13056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113047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2717800" y="13143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57150</xdr:rowOff>
    </xdr:from>
    <xdr:to>
      <xdr:col>11</xdr:col>
      <xdr:colOff>60325</xdr:colOff>
      <xdr:row>77</xdr:row>
      <xdr:rowOff>158750</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2159000" y="1325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143527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828800" y="1334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156211</xdr:rowOff>
    </xdr:from>
    <xdr:to>
      <xdr:col>6</xdr:col>
      <xdr:colOff>171450</xdr:colOff>
      <xdr:row>77</xdr:row>
      <xdr:rowOff>86361</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1270000" y="13186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71138</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939800" y="13272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前年度同様に、類似団体内平均を</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と若干上回っている現状である。今年度は、普通建設事業費のうち補助事業（渡名喜村リサイクルセンター建設工事等の完了前年度前年度）において、前年度比▲</a:t>
          </a:r>
          <a:r>
            <a:rPr kumimoji="1" lang="en-US" altLang="ja-JP" sz="1300">
              <a:latin typeface="ＭＳ Ｐゴシック" panose="020B0600070205080204" pitchFamily="50" charset="-128"/>
              <a:ea typeface="ＭＳ Ｐゴシック" panose="020B0600070205080204" pitchFamily="50" charset="-128"/>
            </a:rPr>
            <a:t>34,017</a:t>
          </a:r>
          <a:r>
            <a:rPr kumimoji="1" lang="ja-JP" altLang="en-US" sz="1300">
              <a:latin typeface="ＭＳ Ｐゴシック" panose="020B0600070205080204" pitchFamily="50" charset="-128"/>
              <a:ea typeface="ＭＳ Ｐゴシック" panose="020B0600070205080204" pitchFamily="50" charset="-128"/>
            </a:rPr>
            <a:t>千円となったことが、公債費以外の経費に係る経常比率の減の要因と考えられる。</a:t>
          </a:r>
        </a:p>
        <a:p>
          <a:r>
            <a:rPr kumimoji="1" lang="ja-JP" altLang="en-US" sz="1300">
              <a:latin typeface="ＭＳ Ｐゴシック" panose="020B0600070205080204" pitchFamily="50" charset="-128"/>
              <a:ea typeface="ＭＳ Ｐゴシック" panose="020B0600070205080204" pitchFamily="50" charset="-128"/>
            </a:rPr>
            <a:t>　今後も引続き、税収等の自主財源の確保、行政コストの縮減及び節減などに積極的に努めていく。</a:t>
          </a:r>
        </a:p>
      </xdr:txBody>
    </xdr:sp>
    <xdr:clientData/>
  </xdr:twoCellAnchor>
  <xdr:oneCellAnchor>
    <xdr:from>
      <xdr:col>62</xdr:col>
      <xdr:colOff>6350</xdr:colOff>
      <xdr:row>69</xdr:row>
      <xdr:rowOff>107950</xdr:rowOff>
    </xdr:from>
    <xdr:ext cx="298543" cy="225703"/>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7" name="公債費以外グラフ枠">
          <a:extLst>
            <a:ext uri="{FF2B5EF4-FFF2-40B4-BE49-F238E27FC236}">
              <a16:creationId xmlns:a16="http://schemas.microsoft.com/office/drawing/2014/main" id="{00000000-0008-0000-0400-0000A1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111760</xdr:rowOff>
    </xdr:from>
    <xdr:to>
      <xdr:col>82</xdr:col>
      <xdr:colOff>107950</xdr:colOff>
      <xdr:row>80</xdr:row>
      <xdr:rowOff>165100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flipV="1">
          <a:off x="16510000" y="12456160"/>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137177</xdr:rowOff>
    </xdr:from>
    <xdr:ext cx="762000" cy="259045"/>
    <xdr:sp macro="" textlink="">
      <xdr:nvSpPr>
        <xdr:cNvPr id="419" name="公債費以外最小値テキスト">
          <a:extLst>
            <a:ext uri="{FF2B5EF4-FFF2-40B4-BE49-F238E27FC236}">
              <a16:creationId xmlns:a16="http://schemas.microsoft.com/office/drawing/2014/main" id="{00000000-0008-0000-0400-0000A3010000}"/>
            </a:ext>
          </a:extLst>
        </xdr:cNvPr>
        <xdr:cNvSpPr txBox="1"/>
      </xdr:nvSpPr>
      <xdr:spPr>
        <a:xfrm>
          <a:off x="16598900" y="1385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165100</xdr:rowOff>
    </xdr:from>
    <xdr:to>
      <xdr:col>82</xdr:col>
      <xdr:colOff>196850</xdr:colOff>
      <xdr:row>80</xdr:row>
      <xdr:rowOff>165100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6421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26687</xdr:rowOff>
    </xdr:from>
    <xdr:ext cx="762000" cy="259045"/>
    <xdr:sp macro="" textlink="">
      <xdr:nvSpPr>
        <xdr:cNvPr id="421" name="公債費以外最大値テキスト">
          <a:extLst>
            <a:ext uri="{FF2B5EF4-FFF2-40B4-BE49-F238E27FC236}">
              <a16:creationId xmlns:a16="http://schemas.microsoft.com/office/drawing/2014/main" id="{00000000-0008-0000-0400-0000A5010000}"/>
            </a:ext>
          </a:extLst>
        </xdr:cNvPr>
        <xdr:cNvSpPr txBox="1"/>
      </xdr:nvSpPr>
      <xdr:spPr>
        <a:xfrm>
          <a:off x="16598900" y="12199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111760</xdr:rowOff>
    </xdr:from>
    <xdr:to>
      <xdr:col>82</xdr:col>
      <xdr:colOff>196850</xdr:colOff>
      <xdr:row>72</xdr:row>
      <xdr:rowOff>111760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6421100" y="12456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8889</xdr:rowOff>
    </xdr:from>
    <xdr:to>
      <xdr:col>82</xdr:col>
      <xdr:colOff>107950</xdr:colOff>
      <xdr:row>78</xdr:row>
      <xdr:rowOff>107950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flipV="1">
          <a:off x="15671800" y="13210539"/>
          <a:ext cx="838200" cy="270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88916</xdr:rowOff>
    </xdr:from>
    <xdr:ext cx="762000" cy="259045"/>
    <xdr:sp macro="" textlink="">
      <xdr:nvSpPr>
        <xdr:cNvPr id="424" name="公債費以外平均値テキスト">
          <a:extLst>
            <a:ext uri="{FF2B5EF4-FFF2-40B4-BE49-F238E27FC236}">
              <a16:creationId xmlns:a16="http://schemas.microsoft.com/office/drawing/2014/main" id="{00000000-0008-0000-0400-0000A8010000}"/>
            </a:ext>
          </a:extLst>
        </xdr:cNvPr>
        <xdr:cNvSpPr txBox="1"/>
      </xdr:nvSpPr>
      <xdr:spPr>
        <a:xfrm>
          <a:off x="16598900" y="129476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72389</xdr:rowOff>
    </xdr:from>
    <xdr:to>
      <xdr:col>82</xdr:col>
      <xdr:colOff>158750</xdr:colOff>
      <xdr:row>77</xdr:row>
      <xdr:rowOff>2539</xdr:rowOff>
    </xdr:to>
    <xdr:sp macro="" textlink="">
      <xdr:nvSpPr>
        <xdr:cNvPr id="425" name="フローチャート: 判断 424">
          <a:extLst>
            <a:ext uri="{FF2B5EF4-FFF2-40B4-BE49-F238E27FC236}">
              <a16:creationId xmlns:a16="http://schemas.microsoft.com/office/drawing/2014/main" id="{00000000-0008-0000-0400-0000A9010000}"/>
            </a:ext>
          </a:extLst>
        </xdr:cNvPr>
        <xdr:cNvSpPr/>
      </xdr:nvSpPr>
      <xdr:spPr>
        <a:xfrm>
          <a:off x="16459200" y="13102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107950</xdr:rowOff>
    </xdr:from>
    <xdr:to>
      <xdr:col>78</xdr:col>
      <xdr:colOff>69850</xdr:colOff>
      <xdr:row>78</xdr:row>
      <xdr:rowOff>165100</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flipV="1">
          <a:off x="14782800" y="134810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118111</xdr:rowOff>
    </xdr:from>
    <xdr:to>
      <xdr:col>78</xdr:col>
      <xdr:colOff>120650</xdr:colOff>
      <xdr:row>77</xdr:row>
      <xdr:rowOff>48261</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56210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58437</xdr:rowOff>
    </xdr:from>
    <xdr:ext cx="7366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5290800" y="129171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58420</xdr:rowOff>
    </xdr:from>
    <xdr:to>
      <xdr:col>73</xdr:col>
      <xdr:colOff>180975</xdr:colOff>
      <xdr:row>78</xdr:row>
      <xdr:rowOff>165100</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3893800" y="1343152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114300</xdr:rowOff>
    </xdr:from>
    <xdr:to>
      <xdr:col>74</xdr:col>
      <xdr:colOff>31750</xdr:colOff>
      <xdr:row>77</xdr:row>
      <xdr:rowOff>44450</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4732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54627</xdr:rowOff>
    </xdr:from>
    <xdr:ext cx="762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4401800" y="1291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58420</xdr:rowOff>
    </xdr:from>
    <xdr:to>
      <xdr:col>69</xdr:col>
      <xdr:colOff>92075</xdr:colOff>
      <xdr:row>79</xdr:row>
      <xdr:rowOff>20320</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flipV="1">
          <a:off x="13004800" y="1343152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99061</xdr:rowOff>
    </xdr:from>
    <xdr:to>
      <xdr:col>69</xdr:col>
      <xdr:colOff>142875</xdr:colOff>
      <xdr:row>77</xdr:row>
      <xdr:rowOff>29211</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3843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39387</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3512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7620</xdr:rowOff>
    </xdr:from>
    <xdr:to>
      <xdr:col>65</xdr:col>
      <xdr:colOff>53975</xdr:colOff>
      <xdr:row>76</xdr:row>
      <xdr:rowOff>109220</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2954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119397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2623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129539</xdr:rowOff>
    </xdr:from>
    <xdr:to>
      <xdr:col>82</xdr:col>
      <xdr:colOff>158750</xdr:colOff>
      <xdr:row>77</xdr:row>
      <xdr:rowOff>59689</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6459200" y="13159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101616</xdr:rowOff>
    </xdr:from>
    <xdr:ext cx="762000" cy="259045"/>
    <xdr:sp macro="" textlink="">
      <xdr:nvSpPr>
        <xdr:cNvPr id="443" name="公債費以外該当値テキスト">
          <a:extLst>
            <a:ext uri="{FF2B5EF4-FFF2-40B4-BE49-F238E27FC236}">
              <a16:creationId xmlns:a16="http://schemas.microsoft.com/office/drawing/2014/main" id="{00000000-0008-0000-0400-0000BB010000}"/>
            </a:ext>
          </a:extLst>
        </xdr:cNvPr>
        <xdr:cNvSpPr txBox="1"/>
      </xdr:nvSpPr>
      <xdr:spPr>
        <a:xfrm>
          <a:off x="16598900" y="13131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57150</xdr:rowOff>
    </xdr:from>
    <xdr:to>
      <xdr:col>78</xdr:col>
      <xdr:colOff>120650</xdr:colOff>
      <xdr:row>78</xdr:row>
      <xdr:rowOff>158750</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5621000" y="1343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143527</xdr:rowOff>
    </xdr:from>
    <xdr:ext cx="7366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5290800" y="13516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114300</xdr:rowOff>
    </xdr:from>
    <xdr:to>
      <xdr:col>74</xdr:col>
      <xdr:colOff>31750</xdr:colOff>
      <xdr:row>79</xdr:row>
      <xdr:rowOff>44450</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4732000" y="1348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29227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4401800" y="1357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7620</xdr:rowOff>
    </xdr:from>
    <xdr:to>
      <xdr:col>69</xdr:col>
      <xdr:colOff>142875</xdr:colOff>
      <xdr:row>78</xdr:row>
      <xdr:rowOff>109220</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3843000" y="1338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93997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3512800" y="1346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140970</xdr:rowOff>
    </xdr:from>
    <xdr:to>
      <xdr:col>65</xdr:col>
      <xdr:colOff>53975</xdr:colOff>
      <xdr:row>79</xdr:row>
      <xdr:rowOff>71120</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2954000" y="13514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55897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2623800" y="13600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沖縄県渡名喜村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79375</xdr:rowOff>
    </xdr:from>
    <xdr:to>
      <xdr:col>33</xdr:col>
      <xdr:colOff>114300</xdr:colOff>
      <xdr:row>20</xdr:row>
      <xdr:rowOff>79375</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2" name="テキスト ボックス 41">
          <a:extLst>
            <a:ext uri="{FF2B5EF4-FFF2-40B4-BE49-F238E27FC236}">
              <a16:creationId xmlns:a16="http://schemas.microsoft.com/office/drawing/2014/main" id="{00000000-0008-0000-0500-00002A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3" name="人口1人当たり決算額の推移グラフ枠130">
          <a:extLst>
            <a:ext uri="{FF2B5EF4-FFF2-40B4-BE49-F238E27FC236}">
              <a16:creationId xmlns:a16="http://schemas.microsoft.com/office/drawing/2014/main" id="{00000000-0008-0000-0500-00002B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13</xdr:row>
      <xdr:rowOff>86168</xdr:rowOff>
    </xdr:from>
    <xdr:to>
      <xdr:col>29</xdr:col>
      <xdr:colOff>127000</xdr:colOff>
      <xdr:row>18</xdr:row>
      <xdr:rowOff>160602</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flipV="1">
          <a:off x="5651500" y="2362643"/>
          <a:ext cx="0" cy="93168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132679</xdr:rowOff>
    </xdr:from>
    <xdr:ext cx="762000" cy="259045"/>
    <xdr:sp macro="" textlink="">
      <xdr:nvSpPr>
        <xdr:cNvPr id="45" name="人口1人当たり決算額の推移最小値テキスト130">
          <a:extLst>
            <a:ext uri="{FF2B5EF4-FFF2-40B4-BE49-F238E27FC236}">
              <a16:creationId xmlns:a16="http://schemas.microsoft.com/office/drawing/2014/main" id="{00000000-0008-0000-0500-00002D000000}"/>
            </a:ext>
          </a:extLst>
        </xdr:cNvPr>
        <xdr:cNvSpPr txBox="1"/>
      </xdr:nvSpPr>
      <xdr:spPr>
        <a:xfrm>
          <a:off x="5740400" y="3266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137,361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160602</xdr:rowOff>
    </xdr:from>
    <xdr:to>
      <xdr:col>30</xdr:col>
      <xdr:colOff>25400</xdr:colOff>
      <xdr:row>18</xdr:row>
      <xdr:rowOff>160602</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5562600" y="329432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12</xdr:row>
      <xdr:rowOff>1095</xdr:rowOff>
    </xdr:from>
    <xdr:ext cx="762000" cy="259045"/>
    <xdr:sp macro="" textlink="">
      <xdr:nvSpPr>
        <xdr:cNvPr id="47" name="人口1人当たり決算額の推移最大値テキスト130">
          <a:extLst>
            <a:ext uri="{FF2B5EF4-FFF2-40B4-BE49-F238E27FC236}">
              <a16:creationId xmlns:a16="http://schemas.microsoft.com/office/drawing/2014/main" id="{00000000-0008-0000-0500-00002F000000}"/>
            </a:ext>
          </a:extLst>
        </xdr:cNvPr>
        <xdr:cNvSpPr txBox="1"/>
      </xdr:nvSpPr>
      <xdr:spPr>
        <a:xfrm>
          <a:off x="5740400" y="2106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626,434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13</xdr:row>
      <xdr:rowOff>86168</xdr:rowOff>
    </xdr:from>
    <xdr:to>
      <xdr:col>30</xdr:col>
      <xdr:colOff>25400</xdr:colOff>
      <xdr:row>13</xdr:row>
      <xdr:rowOff>86168</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562600" y="236264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13</xdr:row>
      <xdr:rowOff>14647</xdr:rowOff>
    </xdr:from>
    <xdr:to>
      <xdr:col>29</xdr:col>
      <xdr:colOff>127000</xdr:colOff>
      <xdr:row>14</xdr:row>
      <xdr:rowOff>31794</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003800" y="2291122"/>
          <a:ext cx="647700" cy="1885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87356</xdr:rowOff>
    </xdr:from>
    <xdr:ext cx="762000" cy="259045"/>
    <xdr:sp macro="" textlink="">
      <xdr:nvSpPr>
        <xdr:cNvPr id="50" name="人口1人当たり決算額の推移平均値テキスト130">
          <a:extLst>
            <a:ext uri="{FF2B5EF4-FFF2-40B4-BE49-F238E27FC236}">
              <a16:creationId xmlns:a16="http://schemas.microsoft.com/office/drawing/2014/main" id="{00000000-0008-0000-0500-000032000000}"/>
            </a:ext>
          </a:extLst>
        </xdr:cNvPr>
        <xdr:cNvSpPr txBox="1"/>
      </xdr:nvSpPr>
      <xdr:spPr>
        <a:xfrm>
          <a:off x="5740400" y="30496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224,486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115279</xdr:rowOff>
    </xdr:from>
    <xdr:to>
      <xdr:col>29</xdr:col>
      <xdr:colOff>177800</xdr:colOff>
      <xdr:row>18</xdr:row>
      <xdr:rowOff>45429</xdr:rowOff>
    </xdr:to>
    <xdr:sp macro="" textlink="">
      <xdr:nvSpPr>
        <xdr:cNvPr id="51" name="フローチャート: 判断 50">
          <a:extLst>
            <a:ext uri="{FF2B5EF4-FFF2-40B4-BE49-F238E27FC236}">
              <a16:creationId xmlns:a16="http://schemas.microsoft.com/office/drawing/2014/main" id="{00000000-0008-0000-0500-000033000000}"/>
            </a:ext>
          </a:extLst>
        </xdr:cNvPr>
        <xdr:cNvSpPr/>
      </xdr:nvSpPr>
      <xdr:spPr bwMode="auto">
        <a:xfrm>
          <a:off x="5600700" y="30775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13</xdr:row>
      <xdr:rowOff>14647</xdr:rowOff>
    </xdr:from>
    <xdr:to>
      <xdr:col>26</xdr:col>
      <xdr:colOff>50800</xdr:colOff>
      <xdr:row>13</xdr:row>
      <xdr:rowOff>62451</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4305300" y="2291122"/>
          <a:ext cx="698500" cy="478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128207</xdr:rowOff>
    </xdr:from>
    <xdr:to>
      <xdr:col>26</xdr:col>
      <xdr:colOff>101600</xdr:colOff>
      <xdr:row>18</xdr:row>
      <xdr:rowOff>58357</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4953000" y="30904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43134</xdr:rowOff>
    </xdr:from>
    <xdr:ext cx="736600" cy="259045"/>
    <xdr:sp macro="" textlink="">
      <xdr:nvSpPr>
        <xdr:cNvPr id="54" name="テキスト ボックス 53">
          <a:extLst>
            <a:ext uri="{FF2B5EF4-FFF2-40B4-BE49-F238E27FC236}">
              <a16:creationId xmlns:a16="http://schemas.microsoft.com/office/drawing/2014/main" id="{00000000-0008-0000-0500-000036000000}"/>
            </a:ext>
          </a:extLst>
        </xdr:cNvPr>
        <xdr:cNvSpPr txBox="1"/>
      </xdr:nvSpPr>
      <xdr:spPr>
        <a:xfrm>
          <a:off x="4622800" y="31768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13</xdr:row>
      <xdr:rowOff>62451</xdr:rowOff>
    </xdr:from>
    <xdr:to>
      <xdr:col>22</xdr:col>
      <xdr:colOff>114300</xdr:colOff>
      <xdr:row>13</xdr:row>
      <xdr:rowOff>106051</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3606800" y="2338926"/>
          <a:ext cx="698500" cy="436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135457</xdr:rowOff>
    </xdr:from>
    <xdr:to>
      <xdr:col>22</xdr:col>
      <xdr:colOff>165100</xdr:colOff>
      <xdr:row>18</xdr:row>
      <xdr:rowOff>65607</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254500" y="30977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50384</xdr:rowOff>
    </xdr:from>
    <xdr:ext cx="7620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3924300" y="3184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13</xdr:row>
      <xdr:rowOff>81067</xdr:rowOff>
    </xdr:from>
    <xdr:to>
      <xdr:col>18</xdr:col>
      <xdr:colOff>177800</xdr:colOff>
      <xdr:row>13</xdr:row>
      <xdr:rowOff>106051</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a:off x="2908300" y="2357542"/>
          <a:ext cx="698500" cy="249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148399</xdr:rowOff>
    </xdr:from>
    <xdr:to>
      <xdr:col>19</xdr:col>
      <xdr:colOff>38100</xdr:colOff>
      <xdr:row>18</xdr:row>
      <xdr:rowOff>78549</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3556000" y="311067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63326</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225800" y="3197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157938</xdr:rowOff>
    </xdr:from>
    <xdr:to>
      <xdr:col>15</xdr:col>
      <xdr:colOff>101600</xdr:colOff>
      <xdr:row>18</xdr:row>
      <xdr:rowOff>88088</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2857500" y="31202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72865</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2527300" y="3206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13</xdr:row>
      <xdr:rowOff>152444</xdr:rowOff>
    </xdr:from>
    <xdr:to>
      <xdr:col>29</xdr:col>
      <xdr:colOff>177800</xdr:colOff>
      <xdr:row>14</xdr:row>
      <xdr:rowOff>82594</xdr:rowOff>
    </xdr:to>
    <xdr:sp macro="" textlink="">
      <xdr:nvSpPr>
        <xdr:cNvPr id="68" name="楕円 67">
          <a:extLst>
            <a:ext uri="{FF2B5EF4-FFF2-40B4-BE49-F238E27FC236}">
              <a16:creationId xmlns:a16="http://schemas.microsoft.com/office/drawing/2014/main" id="{00000000-0008-0000-0500-000044000000}"/>
            </a:ext>
          </a:extLst>
        </xdr:cNvPr>
        <xdr:cNvSpPr/>
      </xdr:nvSpPr>
      <xdr:spPr bwMode="auto">
        <a:xfrm>
          <a:off x="5600700" y="24289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61021</xdr:rowOff>
    </xdr:from>
    <xdr:ext cx="762000" cy="259045"/>
    <xdr:sp macro="" textlink="">
      <xdr:nvSpPr>
        <xdr:cNvPr id="69" name="人口1人当たり決算額の推移該当値テキスト130">
          <a:extLst>
            <a:ext uri="{FF2B5EF4-FFF2-40B4-BE49-F238E27FC236}">
              <a16:creationId xmlns:a16="http://schemas.microsoft.com/office/drawing/2014/main" id="{00000000-0008-0000-0500-000045000000}"/>
            </a:ext>
          </a:extLst>
        </xdr:cNvPr>
        <xdr:cNvSpPr txBox="1"/>
      </xdr:nvSpPr>
      <xdr:spPr>
        <a:xfrm>
          <a:off x="5740400" y="2337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564,977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12</xdr:row>
      <xdr:rowOff>135297</xdr:rowOff>
    </xdr:from>
    <xdr:to>
      <xdr:col>26</xdr:col>
      <xdr:colOff>101600</xdr:colOff>
      <xdr:row>13</xdr:row>
      <xdr:rowOff>65447</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4953000" y="22403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11</xdr:row>
      <xdr:rowOff>75624</xdr:rowOff>
    </xdr:from>
    <xdr:ext cx="7366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4622800" y="20091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13</xdr:row>
      <xdr:rowOff>11651</xdr:rowOff>
    </xdr:from>
    <xdr:to>
      <xdr:col>22</xdr:col>
      <xdr:colOff>165100</xdr:colOff>
      <xdr:row>13</xdr:row>
      <xdr:rowOff>113251</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4254500" y="22881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11</xdr:row>
      <xdr:rowOff>123428</xdr:rowOff>
    </xdr:from>
    <xdr:ext cx="7620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3924300" y="2057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13</xdr:row>
      <xdr:rowOff>55251</xdr:rowOff>
    </xdr:from>
    <xdr:to>
      <xdr:col>19</xdr:col>
      <xdr:colOff>38100</xdr:colOff>
      <xdr:row>13</xdr:row>
      <xdr:rowOff>156851</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3556000" y="23317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11</xdr:row>
      <xdr:rowOff>167028</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3225800" y="2100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13</xdr:row>
      <xdr:rowOff>30267</xdr:rowOff>
    </xdr:from>
    <xdr:to>
      <xdr:col>15</xdr:col>
      <xdr:colOff>101600</xdr:colOff>
      <xdr:row>13</xdr:row>
      <xdr:rowOff>131867</xdr:rowOff>
    </xdr:to>
    <xdr:sp macro="" textlink="">
      <xdr:nvSpPr>
        <xdr:cNvPr id="76" name="楕円 75">
          <a:extLst>
            <a:ext uri="{FF2B5EF4-FFF2-40B4-BE49-F238E27FC236}">
              <a16:creationId xmlns:a16="http://schemas.microsoft.com/office/drawing/2014/main" id="{00000000-0008-0000-0500-00004C000000}"/>
            </a:ext>
          </a:extLst>
        </xdr:cNvPr>
        <xdr:cNvSpPr/>
      </xdr:nvSpPr>
      <xdr:spPr bwMode="auto">
        <a:xfrm>
          <a:off x="2857500" y="23067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11</xdr:row>
      <xdr:rowOff>142044</xdr:rowOff>
    </xdr:from>
    <xdr:ext cx="762000" cy="259045"/>
    <xdr:sp macro="" textlink="">
      <xdr:nvSpPr>
        <xdr:cNvPr id="77" name="テキスト ボックス 76">
          <a:extLst>
            <a:ext uri="{FF2B5EF4-FFF2-40B4-BE49-F238E27FC236}">
              <a16:creationId xmlns:a16="http://schemas.microsoft.com/office/drawing/2014/main" id="{00000000-0008-0000-0500-00004D000000}"/>
            </a:ext>
          </a:extLst>
        </xdr:cNvPr>
        <xdr:cNvSpPr txBox="1"/>
      </xdr:nvSpPr>
      <xdr:spPr>
        <a:xfrm>
          <a:off x="2527300" y="2075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8" name="正方形/長方形 77">
          <a:extLst>
            <a:ext uri="{FF2B5EF4-FFF2-40B4-BE49-F238E27FC236}">
              <a16:creationId xmlns:a16="http://schemas.microsoft.com/office/drawing/2014/main" id="{00000000-0008-0000-0500-00004E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9" name="角丸四角形 78">
          <a:extLst>
            <a:ext uri="{FF2B5EF4-FFF2-40B4-BE49-F238E27FC236}">
              <a16:creationId xmlns:a16="http://schemas.microsoft.com/office/drawing/2014/main" id="{00000000-0008-0000-0500-00004F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8" name="楕円 87">
          <a:extLst>
            <a:ext uri="{FF2B5EF4-FFF2-40B4-BE49-F238E27FC236}">
              <a16:creationId xmlns:a16="http://schemas.microsoft.com/office/drawing/2014/main" id="{00000000-0008-0000-0500-000058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9" name="フローチャート: 判断 88">
          <a:extLst>
            <a:ext uri="{FF2B5EF4-FFF2-40B4-BE49-F238E27FC236}">
              <a16:creationId xmlns:a16="http://schemas.microsoft.com/office/drawing/2014/main" id="{00000000-0008-0000-0500-000059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0" name="正方形/長方形 89">
          <a:extLst>
            <a:ext uri="{FF2B5EF4-FFF2-40B4-BE49-F238E27FC236}">
              <a16:creationId xmlns:a16="http://schemas.microsoft.com/office/drawing/2014/main" id="{00000000-0008-0000-0500-00005A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1" name="テキスト ボックス 90">
          <a:extLst>
            <a:ext uri="{FF2B5EF4-FFF2-40B4-BE49-F238E27FC236}">
              <a16:creationId xmlns:a16="http://schemas.microsoft.com/office/drawing/2014/main" id="{00000000-0008-0000-0500-00005B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235781</xdr:rowOff>
    </xdr:from>
    <xdr:to>
      <xdr:col>29</xdr:col>
      <xdr:colOff>127000</xdr:colOff>
      <xdr:row>37</xdr:row>
      <xdr:rowOff>255499</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6160331"/>
          <a:ext cx="0" cy="121986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227576</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352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255499</xdr:rowOff>
    </xdr:from>
    <xdr:to>
      <xdr:col>30</xdr:col>
      <xdr:colOff>25400</xdr:colOff>
      <xdr:row>37</xdr:row>
      <xdr:rowOff>255499</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38019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150708</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59038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235781</xdr:rowOff>
    </xdr:from>
    <xdr:to>
      <xdr:col>30</xdr:col>
      <xdr:colOff>25400</xdr:colOff>
      <xdr:row>33</xdr:row>
      <xdr:rowOff>235781</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616033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133924</xdr:rowOff>
    </xdr:from>
    <xdr:to>
      <xdr:col>29</xdr:col>
      <xdr:colOff>127000</xdr:colOff>
      <xdr:row>36</xdr:row>
      <xdr:rowOff>118764</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5003800" y="6744274"/>
          <a:ext cx="647700" cy="3277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23568</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697681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51491</xdr:rowOff>
    </xdr:from>
    <xdr:to>
      <xdr:col>29</xdr:col>
      <xdr:colOff>177800</xdr:colOff>
      <xdr:row>36</xdr:row>
      <xdr:rowOff>153091</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70047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133590</xdr:rowOff>
    </xdr:from>
    <xdr:to>
      <xdr:col>26</xdr:col>
      <xdr:colOff>50800</xdr:colOff>
      <xdr:row>36</xdr:row>
      <xdr:rowOff>118764</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4305300" y="6743940"/>
          <a:ext cx="698500" cy="3280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65325</xdr:rowOff>
    </xdr:from>
    <xdr:to>
      <xdr:col>26</xdr:col>
      <xdr:colOff>101600</xdr:colOff>
      <xdr:row>36</xdr:row>
      <xdr:rowOff>166925</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70185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177102</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67874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2962</xdr:rowOff>
    </xdr:from>
    <xdr:to>
      <xdr:col>22</xdr:col>
      <xdr:colOff>114300</xdr:colOff>
      <xdr:row>35</xdr:row>
      <xdr:rowOff>133590</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3606800" y="6613312"/>
          <a:ext cx="698500" cy="1306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90367</xdr:rowOff>
    </xdr:from>
    <xdr:to>
      <xdr:col>22</xdr:col>
      <xdr:colOff>165100</xdr:colOff>
      <xdr:row>37</xdr:row>
      <xdr:rowOff>20517</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70436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5294</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7129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2962</xdr:rowOff>
    </xdr:from>
    <xdr:to>
      <xdr:col>18</xdr:col>
      <xdr:colOff>177800</xdr:colOff>
      <xdr:row>35</xdr:row>
      <xdr:rowOff>183131</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flipV="1">
          <a:off x="2908300" y="6613312"/>
          <a:ext cx="698500" cy="1801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86630</xdr:rowOff>
    </xdr:from>
    <xdr:to>
      <xdr:col>19</xdr:col>
      <xdr:colOff>38100</xdr:colOff>
      <xdr:row>37</xdr:row>
      <xdr:rowOff>16780</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70398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1557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712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81027</xdr:rowOff>
    </xdr:from>
    <xdr:to>
      <xdr:col>15</xdr:col>
      <xdr:colOff>101600</xdr:colOff>
      <xdr:row>37</xdr:row>
      <xdr:rowOff>11177</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70342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167404</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7120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83124</xdr:rowOff>
    </xdr:from>
    <xdr:to>
      <xdr:col>29</xdr:col>
      <xdr:colOff>177800</xdr:colOff>
      <xdr:row>35</xdr:row>
      <xdr:rowOff>184724</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66934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271101</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6538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67964</xdr:rowOff>
    </xdr:from>
    <xdr:to>
      <xdr:col>26</xdr:col>
      <xdr:colOff>101600</xdr:colOff>
      <xdr:row>36</xdr:row>
      <xdr:rowOff>169564</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70212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154341</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71075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82790</xdr:rowOff>
    </xdr:from>
    <xdr:to>
      <xdr:col>22</xdr:col>
      <xdr:colOff>165100</xdr:colOff>
      <xdr:row>35</xdr:row>
      <xdr:rowOff>184390</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66931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194567</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646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295062</xdr:rowOff>
    </xdr:from>
    <xdr:to>
      <xdr:col>19</xdr:col>
      <xdr:colOff>38100</xdr:colOff>
      <xdr:row>35</xdr:row>
      <xdr:rowOff>53762</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65625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63938</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6331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132331</xdr:rowOff>
    </xdr:from>
    <xdr:to>
      <xdr:col>15</xdr:col>
      <xdr:colOff>101600</xdr:colOff>
      <xdr:row>35</xdr:row>
      <xdr:rowOff>233931</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67426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244108</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65115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沖縄県渡名喜村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345
342
3.87
1,449,173
1,376,250
67,797
409,858
907,657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74,398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38</xdr:row>
      <xdr:rowOff>128105</xdr:rowOff>
    </xdr:from>
    <xdr:ext cx="59541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166581" y="6643205"/>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144434</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136748</xdr:rowOff>
    </xdr:from>
    <xdr:to>
      <xdr:col>24</xdr:col>
      <xdr:colOff>62865</xdr:colOff>
      <xdr:row>39</xdr:row>
      <xdr:rowOff>34456</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108798"/>
          <a:ext cx="1270" cy="16122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38283</xdr:rowOff>
    </xdr:from>
    <xdr:ext cx="599010"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724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119,727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34456</xdr:rowOff>
    </xdr:from>
    <xdr:to>
      <xdr:col>24</xdr:col>
      <xdr:colOff>152400</xdr:colOff>
      <xdr:row>39</xdr:row>
      <xdr:rowOff>34456</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721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83425</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4884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613,404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136748</xdr:rowOff>
    </xdr:from>
    <xdr:to>
      <xdr:col>24</xdr:col>
      <xdr:colOff>152400</xdr:colOff>
      <xdr:row>29</xdr:row>
      <xdr:rowOff>136748</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108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29</xdr:row>
      <xdr:rowOff>171247</xdr:rowOff>
    </xdr:from>
    <xdr:to>
      <xdr:col>24</xdr:col>
      <xdr:colOff>63500</xdr:colOff>
      <xdr:row>30</xdr:row>
      <xdr:rowOff>37052</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a:off x="3797300" y="5143297"/>
          <a:ext cx="838200" cy="37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43739</xdr:rowOff>
    </xdr:from>
    <xdr:ext cx="599010"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63873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199,723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65312</xdr:rowOff>
    </xdr:from>
    <xdr:to>
      <xdr:col>24</xdr:col>
      <xdr:colOff>114300</xdr:colOff>
      <xdr:row>37</xdr:row>
      <xdr:rowOff>166912</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6408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29</xdr:row>
      <xdr:rowOff>171247</xdr:rowOff>
    </xdr:from>
    <xdr:to>
      <xdr:col>19</xdr:col>
      <xdr:colOff>177800</xdr:colOff>
      <xdr:row>30</xdr:row>
      <xdr:rowOff>120867</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5143297"/>
          <a:ext cx="889000" cy="121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155181</xdr:rowOff>
    </xdr:from>
    <xdr:to>
      <xdr:col>20</xdr:col>
      <xdr:colOff>38100</xdr:colOff>
      <xdr:row>38</xdr:row>
      <xdr:rowOff>85331</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498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38</xdr:row>
      <xdr:rowOff>76458</xdr:rowOff>
    </xdr:from>
    <xdr:ext cx="599010"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497795" y="65915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30</xdr:row>
      <xdr:rowOff>120867</xdr:rowOff>
    </xdr:from>
    <xdr:to>
      <xdr:col>15</xdr:col>
      <xdr:colOff>50800</xdr:colOff>
      <xdr:row>31</xdr:row>
      <xdr:rowOff>23499</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5264367"/>
          <a:ext cx="889000" cy="74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167179</xdr:rowOff>
    </xdr:from>
    <xdr:to>
      <xdr:col>15</xdr:col>
      <xdr:colOff>101600</xdr:colOff>
      <xdr:row>38</xdr:row>
      <xdr:rowOff>97329</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510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38</xdr:row>
      <xdr:rowOff>88456</xdr:rowOff>
    </xdr:from>
    <xdr:ext cx="59901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08795" y="6603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31</xdr:row>
      <xdr:rowOff>4842</xdr:rowOff>
    </xdr:from>
    <xdr:to>
      <xdr:col>10</xdr:col>
      <xdr:colOff>114300</xdr:colOff>
      <xdr:row>31</xdr:row>
      <xdr:rowOff>23499</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a:off x="1130300" y="5319792"/>
          <a:ext cx="889000" cy="18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11281</xdr:rowOff>
    </xdr:from>
    <xdr:to>
      <xdr:col>10</xdr:col>
      <xdr:colOff>165100</xdr:colOff>
      <xdr:row>38</xdr:row>
      <xdr:rowOff>112881</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526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38</xdr:row>
      <xdr:rowOff>104008</xdr:rowOff>
    </xdr:from>
    <xdr:ext cx="59901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19795" y="66191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22623</xdr:rowOff>
    </xdr:from>
    <xdr:to>
      <xdr:col>6</xdr:col>
      <xdr:colOff>38100</xdr:colOff>
      <xdr:row>38</xdr:row>
      <xdr:rowOff>124223</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537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38</xdr:row>
      <xdr:rowOff>115350</xdr:rowOff>
    </xdr:from>
    <xdr:ext cx="59901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30795" y="66304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29</xdr:row>
      <xdr:rowOff>157702</xdr:rowOff>
    </xdr:from>
    <xdr:to>
      <xdr:col>24</xdr:col>
      <xdr:colOff>114300</xdr:colOff>
      <xdr:row>30</xdr:row>
      <xdr:rowOff>87852</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5129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29</xdr:row>
      <xdr:rowOff>72629</xdr:rowOff>
    </xdr:from>
    <xdr:ext cx="599010"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50446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591,432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29</xdr:row>
      <xdr:rowOff>120447</xdr:rowOff>
    </xdr:from>
    <xdr:to>
      <xdr:col>20</xdr:col>
      <xdr:colOff>38100</xdr:colOff>
      <xdr:row>30</xdr:row>
      <xdr:rowOff>50597</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5092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28</xdr:row>
      <xdr:rowOff>67124</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497795" y="48677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30</xdr:row>
      <xdr:rowOff>70067</xdr:rowOff>
    </xdr:from>
    <xdr:to>
      <xdr:col>15</xdr:col>
      <xdr:colOff>101600</xdr:colOff>
      <xdr:row>31</xdr:row>
      <xdr:rowOff>217</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5213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29</xdr:row>
      <xdr:rowOff>16744</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08795" y="49887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30</xdr:row>
      <xdr:rowOff>144149</xdr:rowOff>
    </xdr:from>
    <xdr:to>
      <xdr:col>10</xdr:col>
      <xdr:colOff>165100</xdr:colOff>
      <xdr:row>31</xdr:row>
      <xdr:rowOff>74299</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5287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29</xdr:row>
      <xdr:rowOff>90826</xdr:rowOff>
    </xdr:from>
    <xdr:ext cx="599010"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19795" y="50628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30</xdr:row>
      <xdr:rowOff>125492</xdr:rowOff>
    </xdr:from>
    <xdr:to>
      <xdr:col>6</xdr:col>
      <xdr:colOff>38100</xdr:colOff>
      <xdr:row>31</xdr:row>
      <xdr:rowOff>55642</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5268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29</xdr:row>
      <xdr:rowOff>72169</xdr:rowOff>
    </xdr:from>
    <xdr:ext cx="599010"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30795" y="5044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3" name="テキスト ボックス 112">
          <a:extLst>
            <a:ext uri="{FF2B5EF4-FFF2-40B4-BE49-F238E27FC236}">
              <a16:creationId xmlns:a16="http://schemas.microsoft.com/office/drawing/2014/main" id="{00000000-0008-0000-0600-000071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5" name="テキスト ボックス 114">
          <a:extLst>
            <a:ext uri="{FF2B5EF4-FFF2-40B4-BE49-F238E27FC236}">
              <a16:creationId xmlns:a16="http://schemas.microsoft.com/office/drawing/2014/main" id="{00000000-0008-0000-0600-000073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物件費グラフ枠">
          <a:extLst>
            <a:ext uri="{FF2B5EF4-FFF2-40B4-BE49-F238E27FC236}">
              <a16:creationId xmlns:a16="http://schemas.microsoft.com/office/drawing/2014/main" id="{00000000-0008-0000-0600-000074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155584</xdr:rowOff>
    </xdr:from>
    <xdr:to>
      <xdr:col>24</xdr:col>
      <xdr:colOff>62865</xdr:colOff>
      <xdr:row>58</xdr:row>
      <xdr:rowOff>113883</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flipV="1">
          <a:off x="4633595" y="8728084"/>
          <a:ext cx="1270" cy="13298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117710</xdr:rowOff>
    </xdr:from>
    <xdr:ext cx="534377" cy="259045"/>
    <xdr:sp macro="" textlink="">
      <xdr:nvSpPr>
        <xdr:cNvPr id="118" name="物件費最小値テキスト">
          <a:extLst>
            <a:ext uri="{FF2B5EF4-FFF2-40B4-BE49-F238E27FC236}">
              <a16:creationId xmlns:a16="http://schemas.microsoft.com/office/drawing/2014/main" id="{00000000-0008-0000-0600-000076000000}"/>
            </a:ext>
          </a:extLst>
        </xdr:cNvPr>
        <xdr:cNvSpPr txBox="1"/>
      </xdr:nvSpPr>
      <xdr:spPr>
        <a:xfrm>
          <a:off x="4686300" y="10061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113883</xdr:rowOff>
    </xdr:from>
    <xdr:to>
      <xdr:col>24</xdr:col>
      <xdr:colOff>152400</xdr:colOff>
      <xdr:row>58</xdr:row>
      <xdr:rowOff>113883</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a:off x="4546600" y="10057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102261</xdr:rowOff>
    </xdr:from>
    <xdr:ext cx="599010" cy="259045"/>
    <xdr:sp macro="" textlink="">
      <xdr:nvSpPr>
        <xdr:cNvPr id="120" name="物件費最大値テキスト">
          <a:extLst>
            <a:ext uri="{FF2B5EF4-FFF2-40B4-BE49-F238E27FC236}">
              <a16:creationId xmlns:a16="http://schemas.microsoft.com/office/drawing/2014/main" id="{00000000-0008-0000-0600-000078000000}"/>
            </a:ext>
          </a:extLst>
        </xdr:cNvPr>
        <xdr:cNvSpPr txBox="1"/>
      </xdr:nvSpPr>
      <xdr:spPr>
        <a:xfrm>
          <a:off x="4686300" y="8503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910,272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155584</xdr:rowOff>
    </xdr:from>
    <xdr:to>
      <xdr:col>24</xdr:col>
      <xdr:colOff>152400</xdr:colOff>
      <xdr:row>50</xdr:row>
      <xdr:rowOff>155584</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a:off x="4546600" y="8728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50</xdr:row>
      <xdr:rowOff>155584</xdr:rowOff>
    </xdr:from>
    <xdr:to>
      <xdr:col>24</xdr:col>
      <xdr:colOff>63500</xdr:colOff>
      <xdr:row>52</xdr:row>
      <xdr:rowOff>154736</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3797300" y="8728084"/>
          <a:ext cx="838200" cy="342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38468</xdr:rowOff>
    </xdr:from>
    <xdr:ext cx="599010" cy="259045"/>
    <xdr:sp macro="" textlink="">
      <xdr:nvSpPr>
        <xdr:cNvPr id="123" name="物件費平均値テキスト">
          <a:extLst>
            <a:ext uri="{FF2B5EF4-FFF2-40B4-BE49-F238E27FC236}">
              <a16:creationId xmlns:a16="http://schemas.microsoft.com/office/drawing/2014/main" id="{00000000-0008-0000-0600-00007B000000}"/>
            </a:ext>
          </a:extLst>
        </xdr:cNvPr>
        <xdr:cNvSpPr txBox="1"/>
      </xdr:nvSpPr>
      <xdr:spPr>
        <a:xfrm>
          <a:off x="4686300" y="98111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60041</xdr:rowOff>
    </xdr:from>
    <xdr:to>
      <xdr:col>24</xdr:col>
      <xdr:colOff>114300</xdr:colOff>
      <xdr:row>57</xdr:row>
      <xdr:rowOff>161641</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4584700" y="9832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52</xdr:row>
      <xdr:rowOff>90179</xdr:rowOff>
    </xdr:from>
    <xdr:to>
      <xdr:col>19</xdr:col>
      <xdr:colOff>177800</xdr:colOff>
      <xdr:row>52</xdr:row>
      <xdr:rowOff>154736</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a:off x="2908300" y="9005579"/>
          <a:ext cx="889000" cy="64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82583</xdr:rowOff>
    </xdr:from>
    <xdr:to>
      <xdr:col>20</xdr:col>
      <xdr:colOff>38100</xdr:colOff>
      <xdr:row>58</xdr:row>
      <xdr:rowOff>12733</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3746500" y="9855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3860</xdr:rowOff>
    </xdr:from>
    <xdr:ext cx="59901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3497795" y="9947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52</xdr:row>
      <xdr:rowOff>90179</xdr:rowOff>
    </xdr:from>
    <xdr:to>
      <xdr:col>15</xdr:col>
      <xdr:colOff>50800</xdr:colOff>
      <xdr:row>53</xdr:row>
      <xdr:rowOff>94969</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2019300" y="9005579"/>
          <a:ext cx="889000" cy="176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79957</xdr:rowOff>
    </xdr:from>
    <xdr:to>
      <xdr:col>15</xdr:col>
      <xdr:colOff>101600</xdr:colOff>
      <xdr:row>58</xdr:row>
      <xdr:rowOff>10107</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2857500" y="9852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1234</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2608795" y="9945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52</xdr:row>
      <xdr:rowOff>129242</xdr:rowOff>
    </xdr:from>
    <xdr:to>
      <xdr:col>10</xdr:col>
      <xdr:colOff>114300</xdr:colOff>
      <xdr:row>53</xdr:row>
      <xdr:rowOff>94969</xdr:rowOff>
    </xdr:to>
    <xdr:cxnSp macro="">
      <xdr:nvCxnSpPr>
        <xdr:cNvPr id="131" name="直線コネクタ 130">
          <a:extLst>
            <a:ext uri="{FF2B5EF4-FFF2-40B4-BE49-F238E27FC236}">
              <a16:creationId xmlns:a16="http://schemas.microsoft.com/office/drawing/2014/main" id="{00000000-0008-0000-0600-000083000000}"/>
            </a:ext>
          </a:extLst>
        </xdr:cNvPr>
        <xdr:cNvCxnSpPr/>
      </xdr:nvCxnSpPr>
      <xdr:spPr>
        <a:xfrm>
          <a:off x="1130300" y="9044642"/>
          <a:ext cx="889000" cy="137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97755</xdr:rowOff>
    </xdr:from>
    <xdr:to>
      <xdr:col>10</xdr:col>
      <xdr:colOff>165100</xdr:colOff>
      <xdr:row>58</xdr:row>
      <xdr:rowOff>27905</xdr:rowOff>
    </xdr:to>
    <xdr:sp macro="" textlink="">
      <xdr:nvSpPr>
        <xdr:cNvPr id="132" name="フローチャート: 判断 131">
          <a:extLst>
            <a:ext uri="{FF2B5EF4-FFF2-40B4-BE49-F238E27FC236}">
              <a16:creationId xmlns:a16="http://schemas.microsoft.com/office/drawing/2014/main" id="{00000000-0008-0000-0600-000084000000}"/>
            </a:ext>
          </a:extLst>
        </xdr:cNvPr>
        <xdr:cNvSpPr/>
      </xdr:nvSpPr>
      <xdr:spPr>
        <a:xfrm>
          <a:off x="1968500" y="987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19032</xdr:rowOff>
    </xdr:from>
    <xdr:ext cx="59901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1719795" y="9963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111714</xdr:rowOff>
    </xdr:from>
    <xdr:to>
      <xdr:col>6</xdr:col>
      <xdr:colOff>38100</xdr:colOff>
      <xdr:row>58</xdr:row>
      <xdr:rowOff>41864</xdr:rowOff>
    </xdr:to>
    <xdr:sp macro="" textlink="">
      <xdr:nvSpPr>
        <xdr:cNvPr id="134" name="フローチャート: 判断 133">
          <a:extLst>
            <a:ext uri="{FF2B5EF4-FFF2-40B4-BE49-F238E27FC236}">
              <a16:creationId xmlns:a16="http://schemas.microsoft.com/office/drawing/2014/main" id="{00000000-0008-0000-0600-000086000000}"/>
            </a:ext>
          </a:extLst>
        </xdr:cNvPr>
        <xdr:cNvSpPr/>
      </xdr:nvSpPr>
      <xdr:spPr>
        <a:xfrm>
          <a:off x="1079500" y="988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32991</xdr:rowOff>
    </xdr:from>
    <xdr:ext cx="59901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830795" y="99770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50</xdr:row>
      <xdr:rowOff>104784</xdr:rowOff>
    </xdr:from>
    <xdr:to>
      <xdr:col>24</xdr:col>
      <xdr:colOff>114300</xdr:colOff>
      <xdr:row>51</xdr:row>
      <xdr:rowOff>34934</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4584700" y="8677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50</xdr:row>
      <xdr:rowOff>57811</xdr:rowOff>
    </xdr:from>
    <xdr:ext cx="599010" cy="259045"/>
    <xdr:sp macro="" textlink="">
      <xdr:nvSpPr>
        <xdr:cNvPr id="142" name="物件費該当値テキスト">
          <a:extLst>
            <a:ext uri="{FF2B5EF4-FFF2-40B4-BE49-F238E27FC236}">
              <a16:creationId xmlns:a16="http://schemas.microsoft.com/office/drawing/2014/main" id="{00000000-0008-0000-0600-00008E000000}"/>
            </a:ext>
          </a:extLst>
        </xdr:cNvPr>
        <xdr:cNvSpPr txBox="1"/>
      </xdr:nvSpPr>
      <xdr:spPr>
        <a:xfrm>
          <a:off x="4686300" y="8630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910,272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52</xdr:row>
      <xdr:rowOff>103936</xdr:rowOff>
    </xdr:from>
    <xdr:to>
      <xdr:col>20</xdr:col>
      <xdr:colOff>38100</xdr:colOff>
      <xdr:row>53</xdr:row>
      <xdr:rowOff>34086</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3746500" y="9019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51</xdr:row>
      <xdr:rowOff>50613</xdr:rowOff>
    </xdr:from>
    <xdr:ext cx="599010"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3497795" y="87945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52</xdr:row>
      <xdr:rowOff>39379</xdr:rowOff>
    </xdr:from>
    <xdr:to>
      <xdr:col>15</xdr:col>
      <xdr:colOff>101600</xdr:colOff>
      <xdr:row>52</xdr:row>
      <xdr:rowOff>140979</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2857500" y="8954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50</xdr:row>
      <xdr:rowOff>157506</xdr:rowOff>
    </xdr:from>
    <xdr:ext cx="599010"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2608795" y="8730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53</xdr:row>
      <xdr:rowOff>44169</xdr:rowOff>
    </xdr:from>
    <xdr:to>
      <xdr:col>10</xdr:col>
      <xdr:colOff>165100</xdr:colOff>
      <xdr:row>53</xdr:row>
      <xdr:rowOff>145769</xdr:rowOff>
    </xdr:to>
    <xdr:sp macro="" textlink="">
      <xdr:nvSpPr>
        <xdr:cNvPr id="147" name="楕円 146">
          <a:extLst>
            <a:ext uri="{FF2B5EF4-FFF2-40B4-BE49-F238E27FC236}">
              <a16:creationId xmlns:a16="http://schemas.microsoft.com/office/drawing/2014/main" id="{00000000-0008-0000-0600-000093000000}"/>
            </a:ext>
          </a:extLst>
        </xdr:cNvPr>
        <xdr:cNvSpPr/>
      </xdr:nvSpPr>
      <xdr:spPr>
        <a:xfrm>
          <a:off x="1968500" y="9131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51</xdr:row>
      <xdr:rowOff>162296</xdr:rowOff>
    </xdr:from>
    <xdr:ext cx="599010" cy="259045"/>
    <xdr:sp macro="" textlink="">
      <xdr:nvSpPr>
        <xdr:cNvPr id="148" name="テキスト ボックス 147">
          <a:extLst>
            <a:ext uri="{FF2B5EF4-FFF2-40B4-BE49-F238E27FC236}">
              <a16:creationId xmlns:a16="http://schemas.microsoft.com/office/drawing/2014/main" id="{00000000-0008-0000-0600-000094000000}"/>
            </a:ext>
          </a:extLst>
        </xdr:cNvPr>
        <xdr:cNvSpPr txBox="1"/>
      </xdr:nvSpPr>
      <xdr:spPr>
        <a:xfrm>
          <a:off x="1719795" y="89062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52</xdr:row>
      <xdr:rowOff>78442</xdr:rowOff>
    </xdr:from>
    <xdr:to>
      <xdr:col>6</xdr:col>
      <xdr:colOff>38100</xdr:colOff>
      <xdr:row>53</xdr:row>
      <xdr:rowOff>8592</xdr:rowOff>
    </xdr:to>
    <xdr:sp macro="" textlink="">
      <xdr:nvSpPr>
        <xdr:cNvPr id="149" name="楕円 148">
          <a:extLst>
            <a:ext uri="{FF2B5EF4-FFF2-40B4-BE49-F238E27FC236}">
              <a16:creationId xmlns:a16="http://schemas.microsoft.com/office/drawing/2014/main" id="{00000000-0008-0000-0600-000095000000}"/>
            </a:ext>
          </a:extLst>
        </xdr:cNvPr>
        <xdr:cNvSpPr/>
      </xdr:nvSpPr>
      <xdr:spPr>
        <a:xfrm>
          <a:off x="1079500" y="8993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51</xdr:row>
      <xdr:rowOff>25119</xdr:rowOff>
    </xdr:from>
    <xdr:ext cx="599010" cy="259045"/>
    <xdr:sp macro="" textlink="">
      <xdr:nvSpPr>
        <xdr:cNvPr id="150" name="テキスト ボックス 149">
          <a:extLst>
            <a:ext uri="{FF2B5EF4-FFF2-40B4-BE49-F238E27FC236}">
              <a16:creationId xmlns:a16="http://schemas.microsoft.com/office/drawing/2014/main" id="{00000000-0008-0000-0600-000096000000}"/>
            </a:ext>
          </a:extLst>
        </xdr:cNvPr>
        <xdr:cNvSpPr txBox="1"/>
      </xdr:nvSpPr>
      <xdr:spPr>
        <a:xfrm>
          <a:off x="830795" y="87690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0" name="テキスト ボックス 169">
          <a:extLst>
            <a:ext uri="{FF2B5EF4-FFF2-40B4-BE49-F238E27FC236}">
              <a16:creationId xmlns:a16="http://schemas.microsoft.com/office/drawing/2014/main" id="{00000000-0008-0000-0600-0000AA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a:extLst>
            <a:ext uri="{FF2B5EF4-FFF2-40B4-BE49-F238E27FC236}">
              <a16:creationId xmlns:a16="http://schemas.microsoft.com/office/drawing/2014/main" id="{00000000-0008-0000-0600-0000AC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維持補修費グラフ枠">
          <a:extLst>
            <a:ext uri="{FF2B5EF4-FFF2-40B4-BE49-F238E27FC236}">
              <a16:creationId xmlns:a16="http://schemas.microsoft.com/office/drawing/2014/main" id="{00000000-0008-0000-0600-0000AD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53429</xdr:rowOff>
    </xdr:from>
    <xdr:to>
      <xdr:col>24</xdr:col>
      <xdr:colOff>62865</xdr:colOff>
      <xdr:row>79</xdr:row>
      <xdr:rowOff>36664</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flipV="1">
          <a:off x="4633595" y="12226379"/>
          <a:ext cx="1270" cy="13548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40491</xdr:rowOff>
    </xdr:from>
    <xdr:ext cx="378565" cy="259045"/>
    <xdr:sp macro="" textlink="">
      <xdr:nvSpPr>
        <xdr:cNvPr id="175" name="維持補修費最小値テキスト">
          <a:extLst>
            <a:ext uri="{FF2B5EF4-FFF2-40B4-BE49-F238E27FC236}">
              <a16:creationId xmlns:a16="http://schemas.microsoft.com/office/drawing/2014/main" id="{00000000-0008-0000-0600-0000AF000000}"/>
            </a:ext>
          </a:extLst>
        </xdr:cNvPr>
        <xdr:cNvSpPr txBox="1"/>
      </xdr:nvSpPr>
      <xdr:spPr>
        <a:xfrm>
          <a:off x="4686300" y="135850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36664</xdr:rowOff>
    </xdr:from>
    <xdr:to>
      <xdr:col>24</xdr:col>
      <xdr:colOff>152400</xdr:colOff>
      <xdr:row>79</xdr:row>
      <xdr:rowOff>36664</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4546600" y="13581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106</xdr:rowOff>
    </xdr:from>
    <xdr:ext cx="599010" cy="259045"/>
    <xdr:sp macro="" textlink="">
      <xdr:nvSpPr>
        <xdr:cNvPr id="177" name="維持補修費最大値テキスト">
          <a:extLst>
            <a:ext uri="{FF2B5EF4-FFF2-40B4-BE49-F238E27FC236}">
              <a16:creationId xmlns:a16="http://schemas.microsoft.com/office/drawing/2014/main" id="{00000000-0008-0000-0600-0000B1000000}"/>
            </a:ext>
          </a:extLst>
        </xdr:cNvPr>
        <xdr:cNvSpPr txBox="1"/>
      </xdr:nvSpPr>
      <xdr:spPr>
        <a:xfrm>
          <a:off x="4686300" y="120016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107,293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53429</xdr:rowOff>
    </xdr:from>
    <xdr:to>
      <xdr:col>24</xdr:col>
      <xdr:colOff>152400</xdr:colOff>
      <xdr:row>71</xdr:row>
      <xdr:rowOff>53429</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4546600" y="12226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151003</xdr:rowOff>
    </xdr:from>
    <xdr:to>
      <xdr:col>24</xdr:col>
      <xdr:colOff>63500</xdr:colOff>
      <xdr:row>78</xdr:row>
      <xdr:rowOff>153288</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3797300" y="13524103"/>
          <a:ext cx="8382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13200</xdr:rowOff>
    </xdr:from>
    <xdr:ext cx="534377" cy="259045"/>
    <xdr:sp macro="" textlink="">
      <xdr:nvSpPr>
        <xdr:cNvPr id="180" name="維持補修費平均値テキスト">
          <a:extLst>
            <a:ext uri="{FF2B5EF4-FFF2-40B4-BE49-F238E27FC236}">
              <a16:creationId xmlns:a16="http://schemas.microsoft.com/office/drawing/2014/main" id="{00000000-0008-0000-0600-0000B4000000}"/>
            </a:ext>
          </a:extLst>
        </xdr:cNvPr>
        <xdr:cNvSpPr txBox="1"/>
      </xdr:nvSpPr>
      <xdr:spPr>
        <a:xfrm>
          <a:off x="4686300" y="130434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161773</xdr:rowOff>
    </xdr:from>
    <xdr:to>
      <xdr:col>24</xdr:col>
      <xdr:colOff>114300</xdr:colOff>
      <xdr:row>77</xdr:row>
      <xdr:rowOff>91923</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4584700" y="13191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151003</xdr:rowOff>
    </xdr:from>
    <xdr:to>
      <xdr:col>19</xdr:col>
      <xdr:colOff>177800</xdr:colOff>
      <xdr:row>79</xdr:row>
      <xdr:rowOff>8598</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flipV="1">
          <a:off x="2908300" y="13524103"/>
          <a:ext cx="889000" cy="29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97117</xdr:rowOff>
    </xdr:from>
    <xdr:to>
      <xdr:col>20</xdr:col>
      <xdr:colOff>38100</xdr:colOff>
      <xdr:row>78</xdr:row>
      <xdr:rowOff>27267</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3746500" y="13298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43794</xdr:rowOff>
    </xdr:from>
    <xdr:ext cx="534377"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3530111" y="13073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152564</xdr:rowOff>
    </xdr:from>
    <xdr:to>
      <xdr:col>15</xdr:col>
      <xdr:colOff>50800</xdr:colOff>
      <xdr:row>79</xdr:row>
      <xdr:rowOff>8598</xdr:rowOff>
    </xdr:to>
    <xdr:cxnSp macro="">
      <xdr:nvCxnSpPr>
        <xdr:cNvPr id="185" name="直線コネクタ 184">
          <a:extLst>
            <a:ext uri="{FF2B5EF4-FFF2-40B4-BE49-F238E27FC236}">
              <a16:creationId xmlns:a16="http://schemas.microsoft.com/office/drawing/2014/main" id="{00000000-0008-0000-0600-0000B9000000}"/>
            </a:ext>
          </a:extLst>
        </xdr:cNvPr>
        <xdr:cNvCxnSpPr/>
      </xdr:nvCxnSpPr>
      <xdr:spPr>
        <a:xfrm>
          <a:off x="2019300" y="13525664"/>
          <a:ext cx="889000" cy="27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72149</xdr:rowOff>
    </xdr:from>
    <xdr:to>
      <xdr:col>15</xdr:col>
      <xdr:colOff>101600</xdr:colOff>
      <xdr:row>78</xdr:row>
      <xdr:rowOff>2299</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2857500" y="13273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18826</xdr:rowOff>
    </xdr:from>
    <xdr:ext cx="534377"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2641111" y="13049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152564</xdr:rowOff>
    </xdr:from>
    <xdr:to>
      <xdr:col>10</xdr:col>
      <xdr:colOff>114300</xdr:colOff>
      <xdr:row>79</xdr:row>
      <xdr:rowOff>44450</xdr:rowOff>
    </xdr:to>
    <xdr:cxnSp macro="">
      <xdr:nvCxnSpPr>
        <xdr:cNvPr id="188" name="直線コネクタ 187">
          <a:extLst>
            <a:ext uri="{FF2B5EF4-FFF2-40B4-BE49-F238E27FC236}">
              <a16:creationId xmlns:a16="http://schemas.microsoft.com/office/drawing/2014/main" id="{00000000-0008-0000-0600-0000BC000000}"/>
            </a:ext>
          </a:extLst>
        </xdr:cNvPr>
        <xdr:cNvCxnSpPr/>
      </xdr:nvCxnSpPr>
      <xdr:spPr>
        <a:xfrm flipV="1">
          <a:off x="1130300" y="13525664"/>
          <a:ext cx="889000" cy="63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41275</xdr:rowOff>
    </xdr:from>
    <xdr:to>
      <xdr:col>10</xdr:col>
      <xdr:colOff>165100</xdr:colOff>
      <xdr:row>77</xdr:row>
      <xdr:rowOff>142875</xdr:rowOff>
    </xdr:to>
    <xdr:sp macro="" textlink="">
      <xdr:nvSpPr>
        <xdr:cNvPr id="189" name="フローチャート: 判断 188">
          <a:extLst>
            <a:ext uri="{FF2B5EF4-FFF2-40B4-BE49-F238E27FC236}">
              <a16:creationId xmlns:a16="http://schemas.microsoft.com/office/drawing/2014/main" id="{00000000-0008-0000-0600-0000BD000000}"/>
            </a:ext>
          </a:extLst>
        </xdr:cNvPr>
        <xdr:cNvSpPr/>
      </xdr:nvSpPr>
      <xdr:spPr>
        <a:xfrm>
          <a:off x="1968500" y="13242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159402</xdr:rowOff>
    </xdr:from>
    <xdr:ext cx="534377"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1752111" y="13018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88646</xdr:rowOff>
    </xdr:from>
    <xdr:to>
      <xdr:col>6</xdr:col>
      <xdr:colOff>38100</xdr:colOff>
      <xdr:row>78</xdr:row>
      <xdr:rowOff>18796</xdr:rowOff>
    </xdr:to>
    <xdr:sp macro="" textlink="">
      <xdr:nvSpPr>
        <xdr:cNvPr id="191" name="フローチャート: 判断 190">
          <a:extLst>
            <a:ext uri="{FF2B5EF4-FFF2-40B4-BE49-F238E27FC236}">
              <a16:creationId xmlns:a16="http://schemas.microsoft.com/office/drawing/2014/main" id="{00000000-0008-0000-0600-0000BF000000}"/>
            </a:ext>
          </a:extLst>
        </xdr:cNvPr>
        <xdr:cNvSpPr/>
      </xdr:nvSpPr>
      <xdr:spPr>
        <a:xfrm>
          <a:off x="1079500" y="13290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35323</xdr:rowOff>
    </xdr:from>
    <xdr:ext cx="534377"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863111" y="13065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102488</xdr:rowOff>
    </xdr:from>
    <xdr:to>
      <xdr:col>24</xdr:col>
      <xdr:colOff>114300</xdr:colOff>
      <xdr:row>79</xdr:row>
      <xdr:rowOff>32638</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4584700" y="13475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17415</xdr:rowOff>
    </xdr:from>
    <xdr:ext cx="469744" cy="259045"/>
    <xdr:sp macro="" textlink="">
      <xdr:nvSpPr>
        <xdr:cNvPr id="199" name="維持補修費該当値テキスト">
          <a:extLst>
            <a:ext uri="{FF2B5EF4-FFF2-40B4-BE49-F238E27FC236}">
              <a16:creationId xmlns:a16="http://schemas.microsoft.com/office/drawing/2014/main" id="{00000000-0008-0000-0600-0000C7000000}"/>
            </a:ext>
          </a:extLst>
        </xdr:cNvPr>
        <xdr:cNvSpPr txBox="1"/>
      </xdr:nvSpPr>
      <xdr:spPr>
        <a:xfrm>
          <a:off x="4686300" y="13390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100203</xdr:rowOff>
    </xdr:from>
    <xdr:to>
      <xdr:col>20</xdr:col>
      <xdr:colOff>38100</xdr:colOff>
      <xdr:row>79</xdr:row>
      <xdr:rowOff>30353</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3746500" y="13473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21480</xdr:rowOff>
    </xdr:from>
    <xdr:ext cx="469744"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3562428" y="13566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129248</xdr:rowOff>
    </xdr:from>
    <xdr:to>
      <xdr:col>15</xdr:col>
      <xdr:colOff>101600</xdr:colOff>
      <xdr:row>79</xdr:row>
      <xdr:rowOff>59398</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2857500" y="13502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50525</xdr:rowOff>
    </xdr:from>
    <xdr:ext cx="469744"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2673428" y="13595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101764</xdr:rowOff>
    </xdr:from>
    <xdr:to>
      <xdr:col>10</xdr:col>
      <xdr:colOff>165100</xdr:colOff>
      <xdr:row>79</xdr:row>
      <xdr:rowOff>31914</xdr:rowOff>
    </xdr:to>
    <xdr:sp macro="" textlink="">
      <xdr:nvSpPr>
        <xdr:cNvPr id="204" name="楕円 203">
          <a:extLst>
            <a:ext uri="{FF2B5EF4-FFF2-40B4-BE49-F238E27FC236}">
              <a16:creationId xmlns:a16="http://schemas.microsoft.com/office/drawing/2014/main" id="{00000000-0008-0000-0600-0000CC000000}"/>
            </a:ext>
          </a:extLst>
        </xdr:cNvPr>
        <xdr:cNvSpPr/>
      </xdr:nvSpPr>
      <xdr:spPr>
        <a:xfrm>
          <a:off x="1968500" y="13474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23041</xdr:rowOff>
    </xdr:from>
    <xdr:ext cx="469744" cy="259045"/>
    <xdr:sp macro="" textlink="">
      <xdr:nvSpPr>
        <xdr:cNvPr id="205" name="テキスト ボックス 204">
          <a:extLst>
            <a:ext uri="{FF2B5EF4-FFF2-40B4-BE49-F238E27FC236}">
              <a16:creationId xmlns:a16="http://schemas.microsoft.com/office/drawing/2014/main" id="{00000000-0008-0000-0600-0000CD000000}"/>
            </a:ext>
          </a:extLst>
        </xdr:cNvPr>
        <xdr:cNvSpPr txBox="1"/>
      </xdr:nvSpPr>
      <xdr:spPr>
        <a:xfrm>
          <a:off x="1784428" y="13567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165100</xdr:rowOff>
    </xdr:from>
    <xdr:to>
      <xdr:col>6</xdr:col>
      <xdr:colOff>38100</xdr:colOff>
      <xdr:row>79</xdr:row>
      <xdr:rowOff>95250</xdr:rowOff>
    </xdr:to>
    <xdr:sp macro="" textlink="">
      <xdr:nvSpPr>
        <xdr:cNvPr id="206" name="楕円 205">
          <a:extLst>
            <a:ext uri="{FF2B5EF4-FFF2-40B4-BE49-F238E27FC236}">
              <a16:creationId xmlns:a16="http://schemas.microsoft.com/office/drawing/2014/main" id="{00000000-0008-0000-0600-0000CE000000}"/>
            </a:ext>
          </a:extLst>
        </xdr:cNvPr>
        <xdr:cNvSpPr/>
      </xdr:nvSpPr>
      <xdr:spPr>
        <a:xfrm>
          <a:off x="1079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53150</xdr:colOff>
      <xdr:row>79</xdr:row>
      <xdr:rowOff>86377</xdr:rowOff>
    </xdr:from>
    <xdr:ext cx="249299" cy="259045"/>
    <xdr:sp macro="" textlink="">
      <xdr:nvSpPr>
        <xdr:cNvPr id="207" name="テキスト ボックス 206">
          <a:extLst>
            <a:ext uri="{FF2B5EF4-FFF2-40B4-BE49-F238E27FC236}">
              <a16:creationId xmlns:a16="http://schemas.microsoft.com/office/drawing/2014/main" id="{00000000-0008-0000-0600-0000CF000000}"/>
            </a:ext>
          </a:extLst>
        </xdr:cNvPr>
        <xdr:cNvSpPr txBox="1"/>
      </xdr:nvSpPr>
      <xdr:spPr>
        <a:xfrm>
          <a:off x="1005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161,439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a:extLst>
            <a:ext uri="{FF2B5EF4-FFF2-40B4-BE49-F238E27FC236}">
              <a16:creationId xmlns:a16="http://schemas.microsoft.com/office/drawing/2014/main" id="{00000000-0008-0000-0600-0000D7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a:extLst>
            <a:ext uri="{FF2B5EF4-FFF2-40B4-BE49-F238E27FC236}">
              <a16:creationId xmlns:a16="http://schemas.microsoft.com/office/drawing/2014/main" id="{00000000-0008-0000-0600-0000E4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a:extLst>
            <a:ext uri="{FF2B5EF4-FFF2-40B4-BE49-F238E27FC236}">
              <a16:creationId xmlns:a16="http://schemas.microsoft.com/office/drawing/2014/main" id="{00000000-0008-0000-0600-0000E6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扶助費グラフ枠">
          <a:extLst>
            <a:ext uri="{FF2B5EF4-FFF2-40B4-BE49-F238E27FC236}">
              <a16:creationId xmlns:a16="http://schemas.microsoft.com/office/drawing/2014/main" id="{00000000-0008-0000-0600-0000E7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157938</xdr:rowOff>
    </xdr:from>
    <xdr:to>
      <xdr:col>24</xdr:col>
      <xdr:colOff>62865</xdr:colOff>
      <xdr:row>99</xdr:row>
      <xdr:rowOff>16497</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4633595" y="15416988"/>
          <a:ext cx="1270" cy="1573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20324</xdr:rowOff>
    </xdr:from>
    <xdr:ext cx="534377" cy="259045"/>
    <xdr:sp macro="" textlink="">
      <xdr:nvSpPr>
        <xdr:cNvPr id="233" name="扶助費最小値テキスト">
          <a:extLst>
            <a:ext uri="{FF2B5EF4-FFF2-40B4-BE49-F238E27FC236}">
              <a16:creationId xmlns:a16="http://schemas.microsoft.com/office/drawing/2014/main" id="{00000000-0008-0000-0600-0000E9000000}"/>
            </a:ext>
          </a:extLst>
        </xdr:cNvPr>
        <xdr:cNvSpPr txBox="1"/>
      </xdr:nvSpPr>
      <xdr:spPr>
        <a:xfrm>
          <a:off x="4686300" y="16993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16497</xdr:rowOff>
    </xdr:from>
    <xdr:to>
      <xdr:col>24</xdr:col>
      <xdr:colOff>152400</xdr:colOff>
      <xdr:row>99</xdr:row>
      <xdr:rowOff>16497</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4546600" y="16990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104615</xdr:rowOff>
    </xdr:from>
    <xdr:ext cx="599010" cy="259045"/>
    <xdr:sp macro="" textlink="">
      <xdr:nvSpPr>
        <xdr:cNvPr id="235" name="扶助費最大値テキスト">
          <a:extLst>
            <a:ext uri="{FF2B5EF4-FFF2-40B4-BE49-F238E27FC236}">
              <a16:creationId xmlns:a16="http://schemas.microsoft.com/office/drawing/2014/main" id="{00000000-0008-0000-0600-0000EB000000}"/>
            </a:ext>
          </a:extLst>
        </xdr:cNvPr>
        <xdr:cNvSpPr txBox="1"/>
      </xdr:nvSpPr>
      <xdr:spPr>
        <a:xfrm>
          <a:off x="4686300" y="151922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157938</xdr:rowOff>
    </xdr:from>
    <xdr:to>
      <xdr:col>24</xdr:col>
      <xdr:colOff>152400</xdr:colOff>
      <xdr:row>89</xdr:row>
      <xdr:rowOff>157938</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a:off x="4546600" y="15416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66815</xdr:rowOff>
    </xdr:from>
    <xdr:to>
      <xdr:col>24</xdr:col>
      <xdr:colOff>63500</xdr:colOff>
      <xdr:row>96</xdr:row>
      <xdr:rowOff>131102</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3797300" y="16526015"/>
          <a:ext cx="838200" cy="64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8717</xdr:rowOff>
    </xdr:from>
    <xdr:ext cx="534377" cy="259045"/>
    <xdr:sp macro="" textlink="">
      <xdr:nvSpPr>
        <xdr:cNvPr id="238" name="扶助費平均値テキスト">
          <a:extLst>
            <a:ext uri="{FF2B5EF4-FFF2-40B4-BE49-F238E27FC236}">
              <a16:creationId xmlns:a16="http://schemas.microsoft.com/office/drawing/2014/main" id="{00000000-0008-0000-0600-0000EE000000}"/>
            </a:ext>
          </a:extLst>
        </xdr:cNvPr>
        <xdr:cNvSpPr txBox="1"/>
      </xdr:nvSpPr>
      <xdr:spPr>
        <a:xfrm>
          <a:off x="4686300" y="164679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30290</xdr:rowOff>
    </xdr:from>
    <xdr:to>
      <xdr:col>24</xdr:col>
      <xdr:colOff>114300</xdr:colOff>
      <xdr:row>96</xdr:row>
      <xdr:rowOff>131890</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4584700" y="16489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131102</xdr:rowOff>
    </xdr:from>
    <xdr:to>
      <xdr:col>19</xdr:col>
      <xdr:colOff>177800</xdr:colOff>
      <xdr:row>96</xdr:row>
      <xdr:rowOff>163855</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2908300" y="16590302"/>
          <a:ext cx="889000" cy="32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33465</xdr:rowOff>
    </xdr:from>
    <xdr:to>
      <xdr:col>20</xdr:col>
      <xdr:colOff>38100</xdr:colOff>
      <xdr:row>96</xdr:row>
      <xdr:rowOff>135065</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3746500" y="16492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151592</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3530111" y="16267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163855</xdr:rowOff>
    </xdr:from>
    <xdr:to>
      <xdr:col>15</xdr:col>
      <xdr:colOff>50800</xdr:colOff>
      <xdr:row>97</xdr:row>
      <xdr:rowOff>10477</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2019300" y="16623055"/>
          <a:ext cx="889000" cy="18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104178</xdr:rowOff>
    </xdr:from>
    <xdr:to>
      <xdr:col>15</xdr:col>
      <xdr:colOff>101600</xdr:colOff>
      <xdr:row>97</xdr:row>
      <xdr:rowOff>34328</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2857500" y="16563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50855</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2641111" y="16338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2387</xdr:rowOff>
    </xdr:from>
    <xdr:to>
      <xdr:col>10</xdr:col>
      <xdr:colOff>114300</xdr:colOff>
      <xdr:row>97</xdr:row>
      <xdr:rowOff>10477</xdr:rowOff>
    </xdr:to>
    <xdr:cxnSp macro="">
      <xdr:nvCxnSpPr>
        <xdr:cNvPr id="246" name="直線コネクタ 245">
          <a:extLst>
            <a:ext uri="{FF2B5EF4-FFF2-40B4-BE49-F238E27FC236}">
              <a16:creationId xmlns:a16="http://schemas.microsoft.com/office/drawing/2014/main" id="{00000000-0008-0000-0600-0000F6000000}"/>
            </a:ext>
          </a:extLst>
        </xdr:cNvPr>
        <xdr:cNvCxnSpPr/>
      </xdr:nvCxnSpPr>
      <xdr:spPr>
        <a:xfrm>
          <a:off x="1130300" y="16633037"/>
          <a:ext cx="889000" cy="8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112446</xdr:rowOff>
    </xdr:from>
    <xdr:to>
      <xdr:col>10</xdr:col>
      <xdr:colOff>165100</xdr:colOff>
      <xdr:row>97</xdr:row>
      <xdr:rowOff>42596</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1968500" y="16571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59123</xdr:rowOff>
    </xdr:from>
    <xdr:ext cx="534377"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752111" y="16346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58026</xdr:rowOff>
    </xdr:from>
    <xdr:to>
      <xdr:col>6</xdr:col>
      <xdr:colOff>38100</xdr:colOff>
      <xdr:row>96</xdr:row>
      <xdr:rowOff>159626</xdr:rowOff>
    </xdr:to>
    <xdr:sp macro="" textlink="">
      <xdr:nvSpPr>
        <xdr:cNvPr id="249" name="フローチャート: 判断 248">
          <a:extLst>
            <a:ext uri="{FF2B5EF4-FFF2-40B4-BE49-F238E27FC236}">
              <a16:creationId xmlns:a16="http://schemas.microsoft.com/office/drawing/2014/main" id="{00000000-0008-0000-0600-0000F9000000}"/>
            </a:ext>
          </a:extLst>
        </xdr:cNvPr>
        <xdr:cNvSpPr/>
      </xdr:nvSpPr>
      <xdr:spPr>
        <a:xfrm>
          <a:off x="1079500" y="1651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4703</xdr:rowOff>
    </xdr:from>
    <xdr:ext cx="534377"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863111" y="16292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16015</xdr:rowOff>
    </xdr:from>
    <xdr:to>
      <xdr:col>24</xdr:col>
      <xdr:colOff>114300</xdr:colOff>
      <xdr:row>96</xdr:row>
      <xdr:rowOff>117615</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4584700" y="16475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38892</xdr:rowOff>
    </xdr:from>
    <xdr:ext cx="534377" cy="259045"/>
    <xdr:sp macro="" textlink="">
      <xdr:nvSpPr>
        <xdr:cNvPr id="257" name="扶助費該当値テキスト">
          <a:extLst>
            <a:ext uri="{FF2B5EF4-FFF2-40B4-BE49-F238E27FC236}">
              <a16:creationId xmlns:a16="http://schemas.microsoft.com/office/drawing/2014/main" id="{00000000-0008-0000-0600-000001010000}"/>
            </a:ext>
          </a:extLst>
        </xdr:cNvPr>
        <xdr:cNvSpPr txBox="1"/>
      </xdr:nvSpPr>
      <xdr:spPr>
        <a:xfrm>
          <a:off x="4686300" y="16326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80302</xdr:rowOff>
    </xdr:from>
    <xdr:to>
      <xdr:col>20</xdr:col>
      <xdr:colOff>38100</xdr:colOff>
      <xdr:row>97</xdr:row>
      <xdr:rowOff>10452</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3746500" y="16539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1579</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3530111" y="16632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113055</xdr:rowOff>
    </xdr:from>
    <xdr:to>
      <xdr:col>15</xdr:col>
      <xdr:colOff>101600</xdr:colOff>
      <xdr:row>97</xdr:row>
      <xdr:rowOff>43205</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2857500" y="16572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34332</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2641111" y="16664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131127</xdr:rowOff>
    </xdr:from>
    <xdr:to>
      <xdr:col>10</xdr:col>
      <xdr:colOff>165100</xdr:colOff>
      <xdr:row>97</xdr:row>
      <xdr:rowOff>61277</xdr:rowOff>
    </xdr:to>
    <xdr:sp macro="" textlink="">
      <xdr:nvSpPr>
        <xdr:cNvPr id="262" name="楕円 261">
          <a:extLst>
            <a:ext uri="{FF2B5EF4-FFF2-40B4-BE49-F238E27FC236}">
              <a16:creationId xmlns:a16="http://schemas.microsoft.com/office/drawing/2014/main" id="{00000000-0008-0000-0600-000006010000}"/>
            </a:ext>
          </a:extLst>
        </xdr:cNvPr>
        <xdr:cNvSpPr/>
      </xdr:nvSpPr>
      <xdr:spPr>
        <a:xfrm>
          <a:off x="1968500" y="16590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52404</xdr:rowOff>
    </xdr:from>
    <xdr:ext cx="534377" cy="259045"/>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1752111" y="16683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123037</xdr:rowOff>
    </xdr:from>
    <xdr:to>
      <xdr:col>6</xdr:col>
      <xdr:colOff>38100</xdr:colOff>
      <xdr:row>97</xdr:row>
      <xdr:rowOff>53187</xdr:rowOff>
    </xdr:to>
    <xdr:sp macro="" textlink="">
      <xdr:nvSpPr>
        <xdr:cNvPr id="264" name="楕円 263">
          <a:extLst>
            <a:ext uri="{FF2B5EF4-FFF2-40B4-BE49-F238E27FC236}">
              <a16:creationId xmlns:a16="http://schemas.microsoft.com/office/drawing/2014/main" id="{00000000-0008-0000-0600-000008010000}"/>
            </a:ext>
          </a:extLst>
        </xdr:cNvPr>
        <xdr:cNvSpPr/>
      </xdr:nvSpPr>
      <xdr:spPr>
        <a:xfrm>
          <a:off x="1079500" y="16582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44314</xdr:rowOff>
    </xdr:from>
    <xdr:ext cx="534377" cy="259045"/>
    <xdr:sp macro="" textlink="">
      <xdr:nvSpPr>
        <xdr:cNvPr id="265" name="テキスト ボックス 264">
          <a:extLst>
            <a:ext uri="{FF2B5EF4-FFF2-40B4-BE49-F238E27FC236}">
              <a16:creationId xmlns:a16="http://schemas.microsoft.com/office/drawing/2014/main" id="{00000000-0008-0000-0600-000009010000}"/>
            </a:ext>
          </a:extLst>
        </xdr:cNvPr>
        <xdr:cNvSpPr txBox="1"/>
      </xdr:nvSpPr>
      <xdr:spPr>
        <a:xfrm>
          <a:off x="863111" y="16674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38</xdr:row>
      <xdr:rowOff>128105</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6643205"/>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0" name="テキスト ボックス 289">
          <a:extLst>
            <a:ext uri="{FF2B5EF4-FFF2-40B4-BE49-F238E27FC236}">
              <a16:creationId xmlns:a16="http://schemas.microsoft.com/office/drawing/2014/main" id="{00000000-0008-0000-0600-000022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1" name="補助費等グラフ枠">
          <a:extLst>
            <a:ext uri="{FF2B5EF4-FFF2-40B4-BE49-F238E27FC236}">
              <a16:creationId xmlns:a16="http://schemas.microsoft.com/office/drawing/2014/main" id="{00000000-0008-0000-0600-000023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44903</xdr:rowOff>
    </xdr:from>
    <xdr:to>
      <xdr:col>54</xdr:col>
      <xdr:colOff>189865</xdr:colOff>
      <xdr:row>38</xdr:row>
      <xdr:rowOff>14787</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10475595" y="5359853"/>
          <a:ext cx="1270" cy="1170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18614</xdr:rowOff>
    </xdr:from>
    <xdr:ext cx="599010" cy="259045"/>
    <xdr:sp macro="" textlink="">
      <xdr:nvSpPr>
        <xdr:cNvPr id="293" name="補助費等最小値テキスト">
          <a:extLst>
            <a:ext uri="{FF2B5EF4-FFF2-40B4-BE49-F238E27FC236}">
              <a16:creationId xmlns:a16="http://schemas.microsoft.com/office/drawing/2014/main" id="{00000000-0008-0000-0600-000025010000}"/>
            </a:ext>
          </a:extLst>
        </xdr:cNvPr>
        <xdr:cNvSpPr txBox="1"/>
      </xdr:nvSpPr>
      <xdr:spPr>
        <a:xfrm>
          <a:off x="10528300" y="65337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14787</xdr:rowOff>
    </xdr:from>
    <xdr:to>
      <xdr:col>55</xdr:col>
      <xdr:colOff>88900</xdr:colOff>
      <xdr:row>38</xdr:row>
      <xdr:rowOff>14787</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10388600" y="65298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163030</xdr:rowOff>
    </xdr:from>
    <xdr:ext cx="599010" cy="259045"/>
    <xdr:sp macro="" textlink="">
      <xdr:nvSpPr>
        <xdr:cNvPr id="295" name="補助費等最大値テキスト">
          <a:extLst>
            <a:ext uri="{FF2B5EF4-FFF2-40B4-BE49-F238E27FC236}">
              <a16:creationId xmlns:a16="http://schemas.microsoft.com/office/drawing/2014/main" id="{00000000-0008-0000-0600-000027010000}"/>
            </a:ext>
          </a:extLst>
        </xdr:cNvPr>
        <xdr:cNvSpPr txBox="1"/>
      </xdr:nvSpPr>
      <xdr:spPr>
        <a:xfrm>
          <a:off x="10528300" y="51350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536,528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44903</xdr:rowOff>
    </xdr:from>
    <xdr:to>
      <xdr:col>55</xdr:col>
      <xdr:colOff>88900</xdr:colOff>
      <xdr:row>31</xdr:row>
      <xdr:rowOff>44903</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a:off x="10388600" y="53598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38675</xdr:rowOff>
    </xdr:from>
    <xdr:to>
      <xdr:col>55</xdr:col>
      <xdr:colOff>0</xdr:colOff>
      <xdr:row>37</xdr:row>
      <xdr:rowOff>32362</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flipV="1">
          <a:off x="9639300" y="6039425"/>
          <a:ext cx="838200" cy="336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102936</xdr:rowOff>
    </xdr:from>
    <xdr:ext cx="599010" cy="259045"/>
    <xdr:sp macro="" textlink="">
      <xdr:nvSpPr>
        <xdr:cNvPr id="298" name="補助費等平均値テキスト">
          <a:extLst>
            <a:ext uri="{FF2B5EF4-FFF2-40B4-BE49-F238E27FC236}">
              <a16:creationId xmlns:a16="http://schemas.microsoft.com/office/drawing/2014/main" id="{00000000-0008-0000-0600-00002A010000}"/>
            </a:ext>
          </a:extLst>
        </xdr:cNvPr>
        <xdr:cNvSpPr txBox="1"/>
      </xdr:nvSpPr>
      <xdr:spPr>
        <a:xfrm>
          <a:off x="10528300" y="610368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286,596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124509</xdr:rowOff>
    </xdr:from>
    <xdr:to>
      <xdr:col>55</xdr:col>
      <xdr:colOff>50800</xdr:colOff>
      <xdr:row>36</xdr:row>
      <xdr:rowOff>54659</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10426700" y="6125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32362</xdr:rowOff>
    </xdr:from>
    <xdr:to>
      <xdr:col>50</xdr:col>
      <xdr:colOff>114300</xdr:colOff>
      <xdr:row>39</xdr:row>
      <xdr:rowOff>16475</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flipV="1">
          <a:off x="8750300" y="6376012"/>
          <a:ext cx="889000" cy="327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94621</xdr:rowOff>
    </xdr:from>
    <xdr:to>
      <xdr:col>50</xdr:col>
      <xdr:colOff>165100</xdr:colOff>
      <xdr:row>39</xdr:row>
      <xdr:rowOff>24771</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9588500" y="6609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39</xdr:row>
      <xdr:rowOff>15898</xdr:rowOff>
    </xdr:from>
    <xdr:ext cx="59901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9339795" y="67024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16475</xdr:rowOff>
    </xdr:from>
    <xdr:to>
      <xdr:col>45</xdr:col>
      <xdr:colOff>177800</xdr:colOff>
      <xdr:row>39</xdr:row>
      <xdr:rowOff>19724</xdr:rowOff>
    </xdr:to>
    <xdr:cxnSp macro="">
      <xdr:nvCxnSpPr>
        <xdr:cNvPr id="303" name="直線コネクタ 302">
          <a:extLst>
            <a:ext uri="{FF2B5EF4-FFF2-40B4-BE49-F238E27FC236}">
              <a16:creationId xmlns:a16="http://schemas.microsoft.com/office/drawing/2014/main" id="{00000000-0008-0000-0600-00002F010000}"/>
            </a:ext>
          </a:extLst>
        </xdr:cNvPr>
        <xdr:cNvCxnSpPr/>
      </xdr:nvCxnSpPr>
      <xdr:spPr>
        <a:xfrm flipV="1">
          <a:off x="7861300" y="6703025"/>
          <a:ext cx="889000" cy="3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66967</xdr:rowOff>
    </xdr:from>
    <xdr:to>
      <xdr:col>46</xdr:col>
      <xdr:colOff>38100</xdr:colOff>
      <xdr:row>38</xdr:row>
      <xdr:rowOff>168567</xdr:rowOff>
    </xdr:to>
    <xdr:sp macro="" textlink="">
      <xdr:nvSpPr>
        <xdr:cNvPr id="304" name="フローチャート: 判断 303">
          <a:extLst>
            <a:ext uri="{FF2B5EF4-FFF2-40B4-BE49-F238E27FC236}">
              <a16:creationId xmlns:a16="http://schemas.microsoft.com/office/drawing/2014/main" id="{00000000-0008-0000-0600-000030010000}"/>
            </a:ext>
          </a:extLst>
        </xdr:cNvPr>
        <xdr:cNvSpPr/>
      </xdr:nvSpPr>
      <xdr:spPr>
        <a:xfrm>
          <a:off x="8699500" y="6582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13645</xdr:rowOff>
    </xdr:from>
    <xdr:ext cx="59901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8450795" y="63572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16615</xdr:rowOff>
    </xdr:from>
    <xdr:to>
      <xdr:col>41</xdr:col>
      <xdr:colOff>50800</xdr:colOff>
      <xdr:row>39</xdr:row>
      <xdr:rowOff>19724</xdr:rowOff>
    </xdr:to>
    <xdr:cxnSp macro="">
      <xdr:nvCxnSpPr>
        <xdr:cNvPr id="306" name="直線コネクタ 305">
          <a:extLst>
            <a:ext uri="{FF2B5EF4-FFF2-40B4-BE49-F238E27FC236}">
              <a16:creationId xmlns:a16="http://schemas.microsoft.com/office/drawing/2014/main" id="{00000000-0008-0000-0600-000032010000}"/>
            </a:ext>
          </a:extLst>
        </xdr:cNvPr>
        <xdr:cNvCxnSpPr/>
      </xdr:nvCxnSpPr>
      <xdr:spPr>
        <a:xfrm>
          <a:off x="6972300" y="6703165"/>
          <a:ext cx="889000" cy="3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83316</xdr:rowOff>
    </xdr:from>
    <xdr:to>
      <xdr:col>41</xdr:col>
      <xdr:colOff>101600</xdr:colOff>
      <xdr:row>39</xdr:row>
      <xdr:rowOff>13466</xdr:rowOff>
    </xdr:to>
    <xdr:sp macro="" textlink="">
      <xdr:nvSpPr>
        <xdr:cNvPr id="307" name="フローチャート: 判断 306">
          <a:extLst>
            <a:ext uri="{FF2B5EF4-FFF2-40B4-BE49-F238E27FC236}">
              <a16:creationId xmlns:a16="http://schemas.microsoft.com/office/drawing/2014/main" id="{00000000-0008-0000-0600-000033010000}"/>
            </a:ext>
          </a:extLst>
        </xdr:cNvPr>
        <xdr:cNvSpPr/>
      </xdr:nvSpPr>
      <xdr:spPr>
        <a:xfrm>
          <a:off x="7810500" y="6598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29992</xdr:rowOff>
    </xdr:from>
    <xdr:ext cx="59901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7561795" y="6373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115953</xdr:rowOff>
    </xdr:from>
    <xdr:to>
      <xdr:col>36</xdr:col>
      <xdr:colOff>165100</xdr:colOff>
      <xdr:row>39</xdr:row>
      <xdr:rowOff>46103</xdr:rowOff>
    </xdr:to>
    <xdr:sp macro="" textlink="">
      <xdr:nvSpPr>
        <xdr:cNvPr id="309" name="フローチャート: 判断 308">
          <a:extLst>
            <a:ext uri="{FF2B5EF4-FFF2-40B4-BE49-F238E27FC236}">
              <a16:creationId xmlns:a16="http://schemas.microsoft.com/office/drawing/2014/main" id="{00000000-0008-0000-0600-000035010000}"/>
            </a:ext>
          </a:extLst>
        </xdr:cNvPr>
        <xdr:cNvSpPr/>
      </xdr:nvSpPr>
      <xdr:spPr>
        <a:xfrm>
          <a:off x="6921500" y="6631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62630</xdr:rowOff>
    </xdr:from>
    <xdr:ext cx="59901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6672795" y="64062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159325</xdr:rowOff>
    </xdr:from>
    <xdr:to>
      <xdr:col>55</xdr:col>
      <xdr:colOff>50800</xdr:colOff>
      <xdr:row>35</xdr:row>
      <xdr:rowOff>89475</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10426700" y="5988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10752</xdr:rowOff>
    </xdr:from>
    <xdr:ext cx="599010" cy="259045"/>
    <xdr:sp macro="" textlink="">
      <xdr:nvSpPr>
        <xdr:cNvPr id="317" name="補助費等該当値テキスト">
          <a:extLst>
            <a:ext uri="{FF2B5EF4-FFF2-40B4-BE49-F238E27FC236}">
              <a16:creationId xmlns:a16="http://schemas.microsoft.com/office/drawing/2014/main" id="{00000000-0008-0000-0600-00003D010000}"/>
            </a:ext>
          </a:extLst>
        </xdr:cNvPr>
        <xdr:cNvSpPr txBox="1"/>
      </xdr:nvSpPr>
      <xdr:spPr>
        <a:xfrm>
          <a:off x="10528300" y="58400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328,435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153012</xdr:rowOff>
    </xdr:from>
    <xdr:to>
      <xdr:col>50</xdr:col>
      <xdr:colOff>165100</xdr:colOff>
      <xdr:row>37</xdr:row>
      <xdr:rowOff>83162</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9588500" y="6325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99689</xdr:rowOff>
    </xdr:from>
    <xdr:ext cx="599010"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9339795" y="6100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137125</xdr:rowOff>
    </xdr:from>
    <xdr:to>
      <xdr:col>46</xdr:col>
      <xdr:colOff>38100</xdr:colOff>
      <xdr:row>39</xdr:row>
      <xdr:rowOff>67275</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8699500" y="6652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39</xdr:row>
      <xdr:rowOff>58402</xdr:rowOff>
    </xdr:from>
    <xdr:ext cx="599010"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8450795" y="6744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140374</xdr:rowOff>
    </xdr:from>
    <xdr:to>
      <xdr:col>41</xdr:col>
      <xdr:colOff>101600</xdr:colOff>
      <xdr:row>39</xdr:row>
      <xdr:rowOff>70524</xdr:rowOff>
    </xdr:to>
    <xdr:sp macro="" textlink="">
      <xdr:nvSpPr>
        <xdr:cNvPr id="322" name="楕円 321">
          <a:extLst>
            <a:ext uri="{FF2B5EF4-FFF2-40B4-BE49-F238E27FC236}">
              <a16:creationId xmlns:a16="http://schemas.microsoft.com/office/drawing/2014/main" id="{00000000-0008-0000-0600-000042010000}"/>
            </a:ext>
          </a:extLst>
        </xdr:cNvPr>
        <xdr:cNvSpPr/>
      </xdr:nvSpPr>
      <xdr:spPr>
        <a:xfrm>
          <a:off x="7810500" y="6655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39</xdr:row>
      <xdr:rowOff>61651</xdr:rowOff>
    </xdr:from>
    <xdr:ext cx="599010"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7561795" y="67482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137265</xdr:rowOff>
    </xdr:from>
    <xdr:to>
      <xdr:col>36</xdr:col>
      <xdr:colOff>165100</xdr:colOff>
      <xdr:row>39</xdr:row>
      <xdr:rowOff>67415</xdr:rowOff>
    </xdr:to>
    <xdr:sp macro="" textlink="">
      <xdr:nvSpPr>
        <xdr:cNvPr id="324" name="楕円 323">
          <a:extLst>
            <a:ext uri="{FF2B5EF4-FFF2-40B4-BE49-F238E27FC236}">
              <a16:creationId xmlns:a16="http://schemas.microsoft.com/office/drawing/2014/main" id="{00000000-0008-0000-0600-000044010000}"/>
            </a:ext>
          </a:extLst>
        </xdr:cNvPr>
        <xdr:cNvSpPr/>
      </xdr:nvSpPr>
      <xdr:spPr>
        <a:xfrm>
          <a:off x="6921500" y="6652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39</xdr:row>
      <xdr:rowOff>58542</xdr:rowOff>
    </xdr:from>
    <xdr:ext cx="599010" cy="259045"/>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6672795" y="6745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3" name="正方形/長方形 332">
          <a:extLst>
            <a:ext uri="{FF2B5EF4-FFF2-40B4-BE49-F238E27FC236}">
              <a16:creationId xmlns:a16="http://schemas.microsoft.com/office/drawing/2014/main" id="{00000000-0008-0000-0600-00004D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35577</xdr:rowOff>
    </xdr:from>
    <xdr:ext cx="685572"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45" name="テキスト ボックス 344">
          <a:extLst>
            <a:ext uri="{FF2B5EF4-FFF2-40B4-BE49-F238E27FC236}">
              <a16:creationId xmlns:a16="http://schemas.microsoft.com/office/drawing/2014/main" id="{00000000-0008-0000-0600-000059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7" name="テキスト ボックス 346">
          <a:extLst>
            <a:ext uri="{FF2B5EF4-FFF2-40B4-BE49-F238E27FC236}">
              <a16:creationId xmlns:a16="http://schemas.microsoft.com/office/drawing/2014/main" id="{00000000-0008-0000-0600-00005B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普通建設事業費グラフ枠">
          <a:extLst>
            <a:ext uri="{FF2B5EF4-FFF2-40B4-BE49-F238E27FC236}">
              <a16:creationId xmlns:a16="http://schemas.microsoft.com/office/drawing/2014/main" id="{00000000-0008-0000-0600-00005C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69615</xdr:rowOff>
    </xdr:from>
    <xdr:to>
      <xdr:col>54</xdr:col>
      <xdr:colOff>189865</xdr:colOff>
      <xdr:row>59</xdr:row>
      <xdr:rowOff>31472</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flipV="1">
          <a:off x="10475595" y="8813565"/>
          <a:ext cx="1270" cy="1333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35299</xdr:rowOff>
    </xdr:from>
    <xdr:ext cx="534377" cy="259045"/>
    <xdr:sp macro="" textlink="">
      <xdr:nvSpPr>
        <xdr:cNvPr id="350" name="普通建設事業費最小値テキスト">
          <a:extLst>
            <a:ext uri="{FF2B5EF4-FFF2-40B4-BE49-F238E27FC236}">
              <a16:creationId xmlns:a16="http://schemas.microsoft.com/office/drawing/2014/main" id="{00000000-0008-0000-0600-00005E010000}"/>
            </a:ext>
          </a:extLst>
        </xdr:cNvPr>
        <xdr:cNvSpPr txBox="1"/>
      </xdr:nvSpPr>
      <xdr:spPr>
        <a:xfrm>
          <a:off x="10528300" y="10150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31472</xdr:rowOff>
    </xdr:from>
    <xdr:to>
      <xdr:col>55</xdr:col>
      <xdr:colOff>88900</xdr:colOff>
      <xdr:row>59</xdr:row>
      <xdr:rowOff>31472</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10388600" y="10147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16292</xdr:rowOff>
    </xdr:from>
    <xdr:ext cx="690189" cy="259045"/>
    <xdr:sp macro="" textlink="">
      <xdr:nvSpPr>
        <xdr:cNvPr id="352" name="普通建設事業費最大値テキスト">
          <a:extLst>
            <a:ext uri="{FF2B5EF4-FFF2-40B4-BE49-F238E27FC236}">
              <a16:creationId xmlns:a16="http://schemas.microsoft.com/office/drawing/2014/main" id="{00000000-0008-0000-0600-000060010000}"/>
            </a:ext>
          </a:extLst>
        </xdr:cNvPr>
        <xdr:cNvSpPr txBox="1"/>
      </xdr:nvSpPr>
      <xdr:spPr>
        <a:xfrm>
          <a:off x="10528300" y="858879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3,533,949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69615</xdr:rowOff>
    </xdr:from>
    <xdr:to>
      <xdr:col>55</xdr:col>
      <xdr:colOff>88900</xdr:colOff>
      <xdr:row>51</xdr:row>
      <xdr:rowOff>69615</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10388600" y="8813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14851</xdr:rowOff>
    </xdr:from>
    <xdr:to>
      <xdr:col>55</xdr:col>
      <xdr:colOff>0</xdr:colOff>
      <xdr:row>56</xdr:row>
      <xdr:rowOff>30091</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9639300" y="9616051"/>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43090</xdr:rowOff>
    </xdr:from>
    <xdr:ext cx="599010" cy="259045"/>
    <xdr:sp macro="" textlink="">
      <xdr:nvSpPr>
        <xdr:cNvPr id="355" name="普通建設事業費平均値テキスト">
          <a:extLst>
            <a:ext uri="{FF2B5EF4-FFF2-40B4-BE49-F238E27FC236}">
              <a16:creationId xmlns:a16="http://schemas.microsoft.com/office/drawing/2014/main" id="{00000000-0008-0000-0600-000063010000}"/>
            </a:ext>
          </a:extLst>
        </xdr:cNvPr>
        <xdr:cNvSpPr txBox="1"/>
      </xdr:nvSpPr>
      <xdr:spPr>
        <a:xfrm>
          <a:off x="10528300" y="99871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263,613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64663</xdr:rowOff>
    </xdr:from>
    <xdr:to>
      <xdr:col>55</xdr:col>
      <xdr:colOff>50800</xdr:colOff>
      <xdr:row>58</xdr:row>
      <xdr:rowOff>166263</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10426700" y="1000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14851</xdr:rowOff>
    </xdr:from>
    <xdr:to>
      <xdr:col>50</xdr:col>
      <xdr:colOff>114300</xdr:colOff>
      <xdr:row>57</xdr:row>
      <xdr:rowOff>158887</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flipV="1">
          <a:off x="8750300" y="9616051"/>
          <a:ext cx="889000" cy="315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64428</xdr:rowOff>
    </xdr:from>
    <xdr:to>
      <xdr:col>50</xdr:col>
      <xdr:colOff>165100</xdr:colOff>
      <xdr:row>58</xdr:row>
      <xdr:rowOff>166028</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9588500" y="10008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157155</xdr:rowOff>
    </xdr:from>
    <xdr:ext cx="59901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9339795" y="10101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1083</xdr:rowOff>
    </xdr:from>
    <xdr:to>
      <xdr:col>45</xdr:col>
      <xdr:colOff>177800</xdr:colOff>
      <xdr:row>57</xdr:row>
      <xdr:rowOff>158887</xdr:rowOff>
    </xdr:to>
    <xdr:cxnSp macro="">
      <xdr:nvCxnSpPr>
        <xdr:cNvPr id="360" name="直線コネクタ 359">
          <a:extLst>
            <a:ext uri="{FF2B5EF4-FFF2-40B4-BE49-F238E27FC236}">
              <a16:creationId xmlns:a16="http://schemas.microsoft.com/office/drawing/2014/main" id="{00000000-0008-0000-0600-000068010000}"/>
            </a:ext>
          </a:extLst>
        </xdr:cNvPr>
        <xdr:cNvCxnSpPr/>
      </xdr:nvCxnSpPr>
      <xdr:spPr>
        <a:xfrm>
          <a:off x="7861300" y="9602283"/>
          <a:ext cx="889000" cy="329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78150</xdr:rowOff>
    </xdr:from>
    <xdr:to>
      <xdr:col>46</xdr:col>
      <xdr:colOff>38100</xdr:colOff>
      <xdr:row>59</xdr:row>
      <xdr:rowOff>8300</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8699500" y="1002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170877</xdr:rowOff>
    </xdr:from>
    <xdr:ext cx="59901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8450795" y="101149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1083</xdr:rowOff>
    </xdr:from>
    <xdr:to>
      <xdr:col>41</xdr:col>
      <xdr:colOff>50800</xdr:colOff>
      <xdr:row>57</xdr:row>
      <xdr:rowOff>53607</xdr:rowOff>
    </xdr:to>
    <xdr:cxnSp macro="">
      <xdr:nvCxnSpPr>
        <xdr:cNvPr id="363" name="直線コネクタ 362">
          <a:extLst>
            <a:ext uri="{FF2B5EF4-FFF2-40B4-BE49-F238E27FC236}">
              <a16:creationId xmlns:a16="http://schemas.microsoft.com/office/drawing/2014/main" id="{00000000-0008-0000-0600-00006B010000}"/>
            </a:ext>
          </a:extLst>
        </xdr:cNvPr>
        <xdr:cNvCxnSpPr/>
      </xdr:nvCxnSpPr>
      <xdr:spPr>
        <a:xfrm flipV="1">
          <a:off x="6972300" y="9602283"/>
          <a:ext cx="889000" cy="223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63026</xdr:rowOff>
    </xdr:from>
    <xdr:to>
      <xdr:col>41</xdr:col>
      <xdr:colOff>101600</xdr:colOff>
      <xdr:row>58</xdr:row>
      <xdr:rowOff>164626</xdr:rowOff>
    </xdr:to>
    <xdr:sp macro="" textlink="">
      <xdr:nvSpPr>
        <xdr:cNvPr id="364" name="フローチャート: 判断 363">
          <a:extLst>
            <a:ext uri="{FF2B5EF4-FFF2-40B4-BE49-F238E27FC236}">
              <a16:creationId xmlns:a16="http://schemas.microsoft.com/office/drawing/2014/main" id="{00000000-0008-0000-0600-00006C010000}"/>
            </a:ext>
          </a:extLst>
        </xdr:cNvPr>
        <xdr:cNvSpPr/>
      </xdr:nvSpPr>
      <xdr:spPr>
        <a:xfrm>
          <a:off x="7810500" y="10007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155753</xdr:rowOff>
    </xdr:from>
    <xdr:ext cx="59901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7561795" y="10099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74424</xdr:rowOff>
    </xdr:from>
    <xdr:to>
      <xdr:col>36</xdr:col>
      <xdr:colOff>165100</xdr:colOff>
      <xdr:row>59</xdr:row>
      <xdr:rowOff>4574</xdr:rowOff>
    </xdr:to>
    <xdr:sp macro="" textlink="">
      <xdr:nvSpPr>
        <xdr:cNvPr id="366" name="フローチャート: 判断 365">
          <a:extLst>
            <a:ext uri="{FF2B5EF4-FFF2-40B4-BE49-F238E27FC236}">
              <a16:creationId xmlns:a16="http://schemas.microsoft.com/office/drawing/2014/main" id="{00000000-0008-0000-0600-00006E010000}"/>
            </a:ext>
          </a:extLst>
        </xdr:cNvPr>
        <xdr:cNvSpPr/>
      </xdr:nvSpPr>
      <xdr:spPr>
        <a:xfrm>
          <a:off x="6921500" y="1001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167151</xdr:rowOff>
    </xdr:from>
    <xdr:ext cx="59901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6672795" y="10111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150741</xdr:rowOff>
    </xdr:from>
    <xdr:to>
      <xdr:col>55</xdr:col>
      <xdr:colOff>50800</xdr:colOff>
      <xdr:row>56</xdr:row>
      <xdr:rowOff>80891</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10426700" y="9580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2168</xdr:rowOff>
    </xdr:from>
    <xdr:ext cx="690189" cy="259045"/>
    <xdr:sp macro="" textlink="">
      <xdr:nvSpPr>
        <xdr:cNvPr id="374" name="普通建設事業費該当値テキスト">
          <a:extLst>
            <a:ext uri="{FF2B5EF4-FFF2-40B4-BE49-F238E27FC236}">
              <a16:creationId xmlns:a16="http://schemas.microsoft.com/office/drawing/2014/main" id="{00000000-0008-0000-0600-000076010000}"/>
            </a:ext>
          </a:extLst>
        </xdr:cNvPr>
        <xdr:cNvSpPr txBox="1"/>
      </xdr:nvSpPr>
      <xdr:spPr>
        <a:xfrm>
          <a:off x="10528300" y="943191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1,387,687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135501</xdr:rowOff>
    </xdr:from>
    <xdr:to>
      <xdr:col>50</xdr:col>
      <xdr:colOff>165100</xdr:colOff>
      <xdr:row>56</xdr:row>
      <xdr:rowOff>65651</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9588500" y="9565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150205</xdr:colOff>
      <xdr:row>54</xdr:row>
      <xdr:rowOff>82178</xdr:rowOff>
    </xdr:from>
    <xdr:ext cx="690189"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9294205" y="934047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1,427,688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108087</xdr:rowOff>
    </xdr:from>
    <xdr:to>
      <xdr:col>46</xdr:col>
      <xdr:colOff>38100</xdr:colOff>
      <xdr:row>58</xdr:row>
      <xdr:rowOff>38237</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8699500" y="9880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54764</xdr:rowOff>
    </xdr:from>
    <xdr:ext cx="599010"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8450795" y="96559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121733</xdr:rowOff>
    </xdr:from>
    <xdr:to>
      <xdr:col>41</xdr:col>
      <xdr:colOff>101600</xdr:colOff>
      <xdr:row>56</xdr:row>
      <xdr:rowOff>51883</xdr:rowOff>
    </xdr:to>
    <xdr:sp macro="" textlink="">
      <xdr:nvSpPr>
        <xdr:cNvPr id="379" name="楕円 378">
          <a:extLst>
            <a:ext uri="{FF2B5EF4-FFF2-40B4-BE49-F238E27FC236}">
              <a16:creationId xmlns:a16="http://schemas.microsoft.com/office/drawing/2014/main" id="{00000000-0008-0000-0600-00007B010000}"/>
            </a:ext>
          </a:extLst>
        </xdr:cNvPr>
        <xdr:cNvSpPr/>
      </xdr:nvSpPr>
      <xdr:spPr>
        <a:xfrm>
          <a:off x="7810500" y="9551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86705</xdr:colOff>
      <xdr:row>54</xdr:row>
      <xdr:rowOff>68410</xdr:rowOff>
    </xdr:from>
    <xdr:ext cx="690189" cy="259045"/>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7516205" y="932671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1,463,825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2807</xdr:rowOff>
    </xdr:from>
    <xdr:to>
      <xdr:col>36</xdr:col>
      <xdr:colOff>165100</xdr:colOff>
      <xdr:row>57</xdr:row>
      <xdr:rowOff>104407</xdr:rowOff>
    </xdr:to>
    <xdr:sp macro="" textlink="">
      <xdr:nvSpPr>
        <xdr:cNvPr id="381" name="楕円 380">
          <a:extLst>
            <a:ext uri="{FF2B5EF4-FFF2-40B4-BE49-F238E27FC236}">
              <a16:creationId xmlns:a16="http://schemas.microsoft.com/office/drawing/2014/main" id="{00000000-0008-0000-0600-00007D010000}"/>
            </a:ext>
          </a:extLst>
        </xdr:cNvPr>
        <xdr:cNvSpPr/>
      </xdr:nvSpPr>
      <xdr:spPr>
        <a:xfrm>
          <a:off x="6921500" y="9775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120934</xdr:rowOff>
    </xdr:from>
    <xdr:ext cx="599010" cy="259045"/>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672795" y="9550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a:extLst>
            <a:ext uri="{FF2B5EF4-FFF2-40B4-BE49-F238E27FC236}">
              <a16:creationId xmlns:a16="http://schemas.microsoft.com/office/drawing/2014/main" id="{00000000-0008-0000-0600-000086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402" name="テキスト ボックス 401">
          <a:extLst>
            <a:ext uri="{FF2B5EF4-FFF2-40B4-BE49-F238E27FC236}">
              <a16:creationId xmlns:a16="http://schemas.microsoft.com/office/drawing/2014/main" id="{00000000-0008-0000-0600-000092010000}"/>
            </a:ext>
          </a:extLst>
        </xdr:cNvPr>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404" name="テキスト ボックス 403">
          <a:extLst>
            <a:ext uri="{FF2B5EF4-FFF2-40B4-BE49-F238E27FC236}">
              <a16:creationId xmlns:a16="http://schemas.microsoft.com/office/drawing/2014/main" id="{00000000-0008-0000-0600-000094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5" name="普通建設事業費 （ うち新規整備　）グラフ枠">
          <a:extLst>
            <a:ext uri="{FF2B5EF4-FFF2-40B4-BE49-F238E27FC236}">
              <a16:creationId xmlns:a16="http://schemas.microsoft.com/office/drawing/2014/main" id="{00000000-0008-0000-0600-000095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73</xdr:row>
      <xdr:rowOff>85964</xdr:rowOff>
    </xdr:from>
    <xdr:to>
      <xdr:col>54</xdr:col>
      <xdr:colOff>189865</xdr:colOff>
      <xdr:row>79</xdr:row>
      <xdr:rowOff>44450</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flipV="1">
          <a:off x="10475595" y="12601814"/>
          <a:ext cx="1270" cy="987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7" name="普通建設事業費 （ うち新規整備　）最小値テキスト">
          <a:extLst>
            <a:ext uri="{FF2B5EF4-FFF2-40B4-BE49-F238E27FC236}">
              <a16:creationId xmlns:a16="http://schemas.microsoft.com/office/drawing/2014/main" id="{00000000-0008-0000-0600-000097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72</xdr:row>
      <xdr:rowOff>32641</xdr:rowOff>
    </xdr:from>
    <xdr:ext cx="599010" cy="259045"/>
    <xdr:sp macro="" textlink="">
      <xdr:nvSpPr>
        <xdr:cNvPr id="409" name="普通建設事業費 （ うち新規整備　）最大値テキスト">
          <a:extLst>
            <a:ext uri="{FF2B5EF4-FFF2-40B4-BE49-F238E27FC236}">
              <a16:creationId xmlns:a16="http://schemas.microsoft.com/office/drawing/2014/main" id="{00000000-0008-0000-0600-000099010000}"/>
            </a:ext>
          </a:extLst>
        </xdr:cNvPr>
        <xdr:cNvSpPr txBox="1"/>
      </xdr:nvSpPr>
      <xdr:spPr>
        <a:xfrm>
          <a:off x="10528300" y="123770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777,312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73</xdr:row>
      <xdr:rowOff>85964</xdr:rowOff>
    </xdr:from>
    <xdr:to>
      <xdr:col>55</xdr:col>
      <xdr:colOff>88900</xdr:colOff>
      <xdr:row>73</xdr:row>
      <xdr:rowOff>85964</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10388600" y="12601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74</xdr:row>
      <xdr:rowOff>54417</xdr:rowOff>
    </xdr:from>
    <xdr:to>
      <xdr:col>55</xdr:col>
      <xdr:colOff>0</xdr:colOff>
      <xdr:row>77</xdr:row>
      <xdr:rowOff>59587</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9639300" y="12741717"/>
          <a:ext cx="838200" cy="519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46945</xdr:rowOff>
    </xdr:from>
    <xdr:ext cx="534377" cy="259045"/>
    <xdr:sp macro="" textlink="">
      <xdr:nvSpPr>
        <xdr:cNvPr id="412" name="普通建設事業費 （ うち新規整備　）平均値テキスト">
          <a:extLst>
            <a:ext uri="{FF2B5EF4-FFF2-40B4-BE49-F238E27FC236}">
              <a16:creationId xmlns:a16="http://schemas.microsoft.com/office/drawing/2014/main" id="{00000000-0008-0000-0600-00009C010000}"/>
            </a:ext>
          </a:extLst>
        </xdr:cNvPr>
        <xdr:cNvSpPr txBox="1"/>
      </xdr:nvSpPr>
      <xdr:spPr>
        <a:xfrm>
          <a:off x="10528300" y="134200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68518</xdr:rowOff>
    </xdr:from>
    <xdr:to>
      <xdr:col>55</xdr:col>
      <xdr:colOff>50800</xdr:colOff>
      <xdr:row>78</xdr:row>
      <xdr:rowOff>170118</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10426700" y="13441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74</xdr:row>
      <xdr:rowOff>54417</xdr:rowOff>
    </xdr:from>
    <xdr:to>
      <xdr:col>50</xdr:col>
      <xdr:colOff>114300</xdr:colOff>
      <xdr:row>74</xdr:row>
      <xdr:rowOff>153429</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flipV="1">
          <a:off x="8750300" y="12741717"/>
          <a:ext cx="889000" cy="99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71172</xdr:rowOff>
    </xdr:from>
    <xdr:to>
      <xdr:col>50</xdr:col>
      <xdr:colOff>165100</xdr:colOff>
      <xdr:row>79</xdr:row>
      <xdr:rowOff>1322</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9588500" y="13444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163899</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9372111" y="13536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69</xdr:row>
      <xdr:rowOff>156845</xdr:rowOff>
    </xdr:from>
    <xdr:to>
      <xdr:col>45</xdr:col>
      <xdr:colOff>177800</xdr:colOff>
      <xdr:row>74</xdr:row>
      <xdr:rowOff>153429</xdr:rowOff>
    </xdr:to>
    <xdr:cxnSp macro="">
      <xdr:nvCxnSpPr>
        <xdr:cNvPr id="417" name="直線コネクタ 416">
          <a:extLst>
            <a:ext uri="{FF2B5EF4-FFF2-40B4-BE49-F238E27FC236}">
              <a16:creationId xmlns:a16="http://schemas.microsoft.com/office/drawing/2014/main" id="{00000000-0008-0000-0600-0000A1010000}"/>
            </a:ext>
          </a:extLst>
        </xdr:cNvPr>
        <xdr:cNvCxnSpPr/>
      </xdr:nvCxnSpPr>
      <xdr:spPr>
        <a:xfrm>
          <a:off x="7861300" y="11986895"/>
          <a:ext cx="889000" cy="853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97365</xdr:rowOff>
    </xdr:from>
    <xdr:to>
      <xdr:col>46</xdr:col>
      <xdr:colOff>38100</xdr:colOff>
      <xdr:row>79</xdr:row>
      <xdr:rowOff>27515</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8699500" y="13470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18642</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8483111" y="13563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69</xdr:row>
      <xdr:rowOff>156845</xdr:rowOff>
    </xdr:from>
    <xdr:to>
      <xdr:col>41</xdr:col>
      <xdr:colOff>50800</xdr:colOff>
      <xdr:row>73</xdr:row>
      <xdr:rowOff>42827</xdr:rowOff>
    </xdr:to>
    <xdr:cxnSp macro="">
      <xdr:nvCxnSpPr>
        <xdr:cNvPr id="420" name="直線コネクタ 419">
          <a:extLst>
            <a:ext uri="{FF2B5EF4-FFF2-40B4-BE49-F238E27FC236}">
              <a16:creationId xmlns:a16="http://schemas.microsoft.com/office/drawing/2014/main" id="{00000000-0008-0000-0600-0000A4010000}"/>
            </a:ext>
          </a:extLst>
        </xdr:cNvPr>
        <xdr:cNvCxnSpPr/>
      </xdr:nvCxnSpPr>
      <xdr:spPr>
        <a:xfrm flipV="1">
          <a:off x="6972300" y="11986895"/>
          <a:ext cx="889000" cy="571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33187</xdr:rowOff>
    </xdr:from>
    <xdr:to>
      <xdr:col>41</xdr:col>
      <xdr:colOff>101600</xdr:colOff>
      <xdr:row>78</xdr:row>
      <xdr:rowOff>134787</xdr:rowOff>
    </xdr:to>
    <xdr:sp macro="" textlink="">
      <xdr:nvSpPr>
        <xdr:cNvPr id="421" name="フローチャート: 判断 420">
          <a:extLst>
            <a:ext uri="{FF2B5EF4-FFF2-40B4-BE49-F238E27FC236}">
              <a16:creationId xmlns:a16="http://schemas.microsoft.com/office/drawing/2014/main" id="{00000000-0008-0000-0600-0000A5010000}"/>
            </a:ext>
          </a:extLst>
        </xdr:cNvPr>
        <xdr:cNvSpPr/>
      </xdr:nvSpPr>
      <xdr:spPr>
        <a:xfrm>
          <a:off x="7810500" y="13406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78</xdr:row>
      <xdr:rowOff>125914</xdr:rowOff>
    </xdr:from>
    <xdr:ext cx="59901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7561795" y="13499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76558</xdr:rowOff>
    </xdr:from>
    <xdr:to>
      <xdr:col>36</xdr:col>
      <xdr:colOff>165100</xdr:colOff>
      <xdr:row>79</xdr:row>
      <xdr:rowOff>6708</xdr:rowOff>
    </xdr:to>
    <xdr:sp macro="" textlink="">
      <xdr:nvSpPr>
        <xdr:cNvPr id="423" name="フローチャート: 判断 422">
          <a:extLst>
            <a:ext uri="{FF2B5EF4-FFF2-40B4-BE49-F238E27FC236}">
              <a16:creationId xmlns:a16="http://schemas.microsoft.com/office/drawing/2014/main" id="{00000000-0008-0000-0600-0000A7010000}"/>
            </a:ext>
          </a:extLst>
        </xdr:cNvPr>
        <xdr:cNvSpPr/>
      </xdr:nvSpPr>
      <xdr:spPr>
        <a:xfrm>
          <a:off x="6921500" y="13449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169285</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6705111" y="13542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8787</xdr:rowOff>
    </xdr:from>
    <xdr:to>
      <xdr:col>55</xdr:col>
      <xdr:colOff>50800</xdr:colOff>
      <xdr:row>77</xdr:row>
      <xdr:rowOff>110387</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10426700" y="13210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31664</xdr:rowOff>
    </xdr:from>
    <xdr:ext cx="599010" cy="259045"/>
    <xdr:sp macro="" textlink="">
      <xdr:nvSpPr>
        <xdr:cNvPr id="431" name="普通建設事業費 （ うち新規整備　）該当値テキスト">
          <a:extLst>
            <a:ext uri="{FF2B5EF4-FFF2-40B4-BE49-F238E27FC236}">
              <a16:creationId xmlns:a16="http://schemas.microsoft.com/office/drawing/2014/main" id="{00000000-0008-0000-0600-0000AF010000}"/>
            </a:ext>
          </a:extLst>
        </xdr:cNvPr>
        <xdr:cNvSpPr txBox="1"/>
      </xdr:nvSpPr>
      <xdr:spPr>
        <a:xfrm>
          <a:off x="10528300" y="130618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258,081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74</xdr:row>
      <xdr:rowOff>3617</xdr:rowOff>
    </xdr:from>
    <xdr:to>
      <xdr:col>50</xdr:col>
      <xdr:colOff>165100</xdr:colOff>
      <xdr:row>74</xdr:row>
      <xdr:rowOff>105217</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9588500" y="12690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72</xdr:row>
      <xdr:rowOff>121744</xdr:rowOff>
    </xdr:from>
    <xdr:ext cx="599010"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9339795" y="12466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74</xdr:row>
      <xdr:rowOff>102629</xdr:rowOff>
    </xdr:from>
    <xdr:to>
      <xdr:col>46</xdr:col>
      <xdr:colOff>38100</xdr:colOff>
      <xdr:row>75</xdr:row>
      <xdr:rowOff>32779</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8699500" y="12789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73</xdr:row>
      <xdr:rowOff>49306</xdr:rowOff>
    </xdr:from>
    <xdr:ext cx="599010"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8450795" y="125651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69</xdr:row>
      <xdr:rowOff>106045</xdr:rowOff>
    </xdr:from>
    <xdr:to>
      <xdr:col>41</xdr:col>
      <xdr:colOff>101600</xdr:colOff>
      <xdr:row>70</xdr:row>
      <xdr:rowOff>36195</xdr:rowOff>
    </xdr:to>
    <xdr:sp macro="" textlink="">
      <xdr:nvSpPr>
        <xdr:cNvPr id="436" name="楕円 435">
          <a:extLst>
            <a:ext uri="{FF2B5EF4-FFF2-40B4-BE49-F238E27FC236}">
              <a16:creationId xmlns:a16="http://schemas.microsoft.com/office/drawing/2014/main" id="{00000000-0008-0000-0600-0000B4010000}"/>
            </a:ext>
          </a:extLst>
        </xdr:cNvPr>
        <xdr:cNvSpPr/>
      </xdr:nvSpPr>
      <xdr:spPr>
        <a:xfrm>
          <a:off x="7810500" y="11936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86705</xdr:colOff>
      <xdr:row>68</xdr:row>
      <xdr:rowOff>52722</xdr:rowOff>
    </xdr:from>
    <xdr:ext cx="690189"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7516205" y="1171132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1,261,500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72</xdr:row>
      <xdr:rowOff>163477</xdr:rowOff>
    </xdr:from>
    <xdr:to>
      <xdr:col>36</xdr:col>
      <xdr:colOff>165100</xdr:colOff>
      <xdr:row>73</xdr:row>
      <xdr:rowOff>93627</xdr:rowOff>
    </xdr:to>
    <xdr:sp macro="" textlink="">
      <xdr:nvSpPr>
        <xdr:cNvPr id="438" name="楕円 437">
          <a:extLst>
            <a:ext uri="{FF2B5EF4-FFF2-40B4-BE49-F238E27FC236}">
              <a16:creationId xmlns:a16="http://schemas.microsoft.com/office/drawing/2014/main" id="{00000000-0008-0000-0600-0000B6010000}"/>
            </a:ext>
          </a:extLst>
        </xdr:cNvPr>
        <xdr:cNvSpPr/>
      </xdr:nvSpPr>
      <xdr:spPr>
        <a:xfrm>
          <a:off x="6921500" y="12507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71</xdr:row>
      <xdr:rowOff>110154</xdr:rowOff>
    </xdr:from>
    <xdr:ext cx="599010" cy="259045"/>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672795" y="122831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6" name="正方形/長方形 445">
          <a:extLst>
            <a:ext uri="{FF2B5EF4-FFF2-40B4-BE49-F238E27FC236}">
              <a16:creationId xmlns:a16="http://schemas.microsoft.com/office/drawing/2014/main" id="{00000000-0008-0000-0600-0000BE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7" name="正方形/長方形 446">
          <a:extLst>
            <a:ext uri="{FF2B5EF4-FFF2-40B4-BE49-F238E27FC236}">
              <a16:creationId xmlns:a16="http://schemas.microsoft.com/office/drawing/2014/main" id="{00000000-0008-0000-0600-0000BF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普通建設事業費 （ うち更新整備　）グラフ枠">
          <a:extLst>
            <a:ext uri="{FF2B5EF4-FFF2-40B4-BE49-F238E27FC236}">
              <a16:creationId xmlns:a16="http://schemas.microsoft.com/office/drawing/2014/main" id="{00000000-0008-0000-0600-0000CC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16497</xdr:rowOff>
    </xdr:from>
    <xdr:to>
      <xdr:col>54</xdr:col>
      <xdr:colOff>189865</xdr:colOff>
      <xdr:row>98</xdr:row>
      <xdr:rowOff>128879</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flipV="1">
          <a:off x="10475595" y="15446997"/>
          <a:ext cx="1270" cy="14839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132706</xdr:rowOff>
    </xdr:from>
    <xdr:ext cx="534377" cy="259045"/>
    <xdr:sp macro="" textlink="">
      <xdr:nvSpPr>
        <xdr:cNvPr id="462" name="普通建設事業費 （ うち更新整備　）最小値テキスト">
          <a:extLst>
            <a:ext uri="{FF2B5EF4-FFF2-40B4-BE49-F238E27FC236}">
              <a16:creationId xmlns:a16="http://schemas.microsoft.com/office/drawing/2014/main" id="{00000000-0008-0000-0600-0000CE010000}"/>
            </a:ext>
          </a:extLst>
        </xdr:cNvPr>
        <xdr:cNvSpPr txBox="1"/>
      </xdr:nvSpPr>
      <xdr:spPr>
        <a:xfrm>
          <a:off x="10528300" y="16934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128879</xdr:rowOff>
    </xdr:from>
    <xdr:to>
      <xdr:col>55</xdr:col>
      <xdr:colOff>88900</xdr:colOff>
      <xdr:row>98</xdr:row>
      <xdr:rowOff>128879</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10388600" y="169309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134624</xdr:rowOff>
    </xdr:from>
    <xdr:ext cx="690189" cy="259045"/>
    <xdr:sp macro="" textlink="">
      <xdr:nvSpPr>
        <xdr:cNvPr id="464" name="普通建設事業費 （ うち更新整備　）最大値テキスト">
          <a:extLst>
            <a:ext uri="{FF2B5EF4-FFF2-40B4-BE49-F238E27FC236}">
              <a16:creationId xmlns:a16="http://schemas.microsoft.com/office/drawing/2014/main" id="{00000000-0008-0000-0600-0000D0010000}"/>
            </a:ext>
          </a:extLst>
        </xdr:cNvPr>
        <xdr:cNvSpPr txBox="1"/>
      </xdr:nvSpPr>
      <xdr:spPr>
        <a:xfrm>
          <a:off x="10528300" y="1522222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1,634,736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16497</xdr:rowOff>
    </xdr:from>
    <xdr:to>
      <xdr:col>55</xdr:col>
      <xdr:colOff>88900</xdr:colOff>
      <xdr:row>90</xdr:row>
      <xdr:rowOff>16497</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10388600" y="15446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92</xdr:row>
      <xdr:rowOff>135488</xdr:rowOff>
    </xdr:from>
    <xdr:to>
      <xdr:col>55</xdr:col>
      <xdr:colOff>0</xdr:colOff>
      <xdr:row>94</xdr:row>
      <xdr:rowOff>130065</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flipV="1">
          <a:off x="9639300" y="15908888"/>
          <a:ext cx="838200" cy="337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93254</xdr:rowOff>
    </xdr:from>
    <xdr:ext cx="599010" cy="259045"/>
    <xdr:sp macro="" textlink="">
      <xdr:nvSpPr>
        <xdr:cNvPr id="467" name="普通建設事業費 （ うち更新整備　）平均値テキスト">
          <a:extLst>
            <a:ext uri="{FF2B5EF4-FFF2-40B4-BE49-F238E27FC236}">
              <a16:creationId xmlns:a16="http://schemas.microsoft.com/office/drawing/2014/main" id="{00000000-0008-0000-0600-0000D3010000}"/>
            </a:ext>
          </a:extLst>
        </xdr:cNvPr>
        <xdr:cNvSpPr txBox="1"/>
      </xdr:nvSpPr>
      <xdr:spPr>
        <a:xfrm>
          <a:off x="10528300" y="167239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114827</xdr:rowOff>
    </xdr:from>
    <xdr:to>
      <xdr:col>55</xdr:col>
      <xdr:colOff>50800</xdr:colOff>
      <xdr:row>98</xdr:row>
      <xdr:rowOff>44977</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10426700" y="16745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130065</xdr:rowOff>
    </xdr:from>
    <xdr:to>
      <xdr:col>50</xdr:col>
      <xdr:colOff>114300</xdr:colOff>
      <xdr:row>98</xdr:row>
      <xdr:rowOff>130144</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flipV="1">
          <a:off x="8750300" y="16246365"/>
          <a:ext cx="889000" cy="685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106713</xdr:rowOff>
    </xdr:from>
    <xdr:to>
      <xdr:col>50</xdr:col>
      <xdr:colOff>165100</xdr:colOff>
      <xdr:row>98</xdr:row>
      <xdr:rowOff>36863</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9588500" y="16737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27990</xdr:rowOff>
    </xdr:from>
    <xdr:ext cx="59901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9339795" y="16830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126144</xdr:rowOff>
    </xdr:from>
    <xdr:to>
      <xdr:col>45</xdr:col>
      <xdr:colOff>177800</xdr:colOff>
      <xdr:row>98</xdr:row>
      <xdr:rowOff>130144</xdr:rowOff>
    </xdr:to>
    <xdr:cxnSp macro="">
      <xdr:nvCxnSpPr>
        <xdr:cNvPr id="472" name="直線コネクタ 471">
          <a:extLst>
            <a:ext uri="{FF2B5EF4-FFF2-40B4-BE49-F238E27FC236}">
              <a16:creationId xmlns:a16="http://schemas.microsoft.com/office/drawing/2014/main" id="{00000000-0008-0000-0600-0000D8010000}"/>
            </a:ext>
          </a:extLst>
        </xdr:cNvPr>
        <xdr:cNvCxnSpPr/>
      </xdr:nvCxnSpPr>
      <xdr:spPr>
        <a:xfrm>
          <a:off x="7861300" y="16756794"/>
          <a:ext cx="889000" cy="175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117819</xdr:rowOff>
    </xdr:from>
    <xdr:to>
      <xdr:col>46</xdr:col>
      <xdr:colOff>38100</xdr:colOff>
      <xdr:row>98</xdr:row>
      <xdr:rowOff>47969</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8699500" y="16748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64496</xdr:rowOff>
    </xdr:from>
    <xdr:ext cx="59901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8450795" y="16523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126144</xdr:rowOff>
    </xdr:from>
    <xdr:to>
      <xdr:col>41</xdr:col>
      <xdr:colOff>50800</xdr:colOff>
      <xdr:row>98</xdr:row>
      <xdr:rowOff>80549</xdr:rowOff>
    </xdr:to>
    <xdr:cxnSp macro="">
      <xdr:nvCxnSpPr>
        <xdr:cNvPr id="475" name="直線コネクタ 474">
          <a:extLst>
            <a:ext uri="{FF2B5EF4-FFF2-40B4-BE49-F238E27FC236}">
              <a16:creationId xmlns:a16="http://schemas.microsoft.com/office/drawing/2014/main" id="{00000000-0008-0000-0600-0000DB010000}"/>
            </a:ext>
          </a:extLst>
        </xdr:cNvPr>
        <xdr:cNvCxnSpPr/>
      </xdr:nvCxnSpPr>
      <xdr:spPr>
        <a:xfrm flipV="1">
          <a:off x="6972300" y="16756794"/>
          <a:ext cx="889000" cy="125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131990</xdr:rowOff>
    </xdr:from>
    <xdr:to>
      <xdr:col>41</xdr:col>
      <xdr:colOff>101600</xdr:colOff>
      <xdr:row>98</xdr:row>
      <xdr:rowOff>62140</xdr:rowOff>
    </xdr:to>
    <xdr:sp macro="" textlink="">
      <xdr:nvSpPr>
        <xdr:cNvPr id="476" name="フローチャート: 判断 475">
          <a:extLst>
            <a:ext uri="{FF2B5EF4-FFF2-40B4-BE49-F238E27FC236}">
              <a16:creationId xmlns:a16="http://schemas.microsoft.com/office/drawing/2014/main" id="{00000000-0008-0000-0600-0000DC010000}"/>
            </a:ext>
          </a:extLst>
        </xdr:cNvPr>
        <xdr:cNvSpPr/>
      </xdr:nvSpPr>
      <xdr:spPr>
        <a:xfrm>
          <a:off x="7810500" y="1676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53267</xdr:rowOff>
    </xdr:from>
    <xdr:ext cx="59901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7561795" y="168553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126157</xdr:rowOff>
    </xdr:from>
    <xdr:to>
      <xdr:col>36</xdr:col>
      <xdr:colOff>165100</xdr:colOff>
      <xdr:row>98</xdr:row>
      <xdr:rowOff>56307</xdr:rowOff>
    </xdr:to>
    <xdr:sp macro="" textlink="">
      <xdr:nvSpPr>
        <xdr:cNvPr id="478" name="フローチャート: 判断 477">
          <a:extLst>
            <a:ext uri="{FF2B5EF4-FFF2-40B4-BE49-F238E27FC236}">
              <a16:creationId xmlns:a16="http://schemas.microsoft.com/office/drawing/2014/main" id="{00000000-0008-0000-0600-0000DE010000}"/>
            </a:ext>
          </a:extLst>
        </xdr:cNvPr>
        <xdr:cNvSpPr/>
      </xdr:nvSpPr>
      <xdr:spPr>
        <a:xfrm>
          <a:off x="6921500" y="16756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72834</xdr:rowOff>
    </xdr:from>
    <xdr:ext cx="59901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6672795" y="16532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92</xdr:row>
      <xdr:rowOff>84688</xdr:rowOff>
    </xdr:from>
    <xdr:to>
      <xdr:col>55</xdr:col>
      <xdr:colOff>50800</xdr:colOff>
      <xdr:row>93</xdr:row>
      <xdr:rowOff>14838</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10426700" y="15858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91</xdr:row>
      <xdr:rowOff>107565</xdr:rowOff>
    </xdr:from>
    <xdr:ext cx="690189" cy="259045"/>
    <xdr:sp macro="" textlink="">
      <xdr:nvSpPr>
        <xdr:cNvPr id="486" name="普通建設事業費 （ うち更新整備　）該当値テキスト">
          <a:extLst>
            <a:ext uri="{FF2B5EF4-FFF2-40B4-BE49-F238E27FC236}">
              <a16:creationId xmlns:a16="http://schemas.microsoft.com/office/drawing/2014/main" id="{00000000-0008-0000-0600-0000E6010000}"/>
            </a:ext>
          </a:extLst>
        </xdr:cNvPr>
        <xdr:cNvSpPr txBox="1"/>
      </xdr:nvSpPr>
      <xdr:spPr>
        <a:xfrm>
          <a:off x="10528300" y="1570951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1,129,606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79265</xdr:rowOff>
    </xdr:from>
    <xdr:to>
      <xdr:col>50</xdr:col>
      <xdr:colOff>165100</xdr:colOff>
      <xdr:row>95</xdr:row>
      <xdr:rowOff>9415</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9588500" y="16195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93</xdr:row>
      <xdr:rowOff>25942</xdr:rowOff>
    </xdr:from>
    <xdr:ext cx="599010"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9339795" y="159707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79344</xdr:rowOff>
    </xdr:from>
    <xdr:to>
      <xdr:col>46</xdr:col>
      <xdr:colOff>38100</xdr:colOff>
      <xdr:row>99</xdr:row>
      <xdr:rowOff>9494</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8699500" y="16881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621</xdr:rowOff>
    </xdr:from>
    <xdr:ext cx="534377"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8483111" y="16974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75344</xdr:rowOff>
    </xdr:from>
    <xdr:to>
      <xdr:col>41</xdr:col>
      <xdr:colOff>101600</xdr:colOff>
      <xdr:row>98</xdr:row>
      <xdr:rowOff>5494</xdr:rowOff>
    </xdr:to>
    <xdr:sp macro="" textlink="">
      <xdr:nvSpPr>
        <xdr:cNvPr id="491" name="楕円 490">
          <a:extLst>
            <a:ext uri="{FF2B5EF4-FFF2-40B4-BE49-F238E27FC236}">
              <a16:creationId xmlns:a16="http://schemas.microsoft.com/office/drawing/2014/main" id="{00000000-0008-0000-0600-0000EB010000}"/>
            </a:ext>
          </a:extLst>
        </xdr:cNvPr>
        <xdr:cNvSpPr/>
      </xdr:nvSpPr>
      <xdr:spPr>
        <a:xfrm>
          <a:off x="7810500" y="16705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22021</xdr:rowOff>
    </xdr:from>
    <xdr:ext cx="599010"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7561795" y="16481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29749</xdr:rowOff>
    </xdr:from>
    <xdr:to>
      <xdr:col>36</xdr:col>
      <xdr:colOff>165100</xdr:colOff>
      <xdr:row>98</xdr:row>
      <xdr:rowOff>131349</xdr:rowOff>
    </xdr:to>
    <xdr:sp macro="" textlink="">
      <xdr:nvSpPr>
        <xdr:cNvPr id="493" name="楕円 492">
          <a:extLst>
            <a:ext uri="{FF2B5EF4-FFF2-40B4-BE49-F238E27FC236}">
              <a16:creationId xmlns:a16="http://schemas.microsoft.com/office/drawing/2014/main" id="{00000000-0008-0000-0600-0000ED010000}"/>
            </a:ext>
          </a:extLst>
        </xdr:cNvPr>
        <xdr:cNvSpPr/>
      </xdr:nvSpPr>
      <xdr:spPr>
        <a:xfrm>
          <a:off x="6921500" y="16831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122476</xdr:rowOff>
    </xdr:from>
    <xdr:ext cx="534377"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6705111" y="16924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7" name="災害復旧事業費グラフ枠">
          <a:extLst>
            <a:ext uri="{FF2B5EF4-FFF2-40B4-BE49-F238E27FC236}">
              <a16:creationId xmlns:a16="http://schemas.microsoft.com/office/drawing/2014/main" id="{00000000-0008-0000-0600-000005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97266</xdr:rowOff>
    </xdr:from>
    <xdr:to>
      <xdr:col>85</xdr:col>
      <xdr:colOff>126364</xdr:colOff>
      <xdr:row>39</xdr:row>
      <xdr:rowOff>44450</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flipV="1">
          <a:off x="16317595" y="5412216"/>
          <a:ext cx="1269" cy="1318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9" name="災害復旧事業費最小値テキスト">
          <a:extLst>
            <a:ext uri="{FF2B5EF4-FFF2-40B4-BE49-F238E27FC236}">
              <a16:creationId xmlns:a16="http://schemas.microsoft.com/office/drawing/2014/main" id="{00000000-0008-0000-0600-000007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43943</xdr:rowOff>
    </xdr:from>
    <xdr:ext cx="599010" cy="259045"/>
    <xdr:sp macro="" textlink="">
      <xdr:nvSpPr>
        <xdr:cNvPr id="521" name="災害復旧事業費最大値テキスト">
          <a:extLst>
            <a:ext uri="{FF2B5EF4-FFF2-40B4-BE49-F238E27FC236}">
              <a16:creationId xmlns:a16="http://schemas.microsoft.com/office/drawing/2014/main" id="{00000000-0008-0000-0600-000009020000}"/>
            </a:ext>
          </a:extLst>
        </xdr:cNvPr>
        <xdr:cNvSpPr txBox="1"/>
      </xdr:nvSpPr>
      <xdr:spPr>
        <a:xfrm>
          <a:off x="16370300" y="5187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692,275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97266</xdr:rowOff>
    </xdr:from>
    <xdr:to>
      <xdr:col>86</xdr:col>
      <xdr:colOff>25400</xdr:colOff>
      <xdr:row>31</xdr:row>
      <xdr:rowOff>97266</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6230600" y="5412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127608</xdr:rowOff>
    </xdr:from>
    <xdr:ext cx="534377" cy="259045"/>
    <xdr:sp macro="" textlink="">
      <xdr:nvSpPr>
        <xdr:cNvPr id="524" name="災害復旧事業費平均値テキスト">
          <a:extLst>
            <a:ext uri="{FF2B5EF4-FFF2-40B4-BE49-F238E27FC236}">
              <a16:creationId xmlns:a16="http://schemas.microsoft.com/office/drawing/2014/main" id="{00000000-0008-0000-0600-00000C020000}"/>
            </a:ext>
          </a:extLst>
        </xdr:cNvPr>
        <xdr:cNvSpPr txBox="1"/>
      </xdr:nvSpPr>
      <xdr:spPr>
        <a:xfrm>
          <a:off x="16370300" y="64712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104731</xdr:rowOff>
    </xdr:from>
    <xdr:to>
      <xdr:col>85</xdr:col>
      <xdr:colOff>177800</xdr:colOff>
      <xdr:row>39</xdr:row>
      <xdr:rowOff>34881</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6268700" y="6619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138331</xdr:rowOff>
    </xdr:from>
    <xdr:to>
      <xdr:col>81</xdr:col>
      <xdr:colOff>101600</xdr:colOff>
      <xdr:row>39</xdr:row>
      <xdr:rowOff>68481</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5430500" y="6653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85008</xdr:rowOff>
    </xdr:from>
    <xdr:ext cx="534377"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5214111" y="6428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29" name="直線コネクタ 528">
          <a:extLst>
            <a:ext uri="{FF2B5EF4-FFF2-40B4-BE49-F238E27FC236}">
              <a16:creationId xmlns:a16="http://schemas.microsoft.com/office/drawing/2014/main" id="{00000000-0008-0000-0600-000011020000}"/>
            </a:ext>
          </a:extLst>
        </xdr:cNvPr>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141608</xdr:rowOff>
    </xdr:from>
    <xdr:to>
      <xdr:col>76</xdr:col>
      <xdr:colOff>165100</xdr:colOff>
      <xdr:row>39</xdr:row>
      <xdr:rowOff>71758</xdr:rowOff>
    </xdr:to>
    <xdr:sp macro="" textlink="">
      <xdr:nvSpPr>
        <xdr:cNvPr id="530" name="フローチャート: 判断 529">
          <a:extLst>
            <a:ext uri="{FF2B5EF4-FFF2-40B4-BE49-F238E27FC236}">
              <a16:creationId xmlns:a16="http://schemas.microsoft.com/office/drawing/2014/main" id="{00000000-0008-0000-0600-000012020000}"/>
            </a:ext>
          </a:extLst>
        </xdr:cNvPr>
        <xdr:cNvSpPr/>
      </xdr:nvSpPr>
      <xdr:spPr>
        <a:xfrm>
          <a:off x="14541500" y="6656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88285</xdr:rowOff>
    </xdr:from>
    <xdr:ext cx="534377"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4325111" y="6431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32" name="直線コネクタ 531">
          <a:extLst>
            <a:ext uri="{FF2B5EF4-FFF2-40B4-BE49-F238E27FC236}">
              <a16:creationId xmlns:a16="http://schemas.microsoft.com/office/drawing/2014/main" id="{00000000-0008-0000-0600-000014020000}"/>
            </a:ext>
          </a:extLst>
        </xdr:cNvPr>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144042</xdr:rowOff>
    </xdr:from>
    <xdr:to>
      <xdr:col>72</xdr:col>
      <xdr:colOff>38100</xdr:colOff>
      <xdr:row>39</xdr:row>
      <xdr:rowOff>74192</xdr:rowOff>
    </xdr:to>
    <xdr:sp macro="" textlink="">
      <xdr:nvSpPr>
        <xdr:cNvPr id="533" name="フローチャート: 判断 532">
          <a:extLst>
            <a:ext uri="{FF2B5EF4-FFF2-40B4-BE49-F238E27FC236}">
              <a16:creationId xmlns:a16="http://schemas.microsoft.com/office/drawing/2014/main" id="{00000000-0008-0000-0600-000015020000}"/>
            </a:ext>
          </a:extLst>
        </xdr:cNvPr>
        <xdr:cNvSpPr/>
      </xdr:nvSpPr>
      <xdr:spPr>
        <a:xfrm>
          <a:off x="13652500" y="6659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90719</xdr:rowOff>
    </xdr:from>
    <xdr:ext cx="534377"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3436111" y="6434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148416</xdr:rowOff>
    </xdr:from>
    <xdr:to>
      <xdr:col>67</xdr:col>
      <xdr:colOff>101600</xdr:colOff>
      <xdr:row>39</xdr:row>
      <xdr:rowOff>78566</xdr:rowOff>
    </xdr:to>
    <xdr:sp macro="" textlink="">
      <xdr:nvSpPr>
        <xdr:cNvPr id="535" name="フローチャート: 判断 534">
          <a:extLst>
            <a:ext uri="{FF2B5EF4-FFF2-40B4-BE49-F238E27FC236}">
              <a16:creationId xmlns:a16="http://schemas.microsoft.com/office/drawing/2014/main" id="{00000000-0008-0000-0600-000017020000}"/>
            </a:ext>
          </a:extLst>
        </xdr:cNvPr>
        <xdr:cNvSpPr/>
      </xdr:nvSpPr>
      <xdr:spPr>
        <a:xfrm>
          <a:off x="12763500" y="6663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95093</xdr:rowOff>
    </xdr:from>
    <xdr:ext cx="469744"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2579428" y="6438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83158</xdr:rowOff>
    </xdr:from>
    <xdr:ext cx="249299" cy="259045"/>
    <xdr:sp macro="" textlink="">
      <xdr:nvSpPr>
        <xdr:cNvPr id="543" name="災害復旧事業費該当値テキスト">
          <a:extLst>
            <a:ext uri="{FF2B5EF4-FFF2-40B4-BE49-F238E27FC236}">
              <a16:creationId xmlns:a16="http://schemas.microsoft.com/office/drawing/2014/main" id="{00000000-0008-0000-0600-00001F020000}"/>
            </a:ext>
          </a:extLst>
        </xdr:cNvPr>
        <xdr:cNvSpPr txBox="1"/>
      </xdr:nvSpPr>
      <xdr:spPr>
        <a:xfrm>
          <a:off x="16370300" y="65982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8" name="楕円 547">
          <a:extLst>
            <a:ext uri="{FF2B5EF4-FFF2-40B4-BE49-F238E27FC236}">
              <a16:creationId xmlns:a16="http://schemas.microsoft.com/office/drawing/2014/main" id="{00000000-0008-0000-0600-000024020000}"/>
            </a:ext>
          </a:extLst>
        </xdr:cNvPr>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50" name="楕円 549">
          <a:extLst>
            <a:ext uri="{FF2B5EF4-FFF2-40B4-BE49-F238E27FC236}">
              <a16:creationId xmlns:a16="http://schemas.microsoft.com/office/drawing/2014/main" id="{00000000-0008-0000-0600-000026020000}"/>
            </a:ext>
          </a:extLst>
        </xdr:cNvPr>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3" name="テキスト ボックス 562">
          <a:extLst>
            <a:ext uri="{FF2B5EF4-FFF2-40B4-BE49-F238E27FC236}">
              <a16:creationId xmlns:a16="http://schemas.microsoft.com/office/drawing/2014/main" id="{00000000-0008-0000-0600-000033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失業対策事業費グラフ枠">
          <a:extLst>
            <a:ext uri="{FF2B5EF4-FFF2-40B4-BE49-F238E27FC236}">
              <a16:creationId xmlns:a16="http://schemas.microsoft.com/office/drawing/2014/main" id="{00000000-0008-0000-0600-000036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8" name="失業対策事業費最小値テキスト">
          <a:extLst>
            <a:ext uri="{FF2B5EF4-FFF2-40B4-BE49-F238E27FC236}">
              <a16:creationId xmlns:a16="http://schemas.microsoft.com/office/drawing/2014/main" id="{00000000-0008-0000-0600-000038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0" name="失業対策事業費最大値テキスト">
          <a:extLst>
            <a:ext uri="{FF2B5EF4-FFF2-40B4-BE49-F238E27FC236}">
              <a16:creationId xmlns:a16="http://schemas.microsoft.com/office/drawing/2014/main" id="{00000000-0008-0000-0600-00003A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3" name="失業対策事業費平均値テキスト">
          <a:extLst>
            <a:ext uri="{FF2B5EF4-FFF2-40B4-BE49-F238E27FC236}">
              <a16:creationId xmlns:a16="http://schemas.microsoft.com/office/drawing/2014/main" id="{00000000-0008-0000-0600-00003D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1" name="直線コネクタ 580">
          <a:extLst>
            <a:ext uri="{FF2B5EF4-FFF2-40B4-BE49-F238E27FC236}">
              <a16:creationId xmlns:a16="http://schemas.microsoft.com/office/drawing/2014/main" id="{00000000-0008-0000-0600-000045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2" name="フローチャート: 判断 581">
          <a:extLst>
            <a:ext uri="{FF2B5EF4-FFF2-40B4-BE49-F238E27FC236}">
              <a16:creationId xmlns:a16="http://schemas.microsoft.com/office/drawing/2014/main" id="{00000000-0008-0000-0600-000046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4" name="フローチャート: 判断 583">
          <a:extLst>
            <a:ext uri="{FF2B5EF4-FFF2-40B4-BE49-F238E27FC236}">
              <a16:creationId xmlns:a16="http://schemas.microsoft.com/office/drawing/2014/main" id="{00000000-0008-0000-0600-000048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2" name="失業対策事業費該当値テキスト">
          <a:extLst>
            <a:ext uri="{FF2B5EF4-FFF2-40B4-BE49-F238E27FC236}">
              <a16:creationId xmlns:a16="http://schemas.microsoft.com/office/drawing/2014/main" id="{00000000-0008-0000-0600-000050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7" name="楕円 596">
          <a:extLst>
            <a:ext uri="{FF2B5EF4-FFF2-40B4-BE49-F238E27FC236}">
              <a16:creationId xmlns:a16="http://schemas.microsoft.com/office/drawing/2014/main" id="{00000000-0008-0000-0600-000055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9" name="楕円 598">
          <a:extLst>
            <a:ext uri="{FF2B5EF4-FFF2-40B4-BE49-F238E27FC236}">
              <a16:creationId xmlns:a16="http://schemas.microsoft.com/office/drawing/2014/main" id="{00000000-0008-0000-0600-000057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公債費グラフ枠">
          <a:extLst>
            <a:ext uri="{FF2B5EF4-FFF2-40B4-BE49-F238E27FC236}">
              <a16:creationId xmlns:a16="http://schemas.microsoft.com/office/drawing/2014/main" id="{00000000-0008-0000-0600-00006D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100406</xdr:rowOff>
    </xdr:from>
    <xdr:to>
      <xdr:col>85</xdr:col>
      <xdr:colOff>126364</xdr:colOff>
      <xdr:row>78</xdr:row>
      <xdr:rowOff>138157</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flipV="1">
          <a:off x="16317595" y="12273356"/>
          <a:ext cx="1269" cy="12379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141984</xdr:rowOff>
    </xdr:from>
    <xdr:ext cx="378565" cy="259045"/>
    <xdr:sp macro="" textlink="">
      <xdr:nvSpPr>
        <xdr:cNvPr id="623" name="公債費最小値テキスト">
          <a:extLst>
            <a:ext uri="{FF2B5EF4-FFF2-40B4-BE49-F238E27FC236}">
              <a16:creationId xmlns:a16="http://schemas.microsoft.com/office/drawing/2014/main" id="{00000000-0008-0000-0600-00006F020000}"/>
            </a:ext>
          </a:extLst>
        </xdr:cNvPr>
        <xdr:cNvSpPr txBox="1"/>
      </xdr:nvSpPr>
      <xdr:spPr>
        <a:xfrm>
          <a:off x="16370300" y="135150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138157</xdr:rowOff>
    </xdr:from>
    <xdr:to>
      <xdr:col>86</xdr:col>
      <xdr:colOff>25400</xdr:colOff>
      <xdr:row>78</xdr:row>
      <xdr:rowOff>138157</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6230600" y="13511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47083</xdr:rowOff>
    </xdr:from>
    <xdr:ext cx="599010" cy="259045"/>
    <xdr:sp macro="" textlink="">
      <xdr:nvSpPr>
        <xdr:cNvPr id="625" name="公債費最大値テキスト">
          <a:extLst>
            <a:ext uri="{FF2B5EF4-FFF2-40B4-BE49-F238E27FC236}">
              <a16:creationId xmlns:a16="http://schemas.microsoft.com/office/drawing/2014/main" id="{00000000-0008-0000-0600-000071020000}"/>
            </a:ext>
          </a:extLst>
        </xdr:cNvPr>
        <xdr:cNvSpPr txBox="1"/>
      </xdr:nvSpPr>
      <xdr:spPr>
        <a:xfrm>
          <a:off x="16370300" y="12048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542,189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100406</xdr:rowOff>
    </xdr:from>
    <xdr:to>
      <xdr:col>86</xdr:col>
      <xdr:colOff>25400</xdr:colOff>
      <xdr:row>71</xdr:row>
      <xdr:rowOff>100406</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6230600" y="12273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135334</xdr:rowOff>
    </xdr:from>
    <xdr:to>
      <xdr:col>85</xdr:col>
      <xdr:colOff>127000</xdr:colOff>
      <xdr:row>76</xdr:row>
      <xdr:rowOff>68653</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flipV="1">
          <a:off x="15481300" y="12994084"/>
          <a:ext cx="838200" cy="104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128841</xdr:rowOff>
    </xdr:from>
    <xdr:ext cx="599010" cy="259045"/>
    <xdr:sp macro="" textlink="">
      <xdr:nvSpPr>
        <xdr:cNvPr id="628" name="公債費平均値テキスト">
          <a:extLst>
            <a:ext uri="{FF2B5EF4-FFF2-40B4-BE49-F238E27FC236}">
              <a16:creationId xmlns:a16="http://schemas.microsoft.com/office/drawing/2014/main" id="{00000000-0008-0000-0600-000074020000}"/>
            </a:ext>
          </a:extLst>
        </xdr:cNvPr>
        <xdr:cNvSpPr txBox="1"/>
      </xdr:nvSpPr>
      <xdr:spPr>
        <a:xfrm>
          <a:off x="16370300" y="1315904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150414</xdr:rowOff>
    </xdr:from>
    <xdr:to>
      <xdr:col>85</xdr:col>
      <xdr:colOff>177800</xdr:colOff>
      <xdr:row>77</xdr:row>
      <xdr:rowOff>80564</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6268700" y="13180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68653</xdr:rowOff>
    </xdr:from>
    <xdr:to>
      <xdr:col>81</xdr:col>
      <xdr:colOff>50800</xdr:colOff>
      <xdr:row>76</xdr:row>
      <xdr:rowOff>85475</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flipV="1">
          <a:off x="14592300" y="13098853"/>
          <a:ext cx="889000" cy="16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169298</xdr:rowOff>
    </xdr:from>
    <xdr:to>
      <xdr:col>81</xdr:col>
      <xdr:colOff>101600</xdr:colOff>
      <xdr:row>77</xdr:row>
      <xdr:rowOff>99448</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5430500" y="13199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77</xdr:row>
      <xdr:rowOff>90575</xdr:rowOff>
    </xdr:from>
    <xdr:ext cx="59901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5181795" y="13292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101092</xdr:rowOff>
    </xdr:from>
    <xdr:to>
      <xdr:col>76</xdr:col>
      <xdr:colOff>114300</xdr:colOff>
      <xdr:row>76</xdr:row>
      <xdr:rowOff>85475</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a:off x="13703300" y="12959842"/>
          <a:ext cx="889000" cy="155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16720</xdr:rowOff>
    </xdr:from>
    <xdr:to>
      <xdr:col>76</xdr:col>
      <xdr:colOff>165100</xdr:colOff>
      <xdr:row>77</xdr:row>
      <xdr:rowOff>118320</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4541500" y="13218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77</xdr:row>
      <xdr:rowOff>109447</xdr:rowOff>
    </xdr:from>
    <xdr:ext cx="59901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4292795" y="13311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101092</xdr:rowOff>
    </xdr:from>
    <xdr:to>
      <xdr:col>71</xdr:col>
      <xdr:colOff>177800</xdr:colOff>
      <xdr:row>75</xdr:row>
      <xdr:rowOff>142402</xdr:rowOff>
    </xdr:to>
    <xdr:cxnSp macro="">
      <xdr:nvCxnSpPr>
        <xdr:cNvPr id="636" name="直線コネクタ 635">
          <a:extLst>
            <a:ext uri="{FF2B5EF4-FFF2-40B4-BE49-F238E27FC236}">
              <a16:creationId xmlns:a16="http://schemas.microsoft.com/office/drawing/2014/main" id="{00000000-0008-0000-0600-00007C020000}"/>
            </a:ext>
          </a:extLst>
        </xdr:cNvPr>
        <xdr:cNvCxnSpPr/>
      </xdr:nvCxnSpPr>
      <xdr:spPr>
        <a:xfrm flipV="1">
          <a:off x="12814300" y="12959842"/>
          <a:ext cx="889000" cy="41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18104</xdr:rowOff>
    </xdr:from>
    <xdr:to>
      <xdr:col>72</xdr:col>
      <xdr:colOff>38100</xdr:colOff>
      <xdr:row>77</xdr:row>
      <xdr:rowOff>119704</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3652500" y="13219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77</xdr:row>
      <xdr:rowOff>110831</xdr:rowOff>
    </xdr:from>
    <xdr:ext cx="59901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3403795" y="133124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16745</xdr:rowOff>
    </xdr:from>
    <xdr:to>
      <xdr:col>67</xdr:col>
      <xdr:colOff>101600</xdr:colOff>
      <xdr:row>77</xdr:row>
      <xdr:rowOff>118345</xdr:rowOff>
    </xdr:to>
    <xdr:sp macro="" textlink="">
      <xdr:nvSpPr>
        <xdr:cNvPr id="639" name="フローチャート: 判断 638">
          <a:extLst>
            <a:ext uri="{FF2B5EF4-FFF2-40B4-BE49-F238E27FC236}">
              <a16:creationId xmlns:a16="http://schemas.microsoft.com/office/drawing/2014/main" id="{00000000-0008-0000-0600-00007F020000}"/>
            </a:ext>
          </a:extLst>
        </xdr:cNvPr>
        <xdr:cNvSpPr/>
      </xdr:nvSpPr>
      <xdr:spPr>
        <a:xfrm>
          <a:off x="12763500" y="13218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77</xdr:row>
      <xdr:rowOff>109472</xdr:rowOff>
    </xdr:from>
    <xdr:ext cx="59901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2514795" y="133111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84534</xdr:rowOff>
    </xdr:from>
    <xdr:to>
      <xdr:col>85</xdr:col>
      <xdr:colOff>177800</xdr:colOff>
      <xdr:row>76</xdr:row>
      <xdr:rowOff>14684</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6268700" y="12943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107411</xdr:rowOff>
    </xdr:from>
    <xdr:ext cx="599010" cy="259045"/>
    <xdr:sp macro="" textlink="">
      <xdr:nvSpPr>
        <xdr:cNvPr id="647" name="公債費該当値テキスト">
          <a:extLst>
            <a:ext uri="{FF2B5EF4-FFF2-40B4-BE49-F238E27FC236}">
              <a16:creationId xmlns:a16="http://schemas.microsoft.com/office/drawing/2014/main" id="{00000000-0008-0000-0600-000087020000}"/>
            </a:ext>
          </a:extLst>
        </xdr:cNvPr>
        <xdr:cNvSpPr txBox="1"/>
      </xdr:nvSpPr>
      <xdr:spPr>
        <a:xfrm>
          <a:off x="16370300" y="12794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226,910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17853</xdr:rowOff>
    </xdr:from>
    <xdr:to>
      <xdr:col>81</xdr:col>
      <xdr:colOff>101600</xdr:colOff>
      <xdr:row>76</xdr:row>
      <xdr:rowOff>119453</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5430500" y="13048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74</xdr:row>
      <xdr:rowOff>135980</xdr:rowOff>
    </xdr:from>
    <xdr:ext cx="59901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5181795" y="128232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34675</xdr:rowOff>
    </xdr:from>
    <xdr:to>
      <xdr:col>76</xdr:col>
      <xdr:colOff>165100</xdr:colOff>
      <xdr:row>76</xdr:row>
      <xdr:rowOff>136275</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4541500" y="13064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74</xdr:row>
      <xdr:rowOff>152803</xdr:rowOff>
    </xdr:from>
    <xdr:ext cx="599010"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4292795" y="128401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50292</xdr:rowOff>
    </xdr:from>
    <xdr:to>
      <xdr:col>72</xdr:col>
      <xdr:colOff>38100</xdr:colOff>
      <xdr:row>75</xdr:row>
      <xdr:rowOff>151892</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3652500" y="12909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73</xdr:row>
      <xdr:rowOff>168419</xdr:rowOff>
    </xdr:from>
    <xdr:ext cx="599010"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3403795" y="126842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91602</xdr:rowOff>
    </xdr:from>
    <xdr:to>
      <xdr:col>67</xdr:col>
      <xdr:colOff>101600</xdr:colOff>
      <xdr:row>76</xdr:row>
      <xdr:rowOff>21752</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2763500" y="12950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74</xdr:row>
      <xdr:rowOff>38279</xdr:rowOff>
    </xdr:from>
    <xdr:ext cx="599010"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2514795" y="12725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積立金グラフ枠">
          <a:extLst>
            <a:ext uri="{FF2B5EF4-FFF2-40B4-BE49-F238E27FC236}">
              <a16:creationId xmlns:a16="http://schemas.microsoft.com/office/drawing/2014/main" id="{00000000-0008-0000-0600-0000A6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17714</xdr:rowOff>
    </xdr:from>
    <xdr:to>
      <xdr:col>85</xdr:col>
      <xdr:colOff>126364</xdr:colOff>
      <xdr:row>99</xdr:row>
      <xdr:rowOff>42594</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flipV="1">
          <a:off x="16317595" y="15619664"/>
          <a:ext cx="1269" cy="1396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46421</xdr:rowOff>
    </xdr:from>
    <xdr:ext cx="378565" cy="259045"/>
    <xdr:sp macro="" textlink="">
      <xdr:nvSpPr>
        <xdr:cNvPr id="680" name="積立金最小値テキスト">
          <a:extLst>
            <a:ext uri="{FF2B5EF4-FFF2-40B4-BE49-F238E27FC236}">
              <a16:creationId xmlns:a16="http://schemas.microsoft.com/office/drawing/2014/main" id="{00000000-0008-0000-0600-0000A8020000}"/>
            </a:ext>
          </a:extLst>
        </xdr:cNvPr>
        <xdr:cNvSpPr txBox="1"/>
      </xdr:nvSpPr>
      <xdr:spPr>
        <a:xfrm>
          <a:off x="16370300" y="170199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42594</xdr:rowOff>
    </xdr:from>
    <xdr:to>
      <xdr:col>86</xdr:col>
      <xdr:colOff>25400</xdr:colOff>
      <xdr:row>99</xdr:row>
      <xdr:rowOff>42594</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6230600" y="17016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135841</xdr:rowOff>
    </xdr:from>
    <xdr:ext cx="599010" cy="259045"/>
    <xdr:sp macro="" textlink="">
      <xdr:nvSpPr>
        <xdr:cNvPr id="682" name="積立金最大値テキスト">
          <a:extLst>
            <a:ext uri="{FF2B5EF4-FFF2-40B4-BE49-F238E27FC236}">
              <a16:creationId xmlns:a16="http://schemas.microsoft.com/office/drawing/2014/main" id="{00000000-0008-0000-0600-0000AA020000}"/>
            </a:ext>
          </a:extLst>
        </xdr:cNvPr>
        <xdr:cNvSpPr txBox="1"/>
      </xdr:nvSpPr>
      <xdr:spPr>
        <a:xfrm>
          <a:off x="16370300" y="153948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734,035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17714</xdr:rowOff>
    </xdr:from>
    <xdr:to>
      <xdr:col>86</xdr:col>
      <xdr:colOff>25400</xdr:colOff>
      <xdr:row>91</xdr:row>
      <xdr:rowOff>17714</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6230600" y="15619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143030</xdr:rowOff>
    </xdr:from>
    <xdr:to>
      <xdr:col>85</xdr:col>
      <xdr:colOff>127000</xdr:colOff>
      <xdr:row>96</xdr:row>
      <xdr:rowOff>164320</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flipV="1">
          <a:off x="15481300" y="16602230"/>
          <a:ext cx="838200" cy="21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93845</xdr:rowOff>
    </xdr:from>
    <xdr:ext cx="599010" cy="259045"/>
    <xdr:sp macro="" textlink="">
      <xdr:nvSpPr>
        <xdr:cNvPr id="685" name="積立金平均値テキスト">
          <a:extLst>
            <a:ext uri="{FF2B5EF4-FFF2-40B4-BE49-F238E27FC236}">
              <a16:creationId xmlns:a16="http://schemas.microsoft.com/office/drawing/2014/main" id="{00000000-0008-0000-0600-0000AD020000}"/>
            </a:ext>
          </a:extLst>
        </xdr:cNvPr>
        <xdr:cNvSpPr txBox="1"/>
      </xdr:nvSpPr>
      <xdr:spPr>
        <a:xfrm>
          <a:off x="16370300" y="167244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115418</xdr:rowOff>
    </xdr:from>
    <xdr:to>
      <xdr:col>85</xdr:col>
      <xdr:colOff>177800</xdr:colOff>
      <xdr:row>98</xdr:row>
      <xdr:rowOff>45568</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6268700" y="16746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158361</xdr:rowOff>
    </xdr:from>
    <xdr:to>
      <xdr:col>81</xdr:col>
      <xdr:colOff>50800</xdr:colOff>
      <xdr:row>96</xdr:row>
      <xdr:rowOff>164320</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a:off x="14592300" y="16446111"/>
          <a:ext cx="889000" cy="177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58420</xdr:rowOff>
    </xdr:from>
    <xdr:to>
      <xdr:col>81</xdr:col>
      <xdr:colOff>101600</xdr:colOff>
      <xdr:row>98</xdr:row>
      <xdr:rowOff>160020</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5430500" y="1686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151147</xdr:rowOff>
    </xdr:from>
    <xdr:ext cx="534377"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5214111" y="16953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158361</xdr:rowOff>
    </xdr:from>
    <xdr:to>
      <xdr:col>76</xdr:col>
      <xdr:colOff>114300</xdr:colOff>
      <xdr:row>96</xdr:row>
      <xdr:rowOff>146509</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flipV="1">
          <a:off x="13703300" y="16446111"/>
          <a:ext cx="889000" cy="159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158848</xdr:rowOff>
    </xdr:from>
    <xdr:to>
      <xdr:col>76</xdr:col>
      <xdr:colOff>165100</xdr:colOff>
      <xdr:row>98</xdr:row>
      <xdr:rowOff>88998</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4541500" y="16789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80125</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4325111" y="16882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146509</xdr:rowOff>
    </xdr:from>
    <xdr:to>
      <xdr:col>71</xdr:col>
      <xdr:colOff>177800</xdr:colOff>
      <xdr:row>97</xdr:row>
      <xdr:rowOff>99896</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flipV="1">
          <a:off x="12814300" y="16605709"/>
          <a:ext cx="889000" cy="124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110765</xdr:rowOff>
    </xdr:from>
    <xdr:to>
      <xdr:col>72</xdr:col>
      <xdr:colOff>38100</xdr:colOff>
      <xdr:row>98</xdr:row>
      <xdr:rowOff>40915</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3652500" y="16741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98</xdr:row>
      <xdr:rowOff>32042</xdr:rowOff>
    </xdr:from>
    <xdr:ext cx="59901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3403795" y="168341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42393</xdr:rowOff>
    </xdr:from>
    <xdr:to>
      <xdr:col>67</xdr:col>
      <xdr:colOff>101600</xdr:colOff>
      <xdr:row>98</xdr:row>
      <xdr:rowOff>143993</xdr:rowOff>
    </xdr:to>
    <xdr:sp macro="" textlink="">
      <xdr:nvSpPr>
        <xdr:cNvPr id="696" name="フローチャート: 判断 695">
          <a:extLst>
            <a:ext uri="{FF2B5EF4-FFF2-40B4-BE49-F238E27FC236}">
              <a16:creationId xmlns:a16="http://schemas.microsoft.com/office/drawing/2014/main" id="{00000000-0008-0000-0600-0000B8020000}"/>
            </a:ext>
          </a:extLst>
        </xdr:cNvPr>
        <xdr:cNvSpPr/>
      </xdr:nvSpPr>
      <xdr:spPr>
        <a:xfrm>
          <a:off x="12763500" y="16844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135120</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2547111" y="16937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92230</xdr:rowOff>
    </xdr:from>
    <xdr:to>
      <xdr:col>85</xdr:col>
      <xdr:colOff>177800</xdr:colOff>
      <xdr:row>97</xdr:row>
      <xdr:rowOff>22380</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6268700" y="16551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115107</xdr:rowOff>
    </xdr:from>
    <xdr:ext cx="599010" cy="259045"/>
    <xdr:sp macro="" textlink="">
      <xdr:nvSpPr>
        <xdr:cNvPr id="704" name="積立金該当値テキスト">
          <a:extLst>
            <a:ext uri="{FF2B5EF4-FFF2-40B4-BE49-F238E27FC236}">
              <a16:creationId xmlns:a16="http://schemas.microsoft.com/office/drawing/2014/main" id="{00000000-0008-0000-0600-0000C0020000}"/>
            </a:ext>
          </a:extLst>
        </xdr:cNvPr>
        <xdr:cNvSpPr txBox="1"/>
      </xdr:nvSpPr>
      <xdr:spPr>
        <a:xfrm>
          <a:off x="16370300" y="16402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218,252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113520</xdr:rowOff>
    </xdr:from>
    <xdr:to>
      <xdr:col>81</xdr:col>
      <xdr:colOff>101600</xdr:colOff>
      <xdr:row>97</xdr:row>
      <xdr:rowOff>43670</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5430500" y="1657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60197</xdr:rowOff>
    </xdr:from>
    <xdr:ext cx="599010"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5181795" y="163479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107561</xdr:rowOff>
    </xdr:from>
    <xdr:to>
      <xdr:col>76</xdr:col>
      <xdr:colOff>165100</xdr:colOff>
      <xdr:row>96</xdr:row>
      <xdr:rowOff>37711</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4541500" y="16395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94</xdr:row>
      <xdr:rowOff>54238</xdr:rowOff>
    </xdr:from>
    <xdr:ext cx="599010"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4292795" y="161705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95709</xdr:rowOff>
    </xdr:from>
    <xdr:to>
      <xdr:col>72</xdr:col>
      <xdr:colOff>38100</xdr:colOff>
      <xdr:row>97</xdr:row>
      <xdr:rowOff>25859</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3652500" y="16554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42386</xdr:rowOff>
    </xdr:from>
    <xdr:ext cx="599010"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3403795" y="16330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49096</xdr:rowOff>
    </xdr:from>
    <xdr:to>
      <xdr:col>67</xdr:col>
      <xdr:colOff>101600</xdr:colOff>
      <xdr:row>97</xdr:row>
      <xdr:rowOff>150696</xdr:rowOff>
    </xdr:to>
    <xdr:sp macro="" textlink="">
      <xdr:nvSpPr>
        <xdr:cNvPr id="711" name="楕円 710">
          <a:extLst>
            <a:ext uri="{FF2B5EF4-FFF2-40B4-BE49-F238E27FC236}">
              <a16:creationId xmlns:a16="http://schemas.microsoft.com/office/drawing/2014/main" id="{00000000-0008-0000-0600-0000C7020000}"/>
            </a:ext>
          </a:extLst>
        </xdr:cNvPr>
        <xdr:cNvSpPr/>
      </xdr:nvSpPr>
      <xdr:spPr>
        <a:xfrm>
          <a:off x="12763500" y="16679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167223</xdr:rowOff>
    </xdr:from>
    <xdr:ext cx="599010"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2514795" y="16454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投資及び出資金グラフ枠">
          <a:extLst>
            <a:ext uri="{FF2B5EF4-FFF2-40B4-BE49-F238E27FC236}">
              <a16:creationId xmlns:a16="http://schemas.microsoft.com/office/drawing/2014/main" id="{00000000-0008-0000-0600-0000DF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16637</xdr:rowOff>
    </xdr:from>
    <xdr:to>
      <xdr:col>116</xdr:col>
      <xdr:colOff>62864</xdr:colOff>
      <xdr:row>39</xdr:row>
      <xdr:rowOff>44450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flipV="1">
          <a:off x="22159595" y="5331587"/>
          <a:ext cx="1269" cy="1399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7" name="投資及び出資金最小値テキスト">
          <a:extLst>
            <a:ext uri="{FF2B5EF4-FFF2-40B4-BE49-F238E27FC236}">
              <a16:creationId xmlns:a16="http://schemas.microsoft.com/office/drawing/2014/main" id="{00000000-0008-0000-0600-0000E1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134764</xdr:rowOff>
    </xdr:from>
    <xdr:ext cx="534377" cy="259045"/>
    <xdr:sp macro="" textlink="">
      <xdr:nvSpPr>
        <xdr:cNvPr id="739" name="投資及び出資金最大値テキスト">
          <a:extLst>
            <a:ext uri="{FF2B5EF4-FFF2-40B4-BE49-F238E27FC236}">
              <a16:creationId xmlns:a16="http://schemas.microsoft.com/office/drawing/2014/main" id="{00000000-0008-0000-0600-0000E3020000}"/>
            </a:ext>
          </a:extLst>
        </xdr:cNvPr>
        <xdr:cNvSpPr txBox="1"/>
      </xdr:nvSpPr>
      <xdr:spPr>
        <a:xfrm>
          <a:off x="22212300" y="5106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16637</xdr:rowOff>
    </xdr:from>
    <xdr:to>
      <xdr:col>116</xdr:col>
      <xdr:colOff>152400</xdr:colOff>
      <xdr:row>31</xdr:row>
      <xdr:rowOff>16637</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22072600" y="5331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117111</xdr:rowOff>
    </xdr:from>
    <xdr:ext cx="378565" cy="259045"/>
    <xdr:sp macro="" textlink="">
      <xdr:nvSpPr>
        <xdr:cNvPr id="742" name="投資及び出資金平均値テキスト">
          <a:extLst>
            <a:ext uri="{FF2B5EF4-FFF2-40B4-BE49-F238E27FC236}">
              <a16:creationId xmlns:a16="http://schemas.microsoft.com/office/drawing/2014/main" id="{00000000-0008-0000-0600-0000E6020000}"/>
            </a:ext>
          </a:extLst>
        </xdr:cNvPr>
        <xdr:cNvSpPr txBox="1"/>
      </xdr:nvSpPr>
      <xdr:spPr>
        <a:xfrm>
          <a:off x="22212300" y="646076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94234</xdr:rowOff>
    </xdr:from>
    <xdr:to>
      <xdr:col>116</xdr:col>
      <xdr:colOff>114300</xdr:colOff>
      <xdr:row>39</xdr:row>
      <xdr:rowOff>24384</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22110700" y="6609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148031</xdr:rowOff>
    </xdr:from>
    <xdr:to>
      <xdr:col>112</xdr:col>
      <xdr:colOff>38100</xdr:colOff>
      <xdr:row>39</xdr:row>
      <xdr:rowOff>78181</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21272500" y="6663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94708</xdr:rowOff>
    </xdr:from>
    <xdr:ext cx="378565"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1134017" y="64383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153518</xdr:rowOff>
    </xdr:from>
    <xdr:to>
      <xdr:col>107</xdr:col>
      <xdr:colOff>101600</xdr:colOff>
      <xdr:row>39</xdr:row>
      <xdr:rowOff>83668</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0383500" y="6668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100195</xdr:rowOff>
    </xdr:from>
    <xdr:ext cx="378565"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0245017" y="64438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152527</xdr:rowOff>
    </xdr:from>
    <xdr:to>
      <xdr:col>102</xdr:col>
      <xdr:colOff>165100</xdr:colOff>
      <xdr:row>39</xdr:row>
      <xdr:rowOff>82677</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19494500" y="6667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99204</xdr:rowOff>
    </xdr:from>
    <xdr:ext cx="378565"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9356017" y="64428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128143</xdr:rowOff>
    </xdr:from>
    <xdr:to>
      <xdr:col>98</xdr:col>
      <xdr:colOff>38100</xdr:colOff>
      <xdr:row>39</xdr:row>
      <xdr:rowOff>58293</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18605500" y="6643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74820</xdr:rowOff>
    </xdr:from>
    <xdr:ext cx="378565"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8467017" y="64184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1" name="投資及び出資金該当値テキスト">
          <a:extLst>
            <a:ext uri="{FF2B5EF4-FFF2-40B4-BE49-F238E27FC236}">
              <a16:creationId xmlns:a16="http://schemas.microsoft.com/office/drawing/2014/main" id="{00000000-0008-0000-0600-0000F9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8" name="楕円 767">
          <a:extLst>
            <a:ext uri="{FF2B5EF4-FFF2-40B4-BE49-F238E27FC236}">
              <a16:creationId xmlns:a16="http://schemas.microsoft.com/office/drawing/2014/main" id="{00000000-0008-0000-0600-000000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貸付金グラフ枠">
          <a:extLst>
            <a:ext uri="{FF2B5EF4-FFF2-40B4-BE49-F238E27FC236}">
              <a16:creationId xmlns:a16="http://schemas.microsoft.com/office/drawing/2014/main" id="{00000000-0008-0000-0600-00001A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58</xdr:rowOff>
    </xdr:from>
    <xdr:to>
      <xdr:col>116</xdr:col>
      <xdr:colOff>62864</xdr:colOff>
      <xdr:row>59</xdr:row>
      <xdr:rowOff>98878</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flipV="1">
          <a:off x="22159595" y="8744008"/>
          <a:ext cx="1269" cy="1470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96" name="貸付金最小値テキスト">
          <a:extLst>
            <a:ext uri="{FF2B5EF4-FFF2-40B4-BE49-F238E27FC236}">
              <a16:creationId xmlns:a16="http://schemas.microsoft.com/office/drawing/2014/main" id="{00000000-0008-0000-0600-00001C030000}"/>
            </a:ext>
          </a:extLst>
        </xdr:cNvPr>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118185</xdr:rowOff>
    </xdr:from>
    <xdr:ext cx="534377" cy="259045"/>
    <xdr:sp macro="" textlink="">
      <xdr:nvSpPr>
        <xdr:cNvPr id="798" name="貸付金最大値テキスト">
          <a:extLst>
            <a:ext uri="{FF2B5EF4-FFF2-40B4-BE49-F238E27FC236}">
              <a16:creationId xmlns:a16="http://schemas.microsoft.com/office/drawing/2014/main" id="{00000000-0008-0000-0600-00001E030000}"/>
            </a:ext>
          </a:extLst>
        </xdr:cNvPr>
        <xdr:cNvSpPr txBox="1"/>
      </xdr:nvSpPr>
      <xdr:spPr>
        <a:xfrm>
          <a:off x="22212300" y="8519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90,052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58</xdr:rowOff>
    </xdr:from>
    <xdr:to>
      <xdr:col>116</xdr:col>
      <xdr:colOff>152400</xdr:colOff>
      <xdr:row>51</xdr:row>
      <xdr:rowOff>58</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22072600" y="8744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98878</xdr:rowOff>
    </xdr:from>
    <xdr:to>
      <xdr:col>116</xdr:col>
      <xdr:colOff>63500</xdr:colOff>
      <xdr:row>59</xdr:row>
      <xdr:rowOff>98878</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102078</xdr:rowOff>
    </xdr:from>
    <xdr:ext cx="469744" cy="259045"/>
    <xdr:sp macro="" textlink="">
      <xdr:nvSpPr>
        <xdr:cNvPr id="801" name="貸付金平均値テキスト">
          <a:extLst>
            <a:ext uri="{FF2B5EF4-FFF2-40B4-BE49-F238E27FC236}">
              <a16:creationId xmlns:a16="http://schemas.microsoft.com/office/drawing/2014/main" id="{00000000-0008-0000-0600-000021030000}"/>
            </a:ext>
          </a:extLst>
        </xdr:cNvPr>
        <xdr:cNvSpPr txBox="1"/>
      </xdr:nvSpPr>
      <xdr:spPr>
        <a:xfrm>
          <a:off x="22212300" y="98747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79201</xdr:rowOff>
    </xdr:from>
    <xdr:to>
      <xdr:col>116</xdr:col>
      <xdr:colOff>114300</xdr:colOff>
      <xdr:row>59</xdr:row>
      <xdr:rowOff>9351</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22110700" y="10023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98878</xdr:rowOff>
    </xdr:from>
    <xdr:to>
      <xdr:col>111</xdr:col>
      <xdr:colOff>177800</xdr:colOff>
      <xdr:row>59</xdr:row>
      <xdr:rowOff>98878</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40845</xdr:rowOff>
    </xdr:from>
    <xdr:to>
      <xdr:col>112</xdr:col>
      <xdr:colOff>38100</xdr:colOff>
      <xdr:row>58</xdr:row>
      <xdr:rowOff>142445</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21272500" y="9984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56</xdr:row>
      <xdr:rowOff>158972</xdr:rowOff>
    </xdr:from>
    <xdr:ext cx="534377"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1056111" y="9760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98878</xdr:rowOff>
    </xdr:from>
    <xdr:to>
      <xdr:col>107</xdr:col>
      <xdr:colOff>50800</xdr:colOff>
      <xdr:row>59</xdr:row>
      <xdr:rowOff>98878</xdr:rowOff>
    </xdr:to>
    <xdr:cxnSp macro="">
      <xdr:nvCxnSpPr>
        <xdr:cNvPr id="806" name="直線コネクタ 805">
          <a:extLst>
            <a:ext uri="{FF2B5EF4-FFF2-40B4-BE49-F238E27FC236}">
              <a16:creationId xmlns:a16="http://schemas.microsoft.com/office/drawing/2014/main" id="{00000000-0008-0000-0600-000026030000}"/>
            </a:ext>
          </a:extLst>
        </xdr:cNvPr>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39881</xdr:rowOff>
    </xdr:from>
    <xdr:to>
      <xdr:col>107</xdr:col>
      <xdr:colOff>101600</xdr:colOff>
      <xdr:row>58</xdr:row>
      <xdr:rowOff>141481</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20383500" y="9983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56</xdr:row>
      <xdr:rowOff>158008</xdr:rowOff>
    </xdr:from>
    <xdr:ext cx="534377"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0167111" y="9759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98878</xdr:rowOff>
    </xdr:from>
    <xdr:to>
      <xdr:col>102</xdr:col>
      <xdr:colOff>114300</xdr:colOff>
      <xdr:row>59</xdr:row>
      <xdr:rowOff>98878</xdr:rowOff>
    </xdr:to>
    <xdr:cxnSp macro="">
      <xdr:nvCxnSpPr>
        <xdr:cNvPr id="809" name="直線コネクタ 808">
          <a:extLst>
            <a:ext uri="{FF2B5EF4-FFF2-40B4-BE49-F238E27FC236}">
              <a16:creationId xmlns:a16="http://schemas.microsoft.com/office/drawing/2014/main" id="{00000000-0008-0000-0600-000029030000}"/>
            </a:ext>
          </a:extLst>
        </xdr:cNvPr>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44748</xdr:rowOff>
    </xdr:from>
    <xdr:to>
      <xdr:col>102</xdr:col>
      <xdr:colOff>165100</xdr:colOff>
      <xdr:row>58</xdr:row>
      <xdr:rowOff>146348</xdr:rowOff>
    </xdr:to>
    <xdr:sp macro="" textlink="">
      <xdr:nvSpPr>
        <xdr:cNvPr id="810" name="フローチャート: 判断 809">
          <a:extLst>
            <a:ext uri="{FF2B5EF4-FFF2-40B4-BE49-F238E27FC236}">
              <a16:creationId xmlns:a16="http://schemas.microsoft.com/office/drawing/2014/main" id="{00000000-0008-0000-0600-00002A030000}"/>
            </a:ext>
          </a:extLst>
        </xdr:cNvPr>
        <xdr:cNvSpPr/>
      </xdr:nvSpPr>
      <xdr:spPr>
        <a:xfrm>
          <a:off x="19494500" y="9988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56</xdr:row>
      <xdr:rowOff>162875</xdr:rowOff>
    </xdr:from>
    <xdr:ext cx="534377"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9278111" y="9764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127942</xdr:rowOff>
    </xdr:from>
    <xdr:to>
      <xdr:col>98</xdr:col>
      <xdr:colOff>38100</xdr:colOff>
      <xdr:row>59</xdr:row>
      <xdr:rowOff>58092</xdr:rowOff>
    </xdr:to>
    <xdr:sp macro="" textlink="">
      <xdr:nvSpPr>
        <xdr:cNvPr id="812" name="フローチャート: 判断 811">
          <a:extLst>
            <a:ext uri="{FF2B5EF4-FFF2-40B4-BE49-F238E27FC236}">
              <a16:creationId xmlns:a16="http://schemas.microsoft.com/office/drawing/2014/main" id="{00000000-0008-0000-0600-00002C030000}"/>
            </a:ext>
          </a:extLst>
        </xdr:cNvPr>
        <xdr:cNvSpPr/>
      </xdr:nvSpPr>
      <xdr:spPr>
        <a:xfrm>
          <a:off x="18605500" y="10072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74619</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421428" y="9847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48078</xdr:rowOff>
    </xdr:from>
    <xdr:to>
      <xdr:col>116</xdr:col>
      <xdr:colOff>114300</xdr:colOff>
      <xdr:row>59</xdr:row>
      <xdr:rowOff>149678</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134455</xdr:rowOff>
    </xdr:from>
    <xdr:ext cx="249299" cy="259045"/>
    <xdr:sp macro="" textlink="">
      <xdr:nvSpPr>
        <xdr:cNvPr id="820" name="貸付金該当値テキスト">
          <a:extLst>
            <a:ext uri="{FF2B5EF4-FFF2-40B4-BE49-F238E27FC236}">
              <a16:creationId xmlns:a16="http://schemas.microsoft.com/office/drawing/2014/main" id="{00000000-0008-0000-0600-000034030000}"/>
            </a:ext>
          </a:extLst>
        </xdr:cNvPr>
        <xdr:cNvSpPr txBox="1"/>
      </xdr:nvSpPr>
      <xdr:spPr>
        <a:xfrm>
          <a:off x="22212300" y="10078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48078</xdr:rowOff>
    </xdr:from>
    <xdr:to>
      <xdr:col>112</xdr:col>
      <xdr:colOff>38100</xdr:colOff>
      <xdr:row>59</xdr:row>
      <xdr:rowOff>149678</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140805</xdr:rowOff>
    </xdr:from>
    <xdr:ext cx="249299"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2119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48078</xdr:rowOff>
    </xdr:from>
    <xdr:to>
      <xdr:col>107</xdr:col>
      <xdr:colOff>101600</xdr:colOff>
      <xdr:row>59</xdr:row>
      <xdr:rowOff>149678</xdr:rowOff>
    </xdr:to>
    <xdr:sp macro="" textlink="">
      <xdr:nvSpPr>
        <xdr:cNvPr id="823" name="楕円 822">
          <a:extLst>
            <a:ext uri="{FF2B5EF4-FFF2-40B4-BE49-F238E27FC236}">
              <a16:creationId xmlns:a16="http://schemas.microsoft.com/office/drawing/2014/main" id="{00000000-0008-0000-0600-000037030000}"/>
            </a:ext>
          </a:extLst>
        </xdr:cNvPr>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140805</xdr:rowOff>
    </xdr:from>
    <xdr:ext cx="249299"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2030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48078</xdr:rowOff>
    </xdr:from>
    <xdr:to>
      <xdr:col>102</xdr:col>
      <xdr:colOff>165100</xdr:colOff>
      <xdr:row>59</xdr:row>
      <xdr:rowOff>149678</xdr:rowOff>
    </xdr:to>
    <xdr:sp macro="" textlink="">
      <xdr:nvSpPr>
        <xdr:cNvPr id="825" name="楕円 824">
          <a:extLst>
            <a:ext uri="{FF2B5EF4-FFF2-40B4-BE49-F238E27FC236}">
              <a16:creationId xmlns:a16="http://schemas.microsoft.com/office/drawing/2014/main" id="{00000000-0008-0000-0600-000039030000}"/>
            </a:ext>
          </a:extLst>
        </xdr:cNvPr>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140805</xdr:rowOff>
    </xdr:from>
    <xdr:ext cx="249299"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9420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48078</xdr:rowOff>
    </xdr:from>
    <xdr:to>
      <xdr:col>98</xdr:col>
      <xdr:colOff>38100</xdr:colOff>
      <xdr:row>59</xdr:row>
      <xdr:rowOff>149678</xdr:rowOff>
    </xdr:to>
    <xdr:sp macro="" textlink="">
      <xdr:nvSpPr>
        <xdr:cNvPr id="827" name="楕円 826">
          <a:extLst>
            <a:ext uri="{FF2B5EF4-FFF2-40B4-BE49-F238E27FC236}">
              <a16:creationId xmlns:a16="http://schemas.microsoft.com/office/drawing/2014/main" id="{00000000-0008-0000-0600-00003B030000}"/>
            </a:ext>
          </a:extLst>
        </xdr:cNvPr>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140805</xdr:rowOff>
    </xdr:from>
    <xdr:ext cx="249299"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8531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78</xdr:row>
      <xdr:rowOff>139700</xdr:rowOff>
    </xdr:from>
    <xdr:to>
      <xdr:col>120</xdr:col>
      <xdr:colOff>114300</xdr:colOff>
      <xdr:row>78</xdr:row>
      <xdr:rowOff>139700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77</xdr:row>
      <xdr:rowOff>168927</xdr:rowOff>
    </xdr:from>
    <xdr:ext cx="248786"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75</xdr:row>
      <xdr:rowOff>54627</xdr:rowOff>
    </xdr:from>
    <xdr:ext cx="59541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692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72</xdr:row>
      <xdr:rowOff>111777</xdr:rowOff>
    </xdr:from>
    <xdr:ext cx="59541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692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168927</xdr:rowOff>
    </xdr:from>
    <xdr:ext cx="59541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9" name="繰出金グラフ枠">
          <a:extLst>
            <a:ext uri="{FF2B5EF4-FFF2-40B4-BE49-F238E27FC236}">
              <a16:creationId xmlns:a16="http://schemas.microsoft.com/office/drawing/2014/main" id="{00000000-0008-0000-0600-000051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72</xdr:row>
      <xdr:rowOff>14098</xdr:rowOff>
    </xdr:from>
    <xdr:to>
      <xdr:col>116</xdr:col>
      <xdr:colOff>62864</xdr:colOff>
      <xdr:row>77</xdr:row>
      <xdr:rowOff>170241</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flipV="1">
          <a:off x="22159595" y="12358498"/>
          <a:ext cx="1269" cy="10133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2618</xdr:rowOff>
    </xdr:from>
    <xdr:ext cx="534377" cy="259045"/>
    <xdr:sp macro="" textlink="">
      <xdr:nvSpPr>
        <xdr:cNvPr id="851" name="繰出金最小値テキスト">
          <a:extLst>
            <a:ext uri="{FF2B5EF4-FFF2-40B4-BE49-F238E27FC236}">
              <a16:creationId xmlns:a16="http://schemas.microsoft.com/office/drawing/2014/main" id="{00000000-0008-0000-0600-000053030000}"/>
            </a:ext>
          </a:extLst>
        </xdr:cNvPr>
        <xdr:cNvSpPr txBox="1"/>
      </xdr:nvSpPr>
      <xdr:spPr>
        <a:xfrm>
          <a:off x="22212300" y="13375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170241</xdr:rowOff>
    </xdr:from>
    <xdr:to>
      <xdr:col>116</xdr:col>
      <xdr:colOff>152400</xdr:colOff>
      <xdr:row>77</xdr:row>
      <xdr:rowOff>170241</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22072600" y="13371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132225</xdr:rowOff>
    </xdr:from>
    <xdr:ext cx="599010" cy="259045"/>
    <xdr:sp macro="" textlink="">
      <xdr:nvSpPr>
        <xdr:cNvPr id="853" name="繰出金最大値テキスト">
          <a:extLst>
            <a:ext uri="{FF2B5EF4-FFF2-40B4-BE49-F238E27FC236}">
              <a16:creationId xmlns:a16="http://schemas.microsoft.com/office/drawing/2014/main" id="{00000000-0008-0000-0600-000055030000}"/>
            </a:ext>
          </a:extLst>
        </xdr:cNvPr>
        <xdr:cNvSpPr txBox="1"/>
      </xdr:nvSpPr>
      <xdr:spPr>
        <a:xfrm>
          <a:off x="22212300" y="12133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252,472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72</xdr:row>
      <xdr:rowOff>14098</xdr:rowOff>
    </xdr:from>
    <xdr:to>
      <xdr:col>116</xdr:col>
      <xdr:colOff>152400</xdr:colOff>
      <xdr:row>72</xdr:row>
      <xdr:rowOff>14098</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22072600" y="12358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72</xdr:row>
      <xdr:rowOff>14098</xdr:rowOff>
    </xdr:from>
    <xdr:to>
      <xdr:col>116</xdr:col>
      <xdr:colOff>63500</xdr:colOff>
      <xdr:row>72</xdr:row>
      <xdr:rowOff>18981</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flipV="1">
          <a:off x="21323300" y="12358498"/>
          <a:ext cx="838200" cy="4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80174</xdr:rowOff>
    </xdr:from>
    <xdr:ext cx="599010" cy="259045"/>
    <xdr:sp macro="" textlink="">
      <xdr:nvSpPr>
        <xdr:cNvPr id="856" name="繰出金平均値テキスト">
          <a:extLst>
            <a:ext uri="{FF2B5EF4-FFF2-40B4-BE49-F238E27FC236}">
              <a16:creationId xmlns:a16="http://schemas.microsoft.com/office/drawing/2014/main" id="{00000000-0008-0000-0600-000058030000}"/>
            </a:ext>
          </a:extLst>
        </xdr:cNvPr>
        <xdr:cNvSpPr txBox="1"/>
      </xdr:nvSpPr>
      <xdr:spPr>
        <a:xfrm>
          <a:off x="22212300" y="1293892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101747</xdr:rowOff>
    </xdr:from>
    <xdr:to>
      <xdr:col>116</xdr:col>
      <xdr:colOff>114300</xdr:colOff>
      <xdr:row>76</xdr:row>
      <xdr:rowOff>31897</xdr:rowOff>
    </xdr:to>
    <xdr:sp macro="" textlink="">
      <xdr:nvSpPr>
        <xdr:cNvPr id="857" name="フローチャート: 判断 856">
          <a:extLst>
            <a:ext uri="{FF2B5EF4-FFF2-40B4-BE49-F238E27FC236}">
              <a16:creationId xmlns:a16="http://schemas.microsoft.com/office/drawing/2014/main" id="{00000000-0008-0000-0600-000059030000}"/>
            </a:ext>
          </a:extLst>
        </xdr:cNvPr>
        <xdr:cNvSpPr/>
      </xdr:nvSpPr>
      <xdr:spPr>
        <a:xfrm>
          <a:off x="22110700" y="12960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72</xdr:row>
      <xdr:rowOff>18981</xdr:rowOff>
    </xdr:from>
    <xdr:to>
      <xdr:col>111</xdr:col>
      <xdr:colOff>177800</xdr:colOff>
      <xdr:row>73</xdr:row>
      <xdr:rowOff>132769</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flipV="1">
          <a:off x="20434300" y="12363381"/>
          <a:ext cx="889000" cy="285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111810</xdr:rowOff>
    </xdr:from>
    <xdr:to>
      <xdr:col>112</xdr:col>
      <xdr:colOff>38100</xdr:colOff>
      <xdr:row>76</xdr:row>
      <xdr:rowOff>41960</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21272500" y="12970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76</xdr:row>
      <xdr:rowOff>33087</xdr:rowOff>
    </xdr:from>
    <xdr:ext cx="59901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1023795" y="130632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132769</xdr:rowOff>
    </xdr:from>
    <xdr:to>
      <xdr:col>107</xdr:col>
      <xdr:colOff>50800</xdr:colOff>
      <xdr:row>74</xdr:row>
      <xdr:rowOff>59013</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flipV="1">
          <a:off x="19545300" y="12648619"/>
          <a:ext cx="889000" cy="97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111837</xdr:rowOff>
    </xdr:from>
    <xdr:to>
      <xdr:col>107</xdr:col>
      <xdr:colOff>101600</xdr:colOff>
      <xdr:row>76</xdr:row>
      <xdr:rowOff>41988</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20383500" y="1297058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76</xdr:row>
      <xdr:rowOff>33115</xdr:rowOff>
    </xdr:from>
    <xdr:ext cx="59901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0134795" y="130633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21477</xdr:rowOff>
    </xdr:from>
    <xdr:to>
      <xdr:col>102</xdr:col>
      <xdr:colOff>114300</xdr:colOff>
      <xdr:row>74</xdr:row>
      <xdr:rowOff>59013</xdr:rowOff>
    </xdr:to>
    <xdr:cxnSp macro="">
      <xdr:nvCxnSpPr>
        <xdr:cNvPr id="864" name="直線コネクタ 863">
          <a:extLst>
            <a:ext uri="{FF2B5EF4-FFF2-40B4-BE49-F238E27FC236}">
              <a16:creationId xmlns:a16="http://schemas.microsoft.com/office/drawing/2014/main" id="{00000000-0008-0000-0600-000060030000}"/>
            </a:ext>
          </a:extLst>
        </xdr:cNvPr>
        <xdr:cNvCxnSpPr/>
      </xdr:nvCxnSpPr>
      <xdr:spPr>
        <a:xfrm>
          <a:off x="18656300" y="12537327"/>
          <a:ext cx="889000" cy="20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100444</xdr:rowOff>
    </xdr:from>
    <xdr:to>
      <xdr:col>102</xdr:col>
      <xdr:colOff>165100</xdr:colOff>
      <xdr:row>76</xdr:row>
      <xdr:rowOff>30593</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19494500" y="1295919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76</xdr:row>
      <xdr:rowOff>21722</xdr:rowOff>
    </xdr:from>
    <xdr:ext cx="59901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9245795" y="13051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118833</xdr:rowOff>
    </xdr:from>
    <xdr:to>
      <xdr:col>98</xdr:col>
      <xdr:colOff>38100</xdr:colOff>
      <xdr:row>76</xdr:row>
      <xdr:rowOff>48983</xdr:rowOff>
    </xdr:to>
    <xdr:sp macro="" textlink="">
      <xdr:nvSpPr>
        <xdr:cNvPr id="867" name="フローチャート: 判断 866">
          <a:extLst>
            <a:ext uri="{FF2B5EF4-FFF2-40B4-BE49-F238E27FC236}">
              <a16:creationId xmlns:a16="http://schemas.microsoft.com/office/drawing/2014/main" id="{00000000-0008-0000-0600-000063030000}"/>
            </a:ext>
          </a:extLst>
        </xdr:cNvPr>
        <xdr:cNvSpPr/>
      </xdr:nvSpPr>
      <xdr:spPr>
        <a:xfrm>
          <a:off x="18605500" y="12977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76</xdr:row>
      <xdr:rowOff>40110</xdr:rowOff>
    </xdr:from>
    <xdr:ext cx="59901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8356795" y="130703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71</xdr:row>
      <xdr:rowOff>134748</xdr:rowOff>
    </xdr:from>
    <xdr:to>
      <xdr:col>116</xdr:col>
      <xdr:colOff>114300</xdr:colOff>
      <xdr:row>72</xdr:row>
      <xdr:rowOff>64898</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22110700" y="12307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71</xdr:row>
      <xdr:rowOff>87775</xdr:rowOff>
    </xdr:from>
    <xdr:ext cx="599010" cy="259045"/>
    <xdr:sp macro="" textlink="">
      <xdr:nvSpPr>
        <xdr:cNvPr id="875" name="繰出金該当値テキスト">
          <a:extLst>
            <a:ext uri="{FF2B5EF4-FFF2-40B4-BE49-F238E27FC236}">
              <a16:creationId xmlns:a16="http://schemas.microsoft.com/office/drawing/2014/main" id="{00000000-0008-0000-0600-00006B030000}"/>
            </a:ext>
          </a:extLst>
        </xdr:cNvPr>
        <xdr:cNvSpPr txBox="1"/>
      </xdr:nvSpPr>
      <xdr:spPr>
        <a:xfrm>
          <a:off x="22212300" y="12260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252,472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71</xdr:row>
      <xdr:rowOff>139631</xdr:rowOff>
    </xdr:from>
    <xdr:to>
      <xdr:col>112</xdr:col>
      <xdr:colOff>38100</xdr:colOff>
      <xdr:row>72</xdr:row>
      <xdr:rowOff>69781</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21272500" y="12312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70</xdr:row>
      <xdr:rowOff>86308</xdr:rowOff>
    </xdr:from>
    <xdr:ext cx="59901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21023795" y="12087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81969</xdr:rowOff>
    </xdr:from>
    <xdr:to>
      <xdr:col>107</xdr:col>
      <xdr:colOff>101600</xdr:colOff>
      <xdr:row>74</xdr:row>
      <xdr:rowOff>12119</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20383500" y="12597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72</xdr:row>
      <xdr:rowOff>28646</xdr:rowOff>
    </xdr:from>
    <xdr:ext cx="599010"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20134795" y="123730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8213</xdr:rowOff>
    </xdr:from>
    <xdr:to>
      <xdr:col>102</xdr:col>
      <xdr:colOff>165100</xdr:colOff>
      <xdr:row>74</xdr:row>
      <xdr:rowOff>109813</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19494500" y="12695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72</xdr:row>
      <xdr:rowOff>126340</xdr:rowOff>
    </xdr:from>
    <xdr:ext cx="599010"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19245795" y="124707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72</xdr:row>
      <xdr:rowOff>142127</xdr:rowOff>
    </xdr:from>
    <xdr:to>
      <xdr:col>98</xdr:col>
      <xdr:colOff>38100</xdr:colOff>
      <xdr:row>73</xdr:row>
      <xdr:rowOff>72277</xdr:rowOff>
    </xdr:to>
    <xdr:sp macro="" textlink="">
      <xdr:nvSpPr>
        <xdr:cNvPr id="882" name="楕円 881">
          <a:extLst>
            <a:ext uri="{FF2B5EF4-FFF2-40B4-BE49-F238E27FC236}">
              <a16:creationId xmlns:a16="http://schemas.microsoft.com/office/drawing/2014/main" id="{00000000-0008-0000-0600-000072030000}"/>
            </a:ext>
          </a:extLst>
        </xdr:cNvPr>
        <xdr:cNvSpPr/>
      </xdr:nvSpPr>
      <xdr:spPr>
        <a:xfrm>
          <a:off x="18605500" y="12486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71</xdr:row>
      <xdr:rowOff>88804</xdr:rowOff>
    </xdr:from>
    <xdr:ext cx="599010"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18356795" y="122617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8" name="前年度繰上充用金グラフ枠">
          <a:extLst>
            <a:ext uri="{FF2B5EF4-FFF2-40B4-BE49-F238E27FC236}">
              <a16:creationId xmlns:a16="http://schemas.microsoft.com/office/drawing/2014/main" id="{00000000-0008-0000-0600-000082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0" name="前年度繰上充用金最小値テキスト">
          <a:extLst>
            <a:ext uri="{FF2B5EF4-FFF2-40B4-BE49-F238E27FC236}">
              <a16:creationId xmlns:a16="http://schemas.microsoft.com/office/drawing/2014/main" id="{00000000-0008-0000-0600-000084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2" name="前年度繰上充用金最大値テキスト">
          <a:extLst>
            <a:ext uri="{FF2B5EF4-FFF2-40B4-BE49-F238E27FC236}">
              <a16:creationId xmlns:a16="http://schemas.microsoft.com/office/drawing/2014/main" id="{00000000-0008-0000-0600-000086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5" name="前年度繰上充用金平均値テキスト">
          <a:extLst>
            <a:ext uri="{FF2B5EF4-FFF2-40B4-BE49-F238E27FC236}">
              <a16:creationId xmlns:a16="http://schemas.microsoft.com/office/drawing/2014/main" id="{00000000-0008-0000-0600-000089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6" name="フローチャート: 判断 905">
          <a:extLst>
            <a:ext uri="{FF2B5EF4-FFF2-40B4-BE49-F238E27FC236}">
              <a16:creationId xmlns:a16="http://schemas.microsoft.com/office/drawing/2014/main" id="{00000000-0008-0000-0600-00008A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6" name="フローチャート: 判断 915">
          <a:extLst>
            <a:ext uri="{FF2B5EF4-FFF2-40B4-BE49-F238E27FC236}">
              <a16:creationId xmlns:a16="http://schemas.microsoft.com/office/drawing/2014/main" id="{00000000-0008-0000-0600-000094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3" name="楕円 922">
          <a:extLst>
            <a:ext uri="{FF2B5EF4-FFF2-40B4-BE49-F238E27FC236}">
              <a16:creationId xmlns:a16="http://schemas.microsoft.com/office/drawing/2014/main" id="{00000000-0008-0000-0600-00009B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4" name="前年度繰上充用金該当値テキスト">
          <a:extLst>
            <a:ext uri="{FF2B5EF4-FFF2-40B4-BE49-F238E27FC236}">
              <a16:creationId xmlns:a16="http://schemas.microsoft.com/office/drawing/2014/main" id="{00000000-0008-0000-0600-00009C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3" name="正方形/長方形 932">
          <a:extLst>
            <a:ext uri="{FF2B5EF4-FFF2-40B4-BE49-F238E27FC236}">
              <a16:creationId xmlns:a16="http://schemas.microsoft.com/office/drawing/2014/main" id="{00000000-0008-0000-0600-0000A5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4" name="正方形/長方形 933">
          <a:extLst>
            <a:ext uri="{FF2B5EF4-FFF2-40B4-BE49-F238E27FC236}">
              <a16:creationId xmlns:a16="http://schemas.microsoft.com/office/drawing/2014/main" id="{00000000-0008-0000-0600-0000A6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・人件費は、令和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年度においては職員の新規採用がなく前年度比▲</a:t>
          </a:r>
          <a:r>
            <a:rPr kumimoji="1" lang="en-US" altLang="ja-JP" sz="1300">
              <a:latin typeface="ＭＳ Ｐゴシック" panose="020B0600070205080204" pitchFamily="50" charset="-128"/>
              <a:ea typeface="ＭＳ Ｐゴシック" panose="020B0600070205080204" pitchFamily="50" charset="-128"/>
            </a:rPr>
            <a:t>10,567</a:t>
          </a:r>
          <a:r>
            <a:rPr kumimoji="1" lang="ja-JP" altLang="en-US" sz="1300">
              <a:latin typeface="ＭＳ Ｐゴシック" panose="020B0600070205080204" pitchFamily="50" charset="-128"/>
              <a:ea typeface="ＭＳ Ｐゴシック" panose="020B0600070205080204" pitchFamily="50" charset="-128"/>
            </a:rPr>
            <a:t>千円となったことから、住民一人当たりのコストも▲</a:t>
          </a:r>
          <a:r>
            <a:rPr kumimoji="1" lang="en-US" altLang="ja-JP" sz="1300">
              <a:latin typeface="ＭＳ Ｐゴシック" panose="020B0600070205080204" pitchFamily="50" charset="-128"/>
              <a:ea typeface="ＭＳ Ｐゴシック" panose="020B0600070205080204" pitchFamily="50" charset="-128"/>
            </a:rPr>
            <a:t>11,408</a:t>
          </a:r>
          <a:r>
            <a:rPr kumimoji="1" lang="ja-JP" altLang="en-US" sz="1300">
              <a:latin typeface="ＭＳ Ｐゴシック" panose="020B0600070205080204" pitchFamily="50" charset="-128"/>
              <a:ea typeface="ＭＳ Ｐゴシック" panose="020B0600070205080204" pitchFamily="50" charset="-128"/>
            </a:rPr>
            <a:t>円となった。これは、依然として類似団体より高い水準ではあるが、小規模離島自治体において行政（住民）サービスの質を維持していくためには、一定の職員数を確保する必要があるため、類似団体と比較し職員数が多いためと考えられる。今後も引続き、適正な定員管理に努めていく。</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物件費及び繰出金においては、本村は類似団体内においても人口が少ない部類に入り、加えて離島である地理的特性から各コストが高くなりやすく、住民一人当たりの計算では他団体に比べて高額になったと考え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・普通建設事業費（うち更新整備）の住民一人当たりの行政コストが前年度比＋</a:t>
          </a:r>
          <a:r>
            <a:rPr kumimoji="1" lang="en-US" altLang="ja-JP" sz="1300">
              <a:latin typeface="ＭＳ Ｐゴシック" panose="020B0600070205080204" pitchFamily="50" charset="-128"/>
              <a:ea typeface="ＭＳ Ｐゴシック" panose="020B0600070205080204" pitchFamily="50" charset="-128"/>
            </a:rPr>
            <a:t>369</a:t>
          </a:r>
          <a:r>
            <a:rPr kumimoji="1" lang="ja-JP" altLang="en-US" sz="1300">
              <a:latin typeface="ＭＳ Ｐゴシック" panose="020B0600070205080204" pitchFamily="50" charset="-128"/>
              <a:ea typeface="ＭＳ Ｐゴシック" panose="020B0600070205080204" pitchFamily="50" charset="-128"/>
            </a:rPr>
            <a:t>千円となった要因は、一括交付金事業である既存の渡名喜村旅客ターミナル解体工事に係る歳出の完了、及び渡名喜村旅客ターミナル改築工事に係る歳出が考えられる。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公債費においては、過年度において整備した公共施設等の起債の償還が今後発生してくることから、年々上昇傾向になる懸念がある。新規公共事業等の採択の優先度を明確にし、新規地方債の発行の抑制並びに縮減に努めていく。</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沖縄県渡名喜村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345
342
3.87
1,449,173
1,376,250
67,797
409,858
907,657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98878</xdr:rowOff>
    </xdr:from>
    <xdr:to>
      <xdr:col>28</xdr:col>
      <xdr:colOff>114300</xdr:colOff>
      <xdr:row>39</xdr:row>
      <xdr:rowOff>98878</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128105</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5" name="テキスト ボックス 54">
          <a:extLst>
            <a:ext uri="{FF2B5EF4-FFF2-40B4-BE49-F238E27FC236}">
              <a16:creationId xmlns:a16="http://schemas.microsoft.com/office/drawing/2014/main" id="{00000000-0008-0000-0700-000037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6" name="議会費グラフ枠">
          <a:extLst>
            <a:ext uri="{FF2B5EF4-FFF2-40B4-BE49-F238E27FC236}">
              <a16:creationId xmlns:a16="http://schemas.microsoft.com/office/drawing/2014/main" id="{00000000-0008-0000-0700-000038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64001</xdr:rowOff>
    </xdr:from>
    <xdr:to>
      <xdr:col>24</xdr:col>
      <xdr:colOff>62865</xdr:colOff>
      <xdr:row>38</xdr:row>
      <xdr:rowOff>147782</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flipV="1">
          <a:off x="4633595" y="5378951"/>
          <a:ext cx="1270" cy="12839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151609</xdr:rowOff>
    </xdr:from>
    <xdr:ext cx="469744" cy="259045"/>
    <xdr:sp macro="" textlink="">
      <xdr:nvSpPr>
        <xdr:cNvPr id="58" name="議会費最小値テキスト">
          <a:extLst>
            <a:ext uri="{FF2B5EF4-FFF2-40B4-BE49-F238E27FC236}">
              <a16:creationId xmlns:a16="http://schemas.microsoft.com/office/drawing/2014/main" id="{00000000-0008-0000-0700-00003A000000}"/>
            </a:ext>
          </a:extLst>
        </xdr:cNvPr>
        <xdr:cNvSpPr txBox="1"/>
      </xdr:nvSpPr>
      <xdr:spPr>
        <a:xfrm>
          <a:off x="4686300" y="6666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147782</xdr:rowOff>
    </xdr:from>
    <xdr:to>
      <xdr:col>24</xdr:col>
      <xdr:colOff>152400</xdr:colOff>
      <xdr:row>38</xdr:row>
      <xdr:rowOff>147782</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6662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10678</xdr:rowOff>
    </xdr:from>
    <xdr:ext cx="534377" cy="259045"/>
    <xdr:sp macro="" textlink="">
      <xdr:nvSpPr>
        <xdr:cNvPr id="60" name="議会費最大値テキスト">
          <a:extLst>
            <a:ext uri="{FF2B5EF4-FFF2-40B4-BE49-F238E27FC236}">
              <a16:creationId xmlns:a16="http://schemas.microsoft.com/office/drawing/2014/main" id="{00000000-0008-0000-0700-00003C000000}"/>
            </a:ext>
          </a:extLst>
        </xdr:cNvPr>
        <xdr:cNvSpPr txBox="1"/>
      </xdr:nvSpPr>
      <xdr:spPr>
        <a:xfrm>
          <a:off x="4686300" y="5154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86,136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64001</xdr:rowOff>
    </xdr:from>
    <xdr:to>
      <xdr:col>24</xdr:col>
      <xdr:colOff>152400</xdr:colOff>
      <xdr:row>31</xdr:row>
      <xdr:rowOff>64001</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4546600" y="5378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31</xdr:row>
      <xdr:rowOff>53877</xdr:rowOff>
    </xdr:from>
    <xdr:to>
      <xdr:col>24</xdr:col>
      <xdr:colOff>63500</xdr:colOff>
      <xdr:row>31</xdr:row>
      <xdr:rowOff>64001</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3797300" y="5368827"/>
          <a:ext cx="838200" cy="10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101470</xdr:rowOff>
    </xdr:from>
    <xdr:ext cx="534377" cy="259045"/>
    <xdr:sp macro="" textlink="">
      <xdr:nvSpPr>
        <xdr:cNvPr id="63" name="議会費平均値テキスト">
          <a:extLst>
            <a:ext uri="{FF2B5EF4-FFF2-40B4-BE49-F238E27FC236}">
              <a16:creationId xmlns:a16="http://schemas.microsoft.com/office/drawing/2014/main" id="{00000000-0008-0000-0700-00003F000000}"/>
            </a:ext>
          </a:extLst>
        </xdr:cNvPr>
        <xdr:cNvSpPr txBox="1"/>
      </xdr:nvSpPr>
      <xdr:spPr>
        <a:xfrm>
          <a:off x="4686300" y="64451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123043</xdr:rowOff>
    </xdr:from>
    <xdr:to>
      <xdr:col>24</xdr:col>
      <xdr:colOff>114300</xdr:colOff>
      <xdr:row>38</xdr:row>
      <xdr:rowOff>53193</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4584700" y="6466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30</xdr:row>
      <xdr:rowOff>144631</xdr:rowOff>
    </xdr:from>
    <xdr:to>
      <xdr:col>19</xdr:col>
      <xdr:colOff>177800</xdr:colOff>
      <xdr:row>31</xdr:row>
      <xdr:rowOff>53877</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a:off x="2908300" y="5288131"/>
          <a:ext cx="889000" cy="80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113621</xdr:rowOff>
    </xdr:from>
    <xdr:to>
      <xdr:col>20</xdr:col>
      <xdr:colOff>38100</xdr:colOff>
      <xdr:row>38</xdr:row>
      <xdr:rowOff>43771</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3746500" y="6457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34899</xdr:rowOff>
    </xdr:from>
    <xdr:ext cx="534377"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3530111" y="6549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30</xdr:row>
      <xdr:rowOff>79480</xdr:rowOff>
    </xdr:from>
    <xdr:to>
      <xdr:col>15</xdr:col>
      <xdr:colOff>50800</xdr:colOff>
      <xdr:row>30</xdr:row>
      <xdr:rowOff>144631</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a:off x="2019300" y="5222980"/>
          <a:ext cx="889000" cy="65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118242</xdr:rowOff>
    </xdr:from>
    <xdr:to>
      <xdr:col>15</xdr:col>
      <xdr:colOff>101600</xdr:colOff>
      <xdr:row>38</xdr:row>
      <xdr:rowOff>48392</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2857500" y="646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39519</xdr:rowOff>
    </xdr:from>
    <xdr:ext cx="534377"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2641111" y="6554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30</xdr:row>
      <xdr:rowOff>79480</xdr:rowOff>
    </xdr:from>
    <xdr:to>
      <xdr:col>10</xdr:col>
      <xdr:colOff>114300</xdr:colOff>
      <xdr:row>30</xdr:row>
      <xdr:rowOff>96348</xdr:rowOff>
    </xdr:to>
    <xdr:cxnSp macro="">
      <xdr:nvCxnSpPr>
        <xdr:cNvPr id="71" name="直線コネクタ 70">
          <a:extLst>
            <a:ext uri="{FF2B5EF4-FFF2-40B4-BE49-F238E27FC236}">
              <a16:creationId xmlns:a16="http://schemas.microsoft.com/office/drawing/2014/main" id="{00000000-0008-0000-0700-000047000000}"/>
            </a:ext>
          </a:extLst>
        </xdr:cNvPr>
        <xdr:cNvCxnSpPr/>
      </xdr:nvCxnSpPr>
      <xdr:spPr>
        <a:xfrm flipV="1">
          <a:off x="1130300" y="5222980"/>
          <a:ext cx="889000" cy="1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125215</xdr:rowOff>
    </xdr:from>
    <xdr:to>
      <xdr:col>10</xdr:col>
      <xdr:colOff>165100</xdr:colOff>
      <xdr:row>38</xdr:row>
      <xdr:rowOff>55365</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968500" y="6468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46492</xdr:rowOff>
    </xdr:from>
    <xdr:ext cx="534377"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1752111" y="6561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129297</xdr:rowOff>
    </xdr:from>
    <xdr:to>
      <xdr:col>6</xdr:col>
      <xdr:colOff>38100</xdr:colOff>
      <xdr:row>38</xdr:row>
      <xdr:rowOff>59447</xdr:rowOff>
    </xdr:to>
    <xdr:sp macro="" textlink="">
      <xdr:nvSpPr>
        <xdr:cNvPr id="74" name="フローチャート: 判断 73">
          <a:extLst>
            <a:ext uri="{FF2B5EF4-FFF2-40B4-BE49-F238E27FC236}">
              <a16:creationId xmlns:a16="http://schemas.microsoft.com/office/drawing/2014/main" id="{00000000-0008-0000-0700-00004A000000}"/>
            </a:ext>
          </a:extLst>
        </xdr:cNvPr>
        <xdr:cNvSpPr/>
      </xdr:nvSpPr>
      <xdr:spPr>
        <a:xfrm>
          <a:off x="1079500" y="647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50574</xdr:rowOff>
    </xdr:from>
    <xdr:ext cx="534377"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863111" y="6565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31</xdr:row>
      <xdr:rowOff>13201</xdr:rowOff>
    </xdr:from>
    <xdr:to>
      <xdr:col>24</xdr:col>
      <xdr:colOff>114300</xdr:colOff>
      <xdr:row>31</xdr:row>
      <xdr:rowOff>114801</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4584700" y="5328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30</xdr:row>
      <xdr:rowOff>137678</xdr:rowOff>
    </xdr:from>
    <xdr:ext cx="534377" cy="259045"/>
    <xdr:sp macro="" textlink="">
      <xdr:nvSpPr>
        <xdr:cNvPr id="82" name="議会費該当値テキスト">
          <a:extLst>
            <a:ext uri="{FF2B5EF4-FFF2-40B4-BE49-F238E27FC236}">
              <a16:creationId xmlns:a16="http://schemas.microsoft.com/office/drawing/2014/main" id="{00000000-0008-0000-0700-000052000000}"/>
            </a:ext>
          </a:extLst>
        </xdr:cNvPr>
        <xdr:cNvSpPr txBox="1"/>
      </xdr:nvSpPr>
      <xdr:spPr>
        <a:xfrm>
          <a:off x="4686300" y="5281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31</xdr:row>
      <xdr:rowOff>3077</xdr:rowOff>
    </xdr:from>
    <xdr:to>
      <xdr:col>20</xdr:col>
      <xdr:colOff>38100</xdr:colOff>
      <xdr:row>31</xdr:row>
      <xdr:rowOff>104677</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3746500" y="5318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29</xdr:row>
      <xdr:rowOff>121204</xdr:rowOff>
    </xdr:from>
    <xdr:ext cx="534377"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3530111" y="5093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30</xdr:row>
      <xdr:rowOff>93831</xdr:rowOff>
    </xdr:from>
    <xdr:to>
      <xdr:col>15</xdr:col>
      <xdr:colOff>101600</xdr:colOff>
      <xdr:row>31</xdr:row>
      <xdr:rowOff>23981</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2857500" y="5237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29</xdr:row>
      <xdr:rowOff>40508</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2641111" y="5012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30</xdr:row>
      <xdr:rowOff>28680</xdr:rowOff>
    </xdr:from>
    <xdr:to>
      <xdr:col>10</xdr:col>
      <xdr:colOff>165100</xdr:colOff>
      <xdr:row>30</xdr:row>
      <xdr:rowOff>130280</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968500" y="517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28</xdr:row>
      <xdr:rowOff>146807</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1752111" y="4947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30</xdr:row>
      <xdr:rowOff>45548</xdr:rowOff>
    </xdr:from>
    <xdr:to>
      <xdr:col>6</xdr:col>
      <xdr:colOff>38100</xdr:colOff>
      <xdr:row>30</xdr:row>
      <xdr:rowOff>147148</xdr:rowOff>
    </xdr:to>
    <xdr:sp macro="" textlink="">
      <xdr:nvSpPr>
        <xdr:cNvPr id="89" name="楕円 88">
          <a:extLst>
            <a:ext uri="{FF2B5EF4-FFF2-40B4-BE49-F238E27FC236}">
              <a16:creationId xmlns:a16="http://schemas.microsoft.com/office/drawing/2014/main" id="{00000000-0008-0000-0700-000059000000}"/>
            </a:ext>
          </a:extLst>
        </xdr:cNvPr>
        <xdr:cNvSpPr/>
      </xdr:nvSpPr>
      <xdr:spPr>
        <a:xfrm>
          <a:off x="1079500" y="5189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28</xdr:row>
      <xdr:rowOff>163675</xdr:rowOff>
    </xdr:from>
    <xdr:ext cx="534377" cy="259045"/>
    <xdr:sp macro="" textlink="">
      <xdr:nvSpPr>
        <xdr:cNvPr id="90" name="テキスト ボックス 89">
          <a:extLst>
            <a:ext uri="{FF2B5EF4-FFF2-40B4-BE49-F238E27FC236}">
              <a16:creationId xmlns:a16="http://schemas.microsoft.com/office/drawing/2014/main" id="{00000000-0008-0000-0700-00005A000000}"/>
            </a:ext>
          </a:extLst>
        </xdr:cNvPr>
        <xdr:cNvSpPr txBox="1"/>
      </xdr:nvSpPr>
      <xdr:spPr>
        <a:xfrm>
          <a:off x="863111" y="4964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a:extLst>
            <a:ext uri="{FF2B5EF4-FFF2-40B4-BE49-F238E27FC236}">
              <a16:creationId xmlns:a16="http://schemas.microsoft.com/office/drawing/2014/main" id="{00000000-0008-0000-07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18191</xdr:rowOff>
    </xdr:from>
    <xdr:to>
      <xdr:col>24</xdr:col>
      <xdr:colOff>62865</xdr:colOff>
      <xdr:row>58</xdr:row>
      <xdr:rowOff>69618</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flipV="1">
          <a:off x="4633595" y="8590691"/>
          <a:ext cx="1270" cy="14230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73445</xdr:rowOff>
    </xdr:from>
    <xdr:ext cx="599010" cy="259045"/>
    <xdr:sp macro="" textlink="">
      <xdr:nvSpPr>
        <xdr:cNvPr id="115" name="総務費最小値テキスト">
          <a:extLst>
            <a:ext uri="{FF2B5EF4-FFF2-40B4-BE49-F238E27FC236}">
              <a16:creationId xmlns:a16="http://schemas.microsoft.com/office/drawing/2014/main" id="{00000000-0008-0000-0700-000073000000}"/>
            </a:ext>
          </a:extLst>
        </xdr:cNvPr>
        <xdr:cNvSpPr txBox="1"/>
      </xdr:nvSpPr>
      <xdr:spPr>
        <a:xfrm>
          <a:off x="4686300" y="100175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69618</xdr:rowOff>
    </xdr:from>
    <xdr:to>
      <xdr:col>24</xdr:col>
      <xdr:colOff>152400</xdr:colOff>
      <xdr:row>58</xdr:row>
      <xdr:rowOff>69618</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10013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136318</xdr:rowOff>
    </xdr:from>
    <xdr:ext cx="690189" cy="259045"/>
    <xdr:sp macro="" textlink="">
      <xdr:nvSpPr>
        <xdr:cNvPr id="117" name="総務費最大値テキスト">
          <a:extLst>
            <a:ext uri="{FF2B5EF4-FFF2-40B4-BE49-F238E27FC236}">
              <a16:creationId xmlns:a16="http://schemas.microsoft.com/office/drawing/2014/main" id="{00000000-0008-0000-0700-000075000000}"/>
            </a:ext>
          </a:extLst>
        </xdr:cNvPr>
        <xdr:cNvSpPr txBox="1"/>
      </xdr:nvSpPr>
      <xdr:spPr>
        <a:xfrm>
          <a:off x="4686300" y="836591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2,059,460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18191</xdr:rowOff>
    </xdr:from>
    <xdr:to>
      <xdr:col>24</xdr:col>
      <xdr:colOff>152400</xdr:colOff>
      <xdr:row>50</xdr:row>
      <xdr:rowOff>18191</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85906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8318</xdr:rowOff>
    </xdr:from>
    <xdr:to>
      <xdr:col>24</xdr:col>
      <xdr:colOff>63500</xdr:colOff>
      <xdr:row>55</xdr:row>
      <xdr:rowOff>101283</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flipV="1">
          <a:off x="3797300" y="9266618"/>
          <a:ext cx="838200" cy="264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163751</xdr:rowOff>
    </xdr:from>
    <xdr:ext cx="599010" cy="259045"/>
    <xdr:sp macro="" textlink="">
      <xdr:nvSpPr>
        <xdr:cNvPr id="120" name="総務費平均値テキスト">
          <a:extLst>
            <a:ext uri="{FF2B5EF4-FFF2-40B4-BE49-F238E27FC236}">
              <a16:creationId xmlns:a16="http://schemas.microsoft.com/office/drawing/2014/main" id="{00000000-0008-0000-0700-000078000000}"/>
            </a:ext>
          </a:extLst>
        </xdr:cNvPr>
        <xdr:cNvSpPr txBox="1"/>
      </xdr:nvSpPr>
      <xdr:spPr>
        <a:xfrm>
          <a:off x="4686300" y="976495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423,460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13874</xdr:rowOff>
    </xdr:from>
    <xdr:to>
      <xdr:col>24</xdr:col>
      <xdr:colOff>114300</xdr:colOff>
      <xdr:row>57</xdr:row>
      <xdr:rowOff>115474</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4584700" y="9786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101283</xdr:rowOff>
    </xdr:from>
    <xdr:to>
      <xdr:col>19</xdr:col>
      <xdr:colOff>177800</xdr:colOff>
      <xdr:row>55</xdr:row>
      <xdr:rowOff>167467</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2908300" y="9531033"/>
          <a:ext cx="889000" cy="66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151168</xdr:rowOff>
    </xdr:from>
    <xdr:to>
      <xdr:col>20</xdr:col>
      <xdr:colOff>38100</xdr:colOff>
      <xdr:row>58</xdr:row>
      <xdr:rowOff>81318</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3746500" y="9923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72445</xdr:rowOff>
    </xdr:from>
    <xdr:ext cx="599010"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3497795" y="100165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167467</xdr:rowOff>
    </xdr:from>
    <xdr:to>
      <xdr:col>15</xdr:col>
      <xdr:colOff>50800</xdr:colOff>
      <xdr:row>56</xdr:row>
      <xdr:rowOff>67631</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flipV="1">
          <a:off x="2019300" y="9597217"/>
          <a:ext cx="889000" cy="71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114214</xdr:rowOff>
    </xdr:from>
    <xdr:to>
      <xdr:col>15</xdr:col>
      <xdr:colOff>101600</xdr:colOff>
      <xdr:row>58</xdr:row>
      <xdr:rowOff>44364</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2857500" y="9886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35491</xdr:rowOff>
    </xdr:from>
    <xdr:ext cx="599010"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2608795" y="99795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67631</xdr:rowOff>
    </xdr:from>
    <xdr:to>
      <xdr:col>10</xdr:col>
      <xdr:colOff>114300</xdr:colOff>
      <xdr:row>56</xdr:row>
      <xdr:rowOff>92159</xdr:rowOff>
    </xdr:to>
    <xdr:cxnSp macro="">
      <xdr:nvCxnSpPr>
        <xdr:cNvPr id="128" name="直線コネクタ 127">
          <a:extLst>
            <a:ext uri="{FF2B5EF4-FFF2-40B4-BE49-F238E27FC236}">
              <a16:creationId xmlns:a16="http://schemas.microsoft.com/office/drawing/2014/main" id="{00000000-0008-0000-0700-000080000000}"/>
            </a:ext>
          </a:extLst>
        </xdr:cNvPr>
        <xdr:cNvCxnSpPr/>
      </xdr:nvCxnSpPr>
      <xdr:spPr>
        <a:xfrm flipV="1">
          <a:off x="1130300" y="9668831"/>
          <a:ext cx="889000" cy="24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112924</xdr:rowOff>
    </xdr:from>
    <xdr:to>
      <xdr:col>10</xdr:col>
      <xdr:colOff>165100</xdr:colOff>
      <xdr:row>58</xdr:row>
      <xdr:rowOff>43074</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968500" y="9885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34201</xdr:rowOff>
    </xdr:from>
    <xdr:ext cx="59901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1719795" y="99783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156760</xdr:rowOff>
    </xdr:from>
    <xdr:to>
      <xdr:col>6</xdr:col>
      <xdr:colOff>38100</xdr:colOff>
      <xdr:row>58</xdr:row>
      <xdr:rowOff>86910</xdr:rowOff>
    </xdr:to>
    <xdr:sp macro="" textlink="">
      <xdr:nvSpPr>
        <xdr:cNvPr id="131" name="フローチャート: 判断 130">
          <a:extLst>
            <a:ext uri="{FF2B5EF4-FFF2-40B4-BE49-F238E27FC236}">
              <a16:creationId xmlns:a16="http://schemas.microsoft.com/office/drawing/2014/main" id="{00000000-0008-0000-0700-000083000000}"/>
            </a:ext>
          </a:extLst>
        </xdr:cNvPr>
        <xdr:cNvSpPr/>
      </xdr:nvSpPr>
      <xdr:spPr>
        <a:xfrm>
          <a:off x="1079500" y="9929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78037</xdr:rowOff>
    </xdr:from>
    <xdr:ext cx="59901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830795" y="10022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128968</xdr:rowOff>
    </xdr:from>
    <xdr:to>
      <xdr:col>24</xdr:col>
      <xdr:colOff>114300</xdr:colOff>
      <xdr:row>54</xdr:row>
      <xdr:rowOff>59118</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4584700" y="9215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151845</xdr:rowOff>
    </xdr:from>
    <xdr:ext cx="690189" cy="259045"/>
    <xdr:sp macro="" textlink="">
      <xdr:nvSpPr>
        <xdr:cNvPr id="139" name="総務費該当値テキスト">
          <a:extLst>
            <a:ext uri="{FF2B5EF4-FFF2-40B4-BE49-F238E27FC236}">
              <a16:creationId xmlns:a16="http://schemas.microsoft.com/office/drawing/2014/main" id="{00000000-0008-0000-0700-00008B000000}"/>
            </a:ext>
          </a:extLst>
        </xdr:cNvPr>
        <xdr:cNvSpPr txBox="1"/>
      </xdr:nvSpPr>
      <xdr:spPr>
        <a:xfrm>
          <a:off x="4686300" y="906724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1,172,417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50483</xdr:rowOff>
    </xdr:from>
    <xdr:to>
      <xdr:col>20</xdr:col>
      <xdr:colOff>38100</xdr:colOff>
      <xdr:row>55</xdr:row>
      <xdr:rowOff>152083</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3746500" y="9480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168610</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3497795" y="9255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116667</xdr:rowOff>
    </xdr:from>
    <xdr:to>
      <xdr:col>15</xdr:col>
      <xdr:colOff>101600</xdr:colOff>
      <xdr:row>56</xdr:row>
      <xdr:rowOff>46817</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2857500" y="9546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63344</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2608795" y="9321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16831</xdr:rowOff>
    </xdr:from>
    <xdr:to>
      <xdr:col>10</xdr:col>
      <xdr:colOff>165100</xdr:colOff>
      <xdr:row>56</xdr:row>
      <xdr:rowOff>118431</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968500" y="9618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134958</xdr:rowOff>
    </xdr:from>
    <xdr:ext cx="599010"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1719795" y="93932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41359</xdr:rowOff>
    </xdr:from>
    <xdr:to>
      <xdr:col>6</xdr:col>
      <xdr:colOff>38100</xdr:colOff>
      <xdr:row>56</xdr:row>
      <xdr:rowOff>142959</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1079500" y="9642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159486</xdr:rowOff>
    </xdr:from>
    <xdr:ext cx="599010"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830795" y="94177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233,814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71</xdr:row>
      <xdr:rowOff>21970</xdr:rowOff>
    </xdr:from>
    <xdr:ext cx="685572"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76428" y="1219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38299</xdr:rowOff>
    </xdr:from>
    <xdr:ext cx="685572"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76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77</xdr:row>
      <xdr:rowOff>35664</xdr:rowOff>
    </xdr:from>
    <xdr:to>
      <xdr:col>24</xdr:col>
      <xdr:colOff>62865</xdr:colOff>
      <xdr:row>78</xdr:row>
      <xdr:rowOff>116384</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4633595" y="13237314"/>
          <a:ext cx="1270" cy="252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120211</xdr:rowOff>
    </xdr:from>
    <xdr:ext cx="599010" cy="259045"/>
    <xdr:sp macro="" textlink="">
      <xdr:nvSpPr>
        <xdr:cNvPr id="174" name="民生費最小値テキスト">
          <a:extLst>
            <a:ext uri="{FF2B5EF4-FFF2-40B4-BE49-F238E27FC236}">
              <a16:creationId xmlns:a16="http://schemas.microsoft.com/office/drawing/2014/main" id="{00000000-0008-0000-0700-0000AE000000}"/>
            </a:ext>
          </a:extLst>
        </xdr:cNvPr>
        <xdr:cNvSpPr txBox="1"/>
      </xdr:nvSpPr>
      <xdr:spPr>
        <a:xfrm>
          <a:off x="4686300" y="13493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141,419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116384</xdr:rowOff>
    </xdr:from>
    <xdr:to>
      <xdr:col>24</xdr:col>
      <xdr:colOff>152400</xdr:colOff>
      <xdr:row>78</xdr:row>
      <xdr:rowOff>116384</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3489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153791</xdr:rowOff>
    </xdr:from>
    <xdr:ext cx="599010" cy="259045"/>
    <xdr:sp macro="" textlink="">
      <xdr:nvSpPr>
        <xdr:cNvPr id="176" name="民生費最大値テキスト">
          <a:extLst>
            <a:ext uri="{FF2B5EF4-FFF2-40B4-BE49-F238E27FC236}">
              <a16:creationId xmlns:a16="http://schemas.microsoft.com/office/drawing/2014/main" id="{00000000-0008-0000-0700-0000B0000000}"/>
            </a:ext>
          </a:extLst>
        </xdr:cNvPr>
        <xdr:cNvSpPr txBox="1"/>
      </xdr:nvSpPr>
      <xdr:spPr>
        <a:xfrm>
          <a:off x="4686300" y="130125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373,071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77</xdr:row>
      <xdr:rowOff>35664</xdr:rowOff>
    </xdr:from>
    <xdr:to>
      <xdr:col>24</xdr:col>
      <xdr:colOff>152400</xdr:colOff>
      <xdr:row>77</xdr:row>
      <xdr:rowOff>35664</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3237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129325</xdr:rowOff>
    </xdr:from>
    <xdr:to>
      <xdr:col>24</xdr:col>
      <xdr:colOff>63500</xdr:colOff>
      <xdr:row>77</xdr:row>
      <xdr:rowOff>132186</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3797300" y="13330975"/>
          <a:ext cx="838200" cy="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125751</xdr:rowOff>
    </xdr:from>
    <xdr:ext cx="599010" cy="259045"/>
    <xdr:sp macro="" textlink="">
      <xdr:nvSpPr>
        <xdr:cNvPr id="179" name="民生費平均値テキスト">
          <a:extLst>
            <a:ext uri="{FF2B5EF4-FFF2-40B4-BE49-F238E27FC236}">
              <a16:creationId xmlns:a16="http://schemas.microsoft.com/office/drawing/2014/main" id="{00000000-0008-0000-0700-0000B3000000}"/>
            </a:ext>
          </a:extLst>
        </xdr:cNvPr>
        <xdr:cNvSpPr txBox="1"/>
      </xdr:nvSpPr>
      <xdr:spPr>
        <a:xfrm>
          <a:off x="4686300" y="1332740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147324</xdr:rowOff>
    </xdr:from>
    <xdr:to>
      <xdr:col>24</xdr:col>
      <xdr:colOff>114300</xdr:colOff>
      <xdr:row>78</xdr:row>
      <xdr:rowOff>77474</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4584700" y="13348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112947</xdr:rowOff>
    </xdr:from>
    <xdr:to>
      <xdr:col>19</xdr:col>
      <xdr:colOff>177800</xdr:colOff>
      <xdr:row>77</xdr:row>
      <xdr:rowOff>129325</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a:off x="2908300" y="13314597"/>
          <a:ext cx="889000" cy="16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167894</xdr:rowOff>
    </xdr:from>
    <xdr:to>
      <xdr:col>20</xdr:col>
      <xdr:colOff>38100</xdr:colOff>
      <xdr:row>78</xdr:row>
      <xdr:rowOff>98044</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3746500" y="13369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89171</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497795" y="13462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69</xdr:row>
      <xdr:rowOff>162497</xdr:rowOff>
    </xdr:from>
    <xdr:to>
      <xdr:col>15</xdr:col>
      <xdr:colOff>50800</xdr:colOff>
      <xdr:row>77</xdr:row>
      <xdr:rowOff>112947</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a:off x="2019300" y="11992547"/>
          <a:ext cx="889000" cy="1322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15753</xdr:rowOff>
    </xdr:from>
    <xdr:to>
      <xdr:col>15</xdr:col>
      <xdr:colOff>101600</xdr:colOff>
      <xdr:row>78</xdr:row>
      <xdr:rowOff>117353</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2857500" y="13388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108480</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608795" y="134815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69</xdr:row>
      <xdr:rowOff>162497</xdr:rowOff>
    </xdr:from>
    <xdr:to>
      <xdr:col>10</xdr:col>
      <xdr:colOff>114300</xdr:colOff>
      <xdr:row>73</xdr:row>
      <xdr:rowOff>70158</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flipV="1">
          <a:off x="1130300" y="11992547"/>
          <a:ext cx="889000" cy="593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6082</xdr:rowOff>
    </xdr:from>
    <xdr:to>
      <xdr:col>10</xdr:col>
      <xdr:colOff>165100</xdr:colOff>
      <xdr:row>78</xdr:row>
      <xdr:rowOff>107682</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968500" y="13379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98809</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719795" y="13471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11681</xdr:rowOff>
    </xdr:from>
    <xdr:to>
      <xdr:col>6</xdr:col>
      <xdr:colOff>38100</xdr:colOff>
      <xdr:row>78</xdr:row>
      <xdr:rowOff>113281</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079500" y="13384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104408</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30795" y="134775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81386</xdr:rowOff>
    </xdr:from>
    <xdr:to>
      <xdr:col>24</xdr:col>
      <xdr:colOff>114300</xdr:colOff>
      <xdr:row>78</xdr:row>
      <xdr:rowOff>11536</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4584700" y="13283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167763</xdr:rowOff>
    </xdr:from>
    <xdr:ext cx="599010" cy="259045"/>
    <xdr:sp macro="" textlink="">
      <xdr:nvSpPr>
        <xdr:cNvPr id="198" name="民生費該当値テキスト">
          <a:extLst>
            <a:ext uri="{FF2B5EF4-FFF2-40B4-BE49-F238E27FC236}">
              <a16:creationId xmlns:a16="http://schemas.microsoft.com/office/drawing/2014/main" id="{00000000-0008-0000-0700-0000C6000000}"/>
            </a:ext>
          </a:extLst>
        </xdr:cNvPr>
        <xdr:cNvSpPr txBox="1"/>
      </xdr:nvSpPr>
      <xdr:spPr>
        <a:xfrm>
          <a:off x="4686300" y="13197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284,403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78525</xdr:rowOff>
    </xdr:from>
    <xdr:to>
      <xdr:col>20</xdr:col>
      <xdr:colOff>38100</xdr:colOff>
      <xdr:row>78</xdr:row>
      <xdr:rowOff>8675</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3746500" y="13280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25202</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497795" y="13055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62147</xdr:rowOff>
    </xdr:from>
    <xdr:to>
      <xdr:col>15</xdr:col>
      <xdr:colOff>101600</xdr:colOff>
      <xdr:row>77</xdr:row>
      <xdr:rowOff>163747</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2857500" y="13263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8824</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608795" y="130390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69</xdr:row>
      <xdr:rowOff>111697</xdr:rowOff>
    </xdr:from>
    <xdr:to>
      <xdr:col>10</xdr:col>
      <xdr:colOff>165100</xdr:colOff>
      <xdr:row>70</xdr:row>
      <xdr:rowOff>41847</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968500" y="11941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xdr:col>
      <xdr:colOff>150205</xdr:colOff>
      <xdr:row>68</xdr:row>
      <xdr:rowOff>58374</xdr:rowOff>
    </xdr:from>
    <xdr:ext cx="690189"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674205" y="1171697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1,516,558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73</xdr:row>
      <xdr:rowOff>19358</xdr:rowOff>
    </xdr:from>
    <xdr:to>
      <xdr:col>6</xdr:col>
      <xdr:colOff>38100</xdr:colOff>
      <xdr:row>73</xdr:row>
      <xdr:rowOff>120958</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079500" y="12535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71</xdr:row>
      <xdr:rowOff>137485</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830795" y="123104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89</xdr:row>
      <xdr:rowOff>92727</xdr:rowOff>
    </xdr:from>
    <xdr:ext cx="685572"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76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93</xdr:row>
      <xdr:rowOff>161137</xdr:rowOff>
    </xdr:from>
    <xdr:to>
      <xdr:col>24</xdr:col>
      <xdr:colOff>62865</xdr:colOff>
      <xdr:row>99</xdr:row>
      <xdr:rowOff>2417</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6105987"/>
          <a:ext cx="1270" cy="869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6244</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979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2417</xdr:rowOff>
    </xdr:from>
    <xdr:to>
      <xdr:col>24</xdr:col>
      <xdr:colOff>152400</xdr:colOff>
      <xdr:row>99</xdr:row>
      <xdr:rowOff>2417</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975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92</xdr:row>
      <xdr:rowOff>107814</xdr:rowOff>
    </xdr:from>
    <xdr:ext cx="599010"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8812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718,120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93</xdr:row>
      <xdr:rowOff>161137</xdr:rowOff>
    </xdr:from>
    <xdr:to>
      <xdr:col>24</xdr:col>
      <xdr:colOff>152400</xdr:colOff>
      <xdr:row>93</xdr:row>
      <xdr:rowOff>161137</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6105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91</xdr:row>
      <xdr:rowOff>37667</xdr:rowOff>
    </xdr:from>
    <xdr:to>
      <xdr:col>24</xdr:col>
      <xdr:colOff>63500</xdr:colOff>
      <xdr:row>95</xdr:row>
      <xdr:rowOff>63114</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3797300" y="15639617"/>
          <a:ext cx="838200" cy="711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7855</xdr:rowOff>
    </xdr:from>
    <xdr:ext cx="599010"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80995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29428</xdr:rowOff>
    </xdr:from>
    <xdr:to>
      <xdr:col>24</xdr:col>
      <xdr:colOff>114300</xdr:colOff>
      <xdr:row>98</xdr:row>
      <xdr:rowOff>131028</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831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91</xdr:row>
      <xdr:rowOff>37667</xdr:rowOff>
    </xdr:from>
    <xdr:to>
      <xdr:col>19</xdr:col>
      <xdr:colOff>177800</xdr:colOff>
      <xdr:row>94</xdr:row>
      <xdr:rowOff>44199</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908300" y="15639617"/>
          <a:ext cx="889000" cy="520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47434</xdr:rowOff>
    </xdr:from>
    <xdr:to>
      <xdr:col>20</xdr:col>
      <xdr:colOff>38100</xdr:colOff>
      <xdr:row>98</xdr:row>
      <xdr:rowOff>149034</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849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140161</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530111" y="16942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44199</xdr:rowOff>
    </xdr:from>
    <xdr:to>
      <xdr:col>15</xdr:col>
      <xdr:colOff>50800</xdr:colOff>
      <xdr:row>97</xdr:row>
      <xdr:rowOff>93301</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2019300" y="16160499"/>
          <a:ext cx="889000" cy="563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58227</xdr:rowOff>
    </xdr:from>
    <xdr:to>
      <xdr:col>15</xdr:col>
      <xdr:colOff>101600</xdr:colOff>
      <xdr:row>98</xdr:row>
      <xdr:rowOff>159827</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860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150954</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41111" y="16953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72754</xdr:rowOff>
    </xdr:from>
    <xdr:to>
      <xdr:col>10</xdr:col>
      <xdr:colOff>114300</xdr:colOff>
      <xdr:row>97</xdr:row>
      <xdr:rowOff>93301</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a:off x="1130300" y="16703404"/>
          <a:ext cx="889000" cy="20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58606</xdr:rowOff>
    </xdr:from>
    <xdr:to>
      <xdr:col>10</xdr:col>
      <xdr:colOff>165100</xdr:colOff>
      <xdr:row>98</xdr:row>
      <xdr:rowOff>160206</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860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151333</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52111" y="16953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55919</xdr:rowOff>
    </xdr:from>
    <xdr:to>
      <xdr:col>6</xdr:col>
      <xdr:colOff>38100</xdr:colOff>
      <xdr:row>98</xdr:row>
      <xdr:rowOff>157519</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858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148646</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63111" y="16950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12314</xdr:rowOff>
    </xdr:from>
    <xdr:to>
      <xdr:col>24</xdr:col>
      <xdr:colOff>114300</xdr:colOff>
      <xdr:row>95</xdr:row>
      <xdr:rowOff>113914</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300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35191</xdr:rowOff>
    </xdr:from>
    <xdr:ext cx="599010"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61514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525,304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90</xdr:row>
      <xdr:rowOff>158317</xdr:rowOff>
    </xdr:from>
    <xdr:to>
      <xdr:col>20</xdr:col>
      <xdr:colOff>38100</xdr:colOff>
      <xdr:row>91</xdr:row>
      <xdr:rowOff>88467</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5588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23205</xdr:colOff>
      <xdr:row>89</xdr:row>
      <xdr:rowOff>104994</xdr:rowOff>
    </xdr:from>
    <xdr:ext cx="690189"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452205" y="1536404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1,085,340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93</xdr:row>
      <xdr:rowOff>164849</xdr:rowOff>
    </xdr:from>
    <xdr:to>
      <xdr:col>15</xdr:col>
      <xdr:colOff>101600</xdr:colOff>
      <xdr:row>94</xdr:row>
      <xdr:rowOff>94999</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109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92</xdr:row>
      <xdr:rowOff>111526</xdr:rowOff>
    </xdr:from>
    <xdr:ext cx="599010"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08795" y="15884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42501</xdr:rowOff>
    </xdr:from>
    <xdr:to>
      <xdr:col>10</xdr:col>
      <xdr:colOff>165100</xdr:colOff>
      <xdr:row>97</xdr:row>
      <xdr:rowOff>144101</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673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160628</xdr:rowOff>
    </xdr:from>
    <xdr:ext cx="599010"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19795" y="164483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21954</xdr:rowOff>
    </xdr:from>
    <xdr:to>
      <xdr:col>6</xdr:col>
      <xdr:colOff>38100</xdr:colOff>
      <xdr:row>97</xdr:row>
      <xdr:rowOff>123554</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652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140081</xdr:rowOff>
    </xdr:from>
    <xdr:ext cx="599010"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30795" y="164278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a:extLst>
            <a:ext uri="{FF2B5EF4-FFF2-40B4-BE49-F238E27FC236}">
              <a16:creationId xmlns:a16="http://schemas.microsoft.com/office/drawing/2014/main" id="{00000000-0008-0000-07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69215</xdr:rowOff>
    </xdr:from>
    <xdr:to>
      <xdr:col>54</xdr:col>
      <xdr:colOff>189865</xdr:colOff>
      <xdr:row>39</xdr:row>
      <xdr:rowOff>44450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10475595" y="5384165"/>
          <a:ext cx="1270" cy="13468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8" name="労働費最小値テキスト">
          <a:extLst>
            <a:ext uri="{FF2B5EF4-FFF2-40B4-BE49-F238E27FC236}">
              <a16:creationId xmlns:a16="http://schemas.microsoft.com/office/drawing/2014/main" id="{00000000-0008-0000-0700-000020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15892</xdr:rowOff>
    </xdr:from>
    <xdr:ext cx="534377" cy="259045"/>
    <xdr:sp macro="" textlink="">
      <xdr:nvSpPr>
        <xdr:cNvPr id="290" name="労働費最大値テキスト">
          <a:extLst>
            <a:ext uri="{FF2B5EF4-FFF2-40B4-BE49-F238E27FC236}">
              <a16:creationId xmlns:a16="http://schemas.microsoft.com/office/drawing/2014/main" id="{00000000-0008-0000-0700-000022010000}"/>
            </a:ext>
          </a:extLst>
        </xdr:cNvPr>
        <xdr:cNvSpPr txBox="1"/>
      </xdr:nvSpPr>
      <xdr:spPr>
        <a:xfrm>
          <a:off x="10528300" y="5159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10,605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69215</xdr:rowOff>
    </xdr:from>
    <xdr:to>
      <xdr:col>55</xdr:col>
      <xdr:colOff>88900</xdr:colOff>
      <xdr:row>31</xdr:row>
      <xdr:rowOff>69215</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5384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28338</xdr:rowOff>
    </xdr:from>
    <xdr:ext cx="469744" cy="259045"/>
    <xdr:sp macro="" textlink="">
      <xdr:nvSpPr>
        <xdr:cNvPr id="293" name="労働費平均値テキスト">
          <a:extLst>
            <a:ext uri="{FF2B5EF4-FFF2-40B4-BE49-F238E27FC236}">
              <a16:creationId xmlns:a16="http://schemas.microsoft.com/office/drawing/2014/main" id="{00000000-0008-0000-0700-000025010000}"/>
            </a:ext>
          </a:extLst>
        </xdr:cNvPr>
        <xdr:cNvSpPr txBox="1"/>
      </xdr:nvSpPr>
      <xdr:spPr>
        <a:xfrm>
          <a:off x="10528300" y="63719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5461</xdr:rowOff>
    </xdr:from>
    <xdr:to>
      <xdr:col>55</xdr:col>
      <xdr:colOff>50800</xdr:colOff>
      <xdr:row>38</xdr:row>
      <xdr:rowOff>107061</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10426700" y="6520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31877</xdr:rowOff>
    </xdr:from>
    <xdr:to>
      <xdr:col>50</xdr:col>
      <xdr:colOff>165100</xdr:colOff>
      <xdr:row>38</xdr:row>
      <xdr:rowOff>133477</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9588500" y="6546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150004</xdr:rowOff>
    </xdr:from>
    <xdr:ext cx="469744"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9404428" y="6322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32893</xdr:rowOff>
    </xdr:from>
    <xdr:to>
      <xdr:col>46</xdr:col>
      <xdr:colOff>38100</xdr:colOff>
      <xdr:row>38</xdr:row>
      <xdr:rowOff>134493</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8699500" y="6547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151020</xdr:rowOff>
    </xdr:from>
    <xdr:ext cx="469744"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15428" y="6323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3556</xdr:rowOff>
    </xdr:from>
    <xdr:to>
      <xdr:col>41</xdr:col>
      <xdr:colOff>101600</xdr:colOff>
      <xdr:row>38</xdr:row>
      <xdr:rowOff>105156</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7810500" y="6518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121683</xdr:rowOff>
    </xdr:from>
    <xdr:ext cx="469744"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26428" y="6293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140843</xdr:rowOff>
    </xdr:from>
    <xdr:to>
      <xdr:col>36</xdr:col>
      <xdr:colOff>165100</xdr:colOff>
      <xdr:row>38</xdr:row>
      <xdr:rowOff>70993</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6921500" y="6484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87520</xdr:rowOff>
    </xdr:from>
    <xdr:ext cx="469744"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37428" y="6259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12" name="労働費該当値テキスト">
          <a:extLst>
            <a:ext uri="{FF2B5EF4-FFF2-40B4-BE49-F238E27FC236}">
              <a16:creationId xmlns:a16="http://schemas.microsoft.com/office/drawing/2014/main" id="{00000000-0008-0000-0700-000038010000}"/>
            </a:ext>
          </a:extLst>
        </xdr:cNvPr>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a:extLst>
            <a:ext uri="{FF2B5EF4-FFF2-40B4-BE49-F238E27FC236}">
              <a16:creationId xmlns:a16="http://schemas.microsoft.com/office/drawing/2014/main" id="{00000000-0008-0000-07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50163</xdr:rowOff>
    </xdr:from>
    <xdr:to>
      <xdr:col>54</xdr:col>
      <xdr:colOff>189865</xdr:colOff>
      <xdr:row>59</xdr:row>
      <xdr:rowOff>36531</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10475595" y="8794113"/>
          <a:ext cx="1270" cy="13579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40358</xdr:rowOff>
    </xdr:from>
    <xdr:ext cx="534377" cy="259045"/>
    <xdr:sp macro="" textlink="">
      <xdr:nvSpPr>
        <xdr:cNvPr id="345" name="農林水産業費最小値テキスト">
          <a:extLst>
            <a:ext uri="{FF2B5EF4-FFF2-40B4-BE49-F238E27FC236}">
              <a16:creationId xmlns:a16="http://schemas.microsoft.com/office/drawing/2014/main" id="{00000000-0008-0000-0700-000059010000}"/>
            </a:ext>
          </a:extLst>
        </xdr:cNvPr>
        <xdr:cNvSpPr txBox="1"/>
      </xdr:nvSpPr>
      <xdr:spPr>
        <a:xfrm>
          <a:off x="10528300" y="10155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36531</xdr:rowOff>
    </xdr:from>
    <xdr:to>
      <xdr:col>55</xdr:col>
      <xdr:colOff>88900</xdr:colOff>
      <xdr:row>59</xdr:row>
      <xdr:rowOff>36531</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101520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168290</xdr:rowOff>
    </xdr:from>
    <xdr:ext cx="690189" cy="259045"/>
    <xdr:sp macro="" textlink="">
      <xdr:nvSpPr>
        <xdr:cNvPr id="347" name="農林水産業費最大値テキスト">
          <a:extLst>
            <a:ext uri="{FF2B5EF4-FFF2-40B4-BE49-F238E27FC236}">
              <a16:creationId xmlns:a16="http://schemas.microsoft.com/office/drawing/2014/main" id="{00000000-0008-0000-0700-00005B010000}"/>
            </a:ext>
          </a:extLst>
        </xdr:cNvPr>
        <xdr:cNvSpPr txBox="1"/>
      </xdr:nvSpPr>
      <xdr:spPr>
        <a:xfrm>
          <a:off x="10528300" y="856934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1,792,503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50163</xdr:rowOff>
    </xdr:from>
    <xdr:to>
      <xdr:col>55</xdr:col>
      <xdr:colOff>88900</xdr:colOff>
      <xdr:row>51</xdr:row>
      <xdr:rowOff>50163</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10388600" y="8794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11898</xdr:rowOff>
    </xdr:from>
    <xdr:to>
      <xdr:col>55</xdr:col>
      <xdr:colOff>0</xdr:colOff>
      <xdr:row>58</xdr:row>
      <xdr:rowOff>48511</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9639300" y="9955998"/>
          <a:ext cx="838200" cy="36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41201</xdr:rowOff>
    </xdr:from>
    <xdr:ext cx="599010" cy="259045"/>
    <xdr:sp macro="" textlink="">
      <xdr:nvSpPr>
        <xdr:cNvPr id="350" name="農林水産業費平均値テキスト">
          <a:extLst>
            <a:ext uri="{FF2B5EF4-FFF2-40B4-BE49-F238E27FC236}">
              <a16:creationId xmlns:a16="http://schemas.microsoft.com/office/drawing/2014/main" id="{00000000-0008-0000-0700-00005E010000}"/>
            </a:ext>
          </a:extLst>
        </xdr:cNvPr>
        <xdr:cNvSpPr txBox="1"/>
      </xdr:nvSpPr>
      <xdr:spPr>
        <a:xfrm>
          <a:off x="10528300" y="998530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134,286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62774</xdr:rowOff>
    </xdr:from>
    <xdr:to>
      <xdr:col>55</xdr:col>
      <xdr:colOff>50800</xdr:colOff>
      <xdr:row>58</xdr:row>
      <xdr:rowOff>164374</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10426700" y="10006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48511</xdr:rowOff>
    </xdr:from>
    <xdr:to>
      <xdr:col>50</xdr:col>
      <xdr:colOff>114300</xdr:colOff>
      <xdr:row>58</xdr:row>
      <xdr:rowOff>73049</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8750300" y="9992611"/>
          <a:ext cx="889000" cy="24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74239</xdr:rowOff>
    </xdr:from>
    <xdr:to>
      <xdr:col>50</xdr:col>
      <xdr:colOff>165100</xdr:colOff>
      <xdr:row>59</xdr:row>
      <xdr:rowOff>4389</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9588500" y="10018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166966</xdr:rowOff>
    </xdr:from>
    <xdr:ext cx="599010"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9339795" y="101110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64139</xdr:rowOff>
    </xdr:from>
    <xdr:to>
      <xdr:col>45</xdr:col>
      <xdr:colOff>177800</xdr:colOff>
      <xdr:row>58</xdr:row>
      <xdr:rowOff>73049</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a:off x="7861300" y="10008239"/>
          <a:ext cx="889000" cy="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83634</xdr:rowOff>
    </xdr:from>
    <xdr:to>
      <xdr:col>46</xdr:col>
      <xdr:colOff>38100</xdr:colOff>
      <xdr:row>59</xdr:row>
      <xdr:rowOff>13784</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8699500" y="10027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59</xdr:row>
      <xdr:rowOff>4911</xdr:rowOff>
    </xdr:from>
    <xdr:ext cx="59901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8450795" y="10120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156163</xdr:rowOff>
    </xdr:from>
    <xdr:to>
      <xdr:col>41</xdr:col>
      <xdr:colOff>50800</xdr:colOff>
      <xdr:row>58</xdr:row>
      <xdr:rowOff>64139</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a:off x="6972300" y="9928813"/>
          <a:ext cx="889000" cy="79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81732</xdr:rowOff>
    </xdr:from>
    <xdr:to>
      <xdr:col>41</xdr:col>
      <xdr:colOff>101600</xdr:colOff>
      <xdr:row>59</xdr:row>
      <xdr:rowOff>11882</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7810500" y="1002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59</xdr:row>
      <xdr:rowOff>3009</xdr:rowOff>
    </xdr:from>
    <xdr:ext cx="59901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561795" y="101185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86951</xdr:rowOff>
    </xdr:from>
    <xdr:to>
      <xdr:col>36</xdr:col>
      <xdr:colOff>165100</xdr:colOff>
      <xdr:row>59</xdr:row>
      <xdr:rowOff>17101</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6921500" y="10031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59</xdr:row>
      <xdr:rowOff>8228</xdr:rowOff>
    </xdr:from>
    <xdr:ext cx="59901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6672795" y="101237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132548</xdr:rowOff>
    </xdr:from>
    <xdr:to>
      <xdr:col>55</xdr:col>
      <xdr:colOff>50800</xdr:colOff>
      <xdr:row>58</xdr:row>
      <xdr:rowOff>62698</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10426700" y="9905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155425</xdr:rowOff>
    </xdr:from>
    <xdr:ext cx="599010" cy="259045"/>
    <xdr:sp macro="" textlink="">
      <xdr:nvSpPr>
        <xdr:cNvPr id="369" name="農林水産業費該当値テキスト">
          <a:extLst>
            <a:ext uri="{FF2B5EF4-FFF2-40B4-BE49-F238E27FC236}">
              <a16:creationId xmlns:a16="http://schemas.microsoft.com/office/drawing/2014/main" id="{00000000-0008-0000-0700-000071010000}"/>
            </a:ext>
          </a:extLst>
        </xdr:cNvPr>
        <xdr:cNvSpPr txBox="1"/>
      </xdr:nvSpPr>
      <xdr:spPr>
        <a:xfrm>
          <a:off x="10528300" y="97566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267,719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169161</xdr:rowOff>
    </xdr:from>
    <xdr:to>
      <xdr:col>50</xdr:col>
      <xdr:colOff>165100</xdr:colOff>
      <xdr:row>58</xdr:row>
      <xdr:rowOff>99311</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9588500" y="9941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115838</xdr:rowOff>
    </xdr:from>
    <xdr:ext cx="599010"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9339795" y="97170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22249</xdr:rowOff>
    </xdr:from>
    <xdr:to>
      <xdr:col>46</xdr:col>
      <xdr:colOff>38100</xdr:colOff>
      <xdr:row>58</xdr:row>
      <xdr:rowOff>123849</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8699500" y="9966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140376</xdr:rowOff>
    </xdr:from>
    <xdr:ext cx="599010"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8450795" y="97415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13339</xdr:rowOff>
    </xdr:from>
    <xdr:to>
      <xdr:col>41</xdr:col>
      <xdr:colOff>101600</xdr:colOff>
      <xdr:row>58</xdr:row>
      <xdr:rowOff>114939</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7810500" y="9957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131466</xdr:rowOff>
    </xdr:from>
    <xdr:ext cx="599010"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7561795" y="97326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105363</xdr:rowOff>
    </xdr:from>
    <xdr:to>
      <xdr:col>36</xdr:col>
      <xdr:colOff>165100</xdr:colOff>
      <xdr:row>58</xdr:row>
      <xdr:rowOff>35513</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6921500" y="9878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52040</xdr:rowOff>
    </xdr:from>
    <xdr:ext cx="599010"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6672795" y="96532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a:extLst>
            <a:ext uri="{FF2B5EF4-FFF2-40B4-BE49-F238E27FC236}">
              <a16:creationId xmlns:a16="http://schemas.microsoft.com/office/drawing/2014/main" id="{00000000-0008-0000-07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72</xdr:row>
      <xdr:rowOff>44979</xdr:rowOff>
    </xdr:from>
    <xdr:to>
      <xdr:col>54</xdr:col>
      <xdr:colOff>189865</xdr:colOff>
      <xdr:row>78</xdr:row>
      <xdr:rowOff>129006</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flipV="1">
          <a:off x="10475595" y="12389379"/>
          <a:ext cx="1270" cy="11127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132833</xdr:rowOff>
    </xdr:from>
    <xdr:ext cx="469744" cy="259045"/>
    <xdr:sp macro="" textlink="">
      <xdr:nvSpPr>
        <xdr:cNvPr id="400" name="商工費最小値テキスト">
          <a:extLst>
            <a:ext uri="{FF2B5EF4-FFF2-40B4-BE49-F238E27FC236}">
              <a16:creationId xmlns:a16="http://schemas.microsoft.com/office/drawing/2014/main" id="{00000000-0008-0000-0700-000090010000}"/>
            </a:ext>
          </a:extLst>
        </xdr:cNvPr>
        <xdr:cNvSpPr txBox="1"/>
      </xdr:nvSpPr>
      <xdr:spPr>
        <a:xfrm>
          <a:off x="10528300" y="13505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129006</xdr:rowOff>
    </xdr:from>
    <xdr:to>
      <xdr:col>55</xdr:col>
      <xdr:colOff>88900</xdr:colOff>
      <xdr:row>78</xdr:row>
      <xdr:rowOff>129006</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3502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163106</xdr:rowOff>
    </xdr:from>
    <xdr:ext cx="599010" cy="259045"/>
    <xdr:sp macro="" textlink="">
      <xdr:nvSpPr>
        <xdr:cNvPr id="402" name="商工費最大値テキスト">
          <a:extLst>
            <a:ext uri="{FF2B5EF4-FFF2-40B4-BE49-F238E27FC236}">
              <a16:creationId xmlns:a16="http://schemas.microsoft.com/office/drawing/2014/main" id="{00000000-0008-0000-0700-000092010000}"/>
            </a:ext>
          </a:extLst>
        </xdr:cNvPr>
        <xdr:cNvSpPr txBox="1"/>
      </xdr:nvSpPr>
      <xdr:spPr>
        <a:xfrm>
          <a:off x="10528300" y="121646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491,435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72</xdr:row>
      <xdr:rowOff>44979</xdr:rowOff>
    </xdr:from>
    <xdr:to>
      <xdr:col>55</xdr:col>
      <xdr:colOff>88900</xdr:colOff>
      <xdr:row>72</xdr:row>
      <xdr:rowOff>44979</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2389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71</xdr:row>
      <xdr:rowOff>166940</xdr:rowOff>
    </xdr:from>
    <xdr:to>
      <xdr:col>55</xdr:col>
      <xdr:colOff>0</xdr:colOff>
      <xdr:row>72</xdr:row>
      <xdr:rowOff>44979</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9639300" y="12339890"/>
          <a:ext cx="838200" cy="49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92443</xdr:rowOff>
    </xdr:from>
    <xdr:ext cx="534377" cy="259045"/>
    <xdr:sp macro="" textlink="">
      <xdr:nvSpPr>
        <xdr:cNvPr id="405" name="商工費平均値テキスト">
          <a:extLst>
            <a:ext uri="{FF2B5EF4-FFF2-40B4-BE49-F238E27FC236}">
              <a16:creationId xmlns:a16="http://schemas.microsoft.com/office/drawing/2014/main" id="{00000000-0008-0000-0700-000095010000}"/>
            </a:ext>
          </a:extLst>
        </xdr:cNvPr>
        <xdr:cNvSpPr txBox="1"/>
      </xdr:nvSpPr>
      <xdr:spPr>
        <a:xfrm>
          <a:off x="10528300" y="132940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114016</xdr:rowOff>
    </xdr:from>
    <xdr:to>
      <xdr:col>55</xdr:col>
      <xdr:colOff>50800</xdr:colOff>
      <xdr:row>78</xdr:row>
      <xdr:rowOff>44166</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10426700" y="13315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71</xdr:row>
      <xdr:rowOff>166940</xdr:rowOff>
    </xdr:from>
    <xdr:to>
      <xdr:col>50</xdr:col>
      <xdr:colOff>114300</xdr:colOff>
      <xdr:row>74</xdr:row>
      <xdr:rowOff>157190</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8750300" y="12339890"/>
          <a:ext cx="889000" cy="504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156586</xdr:rowOff>
    </xdr:from>
    <xdr:to>
      <xdr:col>50</xdr:col>
      <xdr:colOff>165100</xdr:colOff>
      <xdr:row>78</xdr:row>
      <xdr:rowOff>86736</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9588500" y="13358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77863</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9372111" y="13450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74</xdr:row>
      <xdr:rowOff>157190</xdr:rowOff>
    </xdr:from>
    <xdr:to>
      <xdr:col>45</xdr:col>
      <xdr:colOff>177800</xdr:colOff>
      <xdr:row>77</xdr:row>
      <xdr:rowOff>125808</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flipV="1">
          <a:off x="7861300" y="12844490"/>
          <a:ext cx="889000" cy="482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148960</xdr:rowOff>
    </xdr:from>
    <xdr:to>
      <xdr:col>46</xdr:col>
      <xdr:colOff>38100</xdr:colOff>
      <xdr:row>78</xdr:row>
      <xdr:rowOff>79110</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8699500" y="13350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70237</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8483111" y="13443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7741</xdr:rowOff>
    </xdr:from>
    <xdr:to>
      <xdr:col>41</xdr:col>
      <xdr:colOff>50800</xdr:colOff>
      <xdr:row>77</xdr:row>
      <xdr:rowOff>125808</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a:off x="6972300" y="13209391"/>
          <a:ext cx="889000" cy="118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126589</xdr:rowOff>
    </xdr:from>
    <xdr:to>
      <xdr:col>41</xdr:col>
      <xdr:colOff>101600</xdr:colOff>
      <xdr:row>78</xdr:row>
      <xdr:rowOff>56739</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7810500" y="13328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47866</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594111" y="13420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162226</xdr:rowOff>
    </xdr:from>
    <xdr:to>
      <xdr:col>36</xdr:col>
      <xdr:colOff>165100</xdr:colOff>
      <xdr:row>78</xdr:row>
      <xdr:rowOff>92376</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6921500" y="13363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83503</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6705111" y="13456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71</xdr:row>
      <xdr:rowOff>165629</xdr:rowOff>
    </xdr:from>
    <xdr:to>
      <xdr:col>55</xdr:col>
      <xdr:colOff>50800</xdr:colOff>
      <xdr:row>72</xdr:row>
      <xdr:rowOff>95779</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10426700" y="12338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71</xdr:row>
      <xdr:rowOff>118656</xdr:rowOff>
    </xdr:from>
    <xdr:ext cx="599010" cy="259045"/>
    <xdr:sp macro="" textlink="">
      <xdr:nvSpPr>
        <xdr:cNvPr id="424" name="商工費該当値テキスト">
          <a:extLst>
            <a:ext uri="{FF2B5EF4-FFF2-40B4-BE49-F238E27FC236}">
              <a16:creationId xmlns:a16="http://schemas.microsoft.com/office/drawing/2014/main" id="{00000000-0008-0000-0700-0000A8010000}"/>
            </a:ext>
          </a:extLst>
        </xdr:cNvPr>
        <xdr:cNvSpPr txBox="1"/>
      </xdr:nvSpPr>
      <xdr:spPr>
        <a:xfrm>
          <a:off x="10528300" y="122916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491,435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71</xdr:row>
      <xdr:rowOff>116140</xdr:rowOff>
    </xdr:from>
    <xdr:to>
      <xdr:col>50</xdr:col>
      <xdr:colOff>165100</xdr:colOff>
      <xdr:row>72</xdr:row>
      <xdr:rowOff>46290</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9588500" y="12289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70</xdr:row>
      <xdr:rowOff>62817</xdr:rowOff>
    </xdr:from>
    <xdr:ext cx="59901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9339795" y="120643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74</xdr:row>
      <xdr:rowOff>106390</xdr:rowOff>
    </xdr:from>
    <xdr:to>
      <xdr:col>46</xdr:col>
      <xdr:colOff>38100</xdr:colOff>
      <xdr:row>75</xdr:row>
      <xdr:rowOff>36540</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8699500" y="12793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73</xdr:row>
      <xdr:rowOff>53067</xdr:rowOff>
    </xdr:from>
    <xdr:ext cx="599010"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8450795" y="125689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75008</xdr:rowOff>
    </xdr:from>
    <xdr:to>
      <xdr:col>41</xdr:col>
      <xdr:colOff>101600</xdr:colOff>
      <xdr:row>78</xdr:row>
      <xdr:rowOff>5158</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7810500" y="13276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21685</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7594111" y="13051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128391</xdr:rowOff>
    </xdr:from>
    <xdr:to>
      <xdr:col>36</xdr:col>
      <xdr:colOff>165100</xdr:colOff>
      <xdr:row>77</xdr:row>
      <xdr:rowOff>58541</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6921500" y="13158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75</xdr:row>
      <xdr:rowOff>75068</xdr:rowOff>
    </xdr:from>
    <xdr:ext cx="599010"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6672795" y="12933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a:extLst>
            <a:ext uri="{FF2B5EF4-FFF2-40B4-BE49-F238E27FC236}">
              <a16:creationId xmlns:a16="http://schemas.microsoft.com/office/drawing/2014/main" id="{00000000-0008-0000-0700-0000C9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37012</xdr:rowOff>
    </xdr:from>
    <xdr:to>
      <xdr:col>54</xdr:col>
      <xdr:colOff>189865</xdr:colOff>
      <xdr:row>99</xdr:row>
      <xdr:rowOff>54539</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10475595" y="15638962"/>
          <a:ext cx="1270" cy="1389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58366</xdr:rowOff>
    </xdr:from>
    <xdr:ext cx="534377" cy="259045"/>
    <xdr:sp macro="" textlink="">
      <xdr:nvSpPr>
        <xdr:cNvPr id="459" name="土木費最小値テキスト">
          <a:extLst>
            <a:ext uri="{FF2B5EF4-FFF2-40B4-BE49-F238E27FC236}">
              <a16:creationId xmlns:a16="http://schemas.microsoft.com/office/drawing/2014/main" id="{00000000-0008-0000-0700-0000CB010000}"/>
            </a:ext>
          </a:extLst>
        </xdr:cNvPr>
        <xdr:cNvSpPr txBox="1"/>
      </xdr:nvSpPr>
      <xdr:spPr>
        <a:xfrm>
          <a:off x="10528300" y="17031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54539</xdr:rowOff>
    </xdr:from>
    <xdr:to>
      <xdr:col>55</xdr:col>
      <xdr:colOff>88900</xdr:colOff>
      <xdr:row>99</xdr:row>
      <xdr:rowOff>54539</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10388600" y="17028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155139</xdr:rowOff>
    </xdr:from>
    <xdr:ext cx="599010" cy="259045"/>
    <xdr:sp macro="" textlink="">
      <xdr:nvSpPr>
        <xdr:cNvPr id="461" name="土木費最大値テキスト">
          <a:extLst>
            <a:ext uri="{FF2B5EF4-FFF2-40B4-BE49-F238E27FC236}">
              <a16:creationId xmlns:a16="http://schemas.microsoft.com/office/drawing/2014/main" id="{00000000-0008-0000-0700-0000CD010000}"/>
            </a:ext>
          </a:extLst>
        </xdr:cNvPr>
        <xdr:cNvSpPr txBox="1"/>
      </xdr:nvSpPr>
      <xdr:spPr>
        <a:xfrm>
          <a:off x="10528300" y="15414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877,889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37012</xdr:rowOff>
    </xdr:from>
    <xdr:to>
      <xdr:col>55</xdr:col>
      <xdr:colOff>88900</xdr:colOff>
      <xdr:row>91</xdr:row>
      <xdr:rowOff>37012</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56389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166531</xdr:rowOff>
    </xdr:from>
    <xdr:to>
      <xdr:col>55</xdr:col>
      <xdr:colOff>0</xdr:colOff>
      <xdr:row>98</xdr:row>
      <xdr:rowOff>123885</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flipV="1">
          <a:off x="9639300" y="16282831"/>
          <a:ext cx="838200" cy="643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140915</xdr:rowOff>
    </xdr:from>
    <xdr:ext cx="599010" cy="259045"/>
    <xdr:sp macro="" textlink="">
      <xdr:nvSpPr>
        <xdr:cNvPr id="464" name="土木費平均値テキスト">
          <a:extLst>
            <a:ext uri="{FF2B5EF4-FFF2-40B4-BE49-F238E27FC236}">
              <a16:creationId xmlns:a16="http://schemas.microsoft.com/office/drawing/2014/main" id="{00000000-0008-0000-0700-0000D0010000}"/>
            </a:ext>
          </a:extLst>
        </xdr:cNvPr>
        <xdr:cNvSpPr txBox="1"/>
      </xdr:nvSpPr>
      <xdr:spPr>
        <a:xfrm>
          <a:off x="10528300" y="1677156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162488</xdr:rowOff>
    </xdr:from>
    <xdr:to>
      <xdr:col>55</xdr:col>
      <xdr:colOff>50800</xdr:colOff>
      <xdr:row>98</xdr:row>
      <xdr:rowOff>92638</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10426700" y="16793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123885</xdr:rowOff>
    </xdr:from>
    <xdr:to>
      <xdr:col>50</xdr:col>
      <xdr:colOff>114300</xdr:colOff>
      <xdr:row>99</xdr:row>
      <xdr:rowOff>72442</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flipV="1">
          <a:off x="8750300" y="16925985"/>
          <a:ext cx="889000" cy="120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22197</xdr:rowOff>
    </xdr:from>
    <xdr:to>
      <xdr:col>50</xdr:col>
      <xdr:colOff>165100</xdr:colOff>
      <xdr:row>98</xdr:row>
      <xdr:rowOff>123797</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9588500" y="16824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140324</xdr:rowOff>
    </xdr:from>
    <xdr:ext cx="599010"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9339795" y="165995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105604</xdr:rowOff>
    </xdr:from>
    <xdr:to>
      <xdr:col>45</xdr:col>
      <xdr:colOff>177800</xdr:colOff>
      <xdr:row>99</xdr:row>
      <xdr:rowOff>72442</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a:off x="7861300" y="16736254"/>
          <a:ext cx="889000" cy="309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12247</xdr:rowOff>
    </xdr:from>
    <xdr:to>
      <xdr:col>46</xdr:col>
      <xdr:colOff>38100</xdr:colOff>
      <xdr:row>98</xdr:row>
      <xdr:rowOff>113847</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8699500" y="16814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130374</xdr:rowOff>
    </xdr:from>
    <xdr:ext cx="59901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8450795" y="16589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105604</xdr:rowOff>
    </xdr:from>
    <xdr:to>
      <xdr:col>41</xdr:col>
      <xdr:colOff>50800</xdr:colOff>
      <xdr:row>99</xdr:row>
      <xdr:rowOff>44235</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flipV="1">
          <a:off x="6972300" y="16736254"/>
          <a:ext cx="889000" cy="281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145348</xdr:rowOff>
    </xdr:from>
    <xdr:to>
      <xdr:col>41</xdr:col>
      <xdr:colOff>101600</xdr:colOff>
      <xdr:row>98</xdr:row>
      <xdr:rowOff>75498</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7810500" y="1677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66625</xdr:rowOff>
    </xdr:from>
    <xdr:ext cx="59901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7561795" y="16868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5973</xdr:rowOff>
    </xdr:from>
    <xdr:to>
      <xdr:col>36</xdr:col>
      <xdr:colOff>165100</xdr:colOff>
      <xdr:row>98</xdr:row>
      <xdr:rowOff>107573</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6921500" y="16808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124100</xdr:rowOff>
    </xdr:from>
    <xdr:ext cx="59901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6672795" y="165833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115731</xdr:rowOff>
    </xdr:from>
    <xdr:to>
      <xdr:col>55</xdr:col>
      <xdr:colOff>50800</xdr:colOff>
      <xdr:row>95</xdr:row>
      <xdr:rowOff>45881</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10426700" y="16232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138608</xdr:rowOff>
    </xdr:from>
    <xdr:ext cx="599010" cy="259045"/>
    <xdr:sp macro="" textlink="">
      <xdr:nvSpPr>
        <xdr:cNvPr id="483" name="土木費該当値テキスト">
          <a:extLst>
            <a:ext uri="{FF2B5EF4-FFF2-40B4-BE49-F238E27FC236}">
              <a16:creationId xmlns:a16="http://schemas.microsoft.com/office/drawing/2014/main" id="{00000000-0008-0000-0700-0000E3010000}"/>
            </a:ext>
          </a:extLst>
        </xdr:cNvPr>
        <xdr:cNvSpPr txBox="1"/>
      </xdr:nvSpPr>
      <xdr:spPr>
        <a:xfrm>
          <a:off x="10528300" y="160834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483,568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73085</xdr:rowOff>
    </xdr:from>
    <xdr:to>
      <xdr:col>50</xdr:col>
      <xdr:colOff>165100</xdr:colOff>
      <xdr:row>99</xdr:row>
      <xdr:rowOff>3235</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9588500" y="16875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165812</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9372111" y="16967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99</xdr:row>
      <xdr:rowOff>21642</xdr:rowOff>
    </xdr:from>
    <xdr:to>
      <xdr:col>46</xdr:col>
      <xdr:colOff>38100</xdr:colOff>
      <xdr:row>99</xdr:row>
      <xdr:rowOff>123242</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8699500" y="16995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114369</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8483111" y="17087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54804</xdr:rowOff>
    </xdr:from>
    <xdr:to>
      <xdr:col>41</xdr:col>
      <xdr:colOff>101600</xdr:colOff>
      <xdr:row>97</xdr:row>
      <xdr:rowOff>156404</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7810500" y="16685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1481</xdr:rowOff>
    </xdr:from>
    <xdr:ext cx="599010"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7561795" y="16460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164885</xdr:rowOff>
    </xdr:from>
    <xdr:to>
      <xdr:col>36</xdr:col>
      <xdr:colOff>165100</xdr:colOff>
      <xdr:row>99</xdr:row>
      <xdr:rowOff>95035</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6921500" y="16966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86162</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6705111" y="17059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消防費グラフ枠">
          <a:extLst>
            <a:ext uri="{FF2B5EF4-FFF2-40B4-BE49-F238E27FC236}">
              <a16:creationId xmlns:a16="http://schemas.microsoft.com/office/drawing/2014/main" id="{00000000-0008-0000-0700-000002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84744</xdr:rowOff>
    </xdr:from>
    <xdr:to>
      <xdr:col>85</xdr:col>
      <xdr:colOff>126364</xdr:colOff>
      <xdr:row>38</xdr:row>
      <xdr:rowOff>162575</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flipV="1">
          <a:off x="16317595" y="5228244"/>
          <a:ext cx="1269" cy="1449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166402</xdr:rowOff>
    </xdr:from>
    <xdr:ext cx="469744" cy="259045"/>
    <xdr:sp macro="" textlink="">
      <xdr:nvSpPr>
        <xdr:cNvPr id="516" name="消防費最小値テキスト">
          <a:extLst>
            <a:ext uri="{FF2B5EF4-FFF2-40B4-BE49-F238E27FC236}">
              <a16:creationId xmlns:a16="http://schemas.microsoft.com/office/drawing/2014/main" id="{00000000-0008-0000-0700-000004020000}"/>
            </a:ext>
          </a:extLst>
        </xdr:cNvPr>
        <xdr:cNvSpPr txBox="1"/>
      </xdr:nvSpPr>
      <xdr:spPr>
        <a:xfrm>
          <a:off x="16370300" y="6681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162575</xdr:rowOff>
    </xdr:from>
    <xdr:to>
      <xdr:col>86</xdr:col>
      <xdr:colOff>25400</xdr:colOff>
      <xdr:row>38</xdr:row>
      <xdr:rowOff>162575</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6230600" y="6677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31421</xdr:rowOff>
    </xdr:from>
    <xdr:ext cx="599010" cy="259045"/>
    <xdr:sp macro="" textlink="">
      <xdr:nvSpPr>
        <xdr:cNvPr id="518" name="消防費最大値テキスト">
          <a:extLst>
            <a:ext uri="{FF2B5EF4-FFF2-40B4-BE49-F238E27FC236}">
              <a16:creationId xmlns:a16="http://schemas.microsoft.com/office/drawing/2014/main" id="{00000000-0008-0000-0700-000006020000}"/>
            </a:ext>
          </a:extLst>
        </xdr:cNvPr>
        <xdr:cNvSpPr txBox="1"/>
      </xdr:nvSpPr>
      <xdr:spPr>
        <a:xfrm>
          <a:off x="16370300" y="50034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197,212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84744</xdr:rowOff>
    </xdr:from>
    <xdr:to>
      <xdr:col>86</xdr:col>
      <xdr:colOff>25400</xdr:colOff>
      <xdr:row>30</xdr:row>
      <xdr:rowOff>84744</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6230600" y="52282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134221</xdr:rowOff>
    </xdr:from>
    <xdr:to>
      <xdr:col>85</xdr:col>
      <xdr:colOff>127000</xdr:colOff>
      <xdr:row>36</xdr:row>
      <xdr:rowOff>30079</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5481300" y="6134971"/>
          <a:ext cx="838200" cy="67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26812</xdr:rowOff>
    </xdr:from>
    <xdr:ext cx="534377" cy="259045"/>
    <xdr:sp macro="" textlink="">
      <xdr:nvSpPr>
        <xdr:cNvPr id="521" name="消防費平均値テキスト">
          <a:extLst>
            <a:ext uri="{FF2B5EF4-FFF2-40B4-BE49-F238E27FC236}">
              <a16:creationId xmlns:a16="http://schemas.microsoft.com/office/drawing/2014/main" id="{00000000-0008-0000-0700-000009020000}"/>
            </a:ext>
          </a:extLst>
        </xdr:cNvPr>
        <xdr:cNvSpPr txBox="1"/>
      </xdr:nvSpPr>
      <xdr:spPr>
        <a:xfrm>
          <a:off x="16370300" y="61990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48385</xdr:rowOff>
    </xdr:from>
    <xdr:to>
      <xdr:col>85</xdr:col>
      <xdr:colOff>177800</xdr:colOff>
      <xdr:row>36</xdr:row>
      <xdr:rowOff>149985</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6268700" y="6220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134221</xdr:rowOff>
    </xdr:from>
    <xdr:to>
      <xdr:col>81</xdr:col>
      <xdr:colOff>50800</xdr:colOff>
      <xdr:row>36</xdr:row>
      <xdr:rowOff>83838</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flipV="1">
          <a:off x="14592300" y="6134971"/>
          <a:ext cx="889000" cy="121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150150</xdr:rowOff>
    </xdr:from>
    <xdr:to>
      <xdr:col>81</xdr:col>
      <xdr:colOff>101600</xdr:colOff>
      <xdr:row>36</xdr:row>
      <xdr:rowOff>80300</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5430500" y="6150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71427</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5214111" y="6243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83838</xdr:rowOff>
    </xdr:from>
    <xdr:to>
      <xdr:col>76</xdr:col>
      <xdr:colOff>114300</xdr:colOff>
      <xdr:row>38</xdr:row>
      <xdr:rowOff>22878</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flipV="1">
          <a:off x="13703300" y="6256038"/>
          <a:ext cx="889000" cy="281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90843</xdr:rowOff>
    </xdr:from>
    <xdr:to>
      <xdr:col>76</xdr:col>
      <xdr:colOff>165100</xdr:colOff>
      <xdr:row>37</xdr:row>
      <xdr:rowOff>20993</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4541500" y="6263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12120</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4325111" y="6355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167025</xdr:rowOff>
    </xdr:from>
    <xdr:to>
      <xdr:col>71</xdr:col>
      <xdr:colOff>177800</xdr:colOff>
      <xdr:row>38</xdr:row>
      <xdr:rowOff>22878</xdr:rowOff>
    </xdr:to>
    <xdr:cxnSp macro="">
      <xdr:nvCxnSpPr>
        <xdr:cNvPr id="529" name="直線コネクタ 528">
          <a:extLst>
            <a:ext uri="{FF2B5EF4-FFF2-40B4-BE49-F238E27FC236}">
              <a16:creationId xmlns:a16="http://schemas.microsoft.com/office/drawing/2014/main" id="{00000000-0008-0000-0700-000011020000}"/>
            </a:ext>
          </a:extLst>
        </xdr:cNvPr>
        <xdr:cNvCxnSpPr/>
      </xdr:nvCxnSpPr>
      <xdr:spPr>
        <a:xfrm>
          <a:off x="12814300" y="6510675"/>
          <a:ext cx="889000" cy="27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4341</xdr:rowOff>
    </xdr:from>
    <xdr:to>
      <xdr:col>72</xdr:col>
      <xdr:colOff>38100</xdr:colOff>
      <xdr:row>37</xdr:row>
      <xdr:rowOff>105941</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3652500" y="6347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122468</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3436111" y="6123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136411</xdr:rowOff>
    </xdr:from>
    <xdr:to>
      <xdr:col>67</xdr:col>
      <xdr:colOff>101600</xdr:colOff>
      <xdr:row>37</xdr:row>
      <xdr:rowOff>66561</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2763500" y="6308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83088</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2547111" y="6083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150729</xdr:rowOff>
    </xdr:from>
    <xdr:to>
      <xdr:col>85</xdr:col>
      <xdr:colOff>177800</xdr:colOff>
      <xdr:row>36</xdr:row>
      <xdr:rowOff>80879</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6268700" y="6151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2156</xdr:rowOff>
    </xdr:from>
    <xdr:ext cx="534377" cy="259045"/>
    <xdr:sp macro="" textlink="">
      <xdr:nvSpPr>
        <xdr:cNvPr id="540" name="消防費該当値テキスト">
          <a:extLst>
            <a:ext uri="{FF2B5EF4-FFF2-40B4-BE49-F238E27FC236}">
              <a16:creationId xmlns:a16="http://schemas.microsoft.com/office/drawing/2014/main" id="{00000000-0008-0000-0700-00001C020000}"/>
            </a:ext>
          </a:extLst>
        </xdr:cNvPr>
        <xdr:cNvSpPr txBox="1"/>
      </xdr:nvSpPr>
      <xdr:spPr>
        <a:xfrm>
          <a:off x="16370300" y="6002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83421</xdr:rowOff>
    </xdr:from>
    <xdr:to>
      <xdr:col>81</xdr:col>
      <xdr:colOff>101600</xdr:colOff>
      <xdr:row>36</xdr:row>
      <xdr:rowOff>13571</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5430500" y="6084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30098</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5214111" y="5859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33038</xdr:rowOff>
    </xdr:from>
    <xdr:to>
      <xdr:col>76</xdr:col>
      <xdr:colOff>165100</xdr:colOff>
      <xdr:row>36</xdr:row>
      <xdr:rowOff>134638</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4541500" y="6205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151165</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4325111" y="5980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143528</xdr:rowOff>
    </xdr:from>
    <xdr:to>
      <xdr:col>72</xdr:col>
      <xdr:colOff>38100</xdr:colOff>
      <xdr:row>38</xdr:row>
      <xdr:rowOff>73678</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3652500" y="6487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64805</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3436111" y="6579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116225</xdr:rowOff>
    </xdr:from>
    <xdr:to>
      <xdr:col>67</xdr:col>
      <xdr:colOff>101600</xdr:colOff>
      <xdr:row>38</xdr:row>
      <xdr:rowOff>46375</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2763500" y="6459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37502</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2547111" y="6552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教育費グラフ枠">
          <a:extLst>
            <a:ext uri="{FF2B5EF4-FFF2-40B4-BE49-F238E27FC236}">
              <a16:creationId xmlns:a16="http://schemas.microsoft.com/office/drawing/2014/main" id="{00000000-0008-0000-0700-00003B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132644</xdr:rowOff>
    </xdr:from>
    <xdr:to>
      <xdr:col>85</xdr:col>
      <xdr:colOff>126364</xdr:colOff>
      <xdr:row>57</xdr:row>
      <xdr:rowOff>159398</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flipV="1">
          <a:off x="16317595" y="8705144"/>
          <a:ext cx="1269" cy="12269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163225</xdr:rowOff>
    </xdr:from>
    <xdr:ext cx="534377" cy="259045"/>
    <xdr:sp macro="" textlink="">
      <xdr:nvSpPr>
        <xdr:cNvPr id="573" name="教育費最小値テキスト">
          <a:extLst>
            <a:ext uri="{FF2B5EF4-FFF2-40B4-BE49-F238E27FC236}">
              <a16:creationId xmlns:a16="http://schemas.microsoft.com/office/drawing/2014/main" id="{00000000-0008-0000-0700-00003D020000}"/>
            </a:ext>
          </a:extLst>
        </xdr:cNvPr>
        <xdr:cNvSpPr txBox="1"/>
      </xdr:nvSpPr>
      <xdr:spPr>
        <a:xfrm>
          <a:off x="16370300" y="9935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59,830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159398</xdr:rowOff>
    </xdr:from>
    <xdr:to>
      <xdr:col>86</xdr:col>
      <xdr:colOff>25400</xdr:colOff>
      <xdr:row>57</xdr:row>
      <xdr:rowOff>159398</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6230600" y="9932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79321</xdr:rowOff>
    </xdr:from>
    <xdr:ext cx="599010" cy="259045"/>
    <xdr:sp macro="" textlink="">
      <xdr:nvSpPr>
        <xdr:cNvPr id="575" name="教育費最大値テキスト">
          <a:extLst>
            <a:ext uri="{FF2B5EF4-FFF2-40B4-BE49-F238E27FC236}">
              <a16:creationId xmlns:a16="http://schemas.microsoft.com/office/drawing/2014/main" id="{00000000-0008-0000-0700-00003F020000}"/>
            </a:ext>
          </a:extLst>
        </xdr:cNvPr>
        <xdr:cNvSpPr txBox="1"/>
      </xdr:nvSpPr>
      <xdr:spPr>
        <a:xfrm>
          <a:off x="16370300" y="84803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381,852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132644</xdr:rowOff>
    </xdr:from>
    <xdr:to>
      <xdr:col>86</xdr:col>
      <xdr:colOff>25400</xdr:colOff>
      <xdr:row>50</xdr:row>
      <xdr:rowOff>132644</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6230600" y="8705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50</xdr:row>
      <xdr:rowOff>132644</xdr:rowOff>
    </xdr:from>
    <xdr:to>
      <xdr:col>85</xdr:col>
      <xdr:colOff>127000</xdr:colOff>
      <xdr:row>52</xdr:row>
      <xdr:rowOff>106351</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flipV="1">
          <a:off x="15481300" y="8705144"/>
          <a:ext cx="838200" cy="316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59037</xdr:rowOff>
    </xdr:from>
    <xdr:ext cx="599010" cy="259045"/>
    <xdr:sp macro="" textlink="">
      <xdr:nvSpPr>
        <xdr:cNvPr id="578" name="教育費平均値テキスト">
          <a:extLst>
            <a:ext uri="{FF2B5EF4-FFF2-40B4-BE49-F238E27FC236}">
              <a16:creationId xmlns:a16="http://schemas.microsoft.com/office/drawing/2014/main" id="{00000000-0008-0000-0700-000042020000}"/>
            </a:ext>
          </a:extLst>
        </xdr:cNvPr>
        <xdr:cNvSpPr txBox="1"/>
      </xdr:nvSpPr>
      <xdr:spPr>
        <a:xfrm>
          <a:off x="16370300" y="966023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80610</xdr:rowOff>
    </xdr:from>
    <xdr:to>
      <xdr:col>85</xdr:col>
      <xdr:colOff>177800</xdr:colOff>
      <xdr:row>57</xdr:row>
      <xdr:rowOff>10760</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6268700" y="968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52</xdr:row>
      <xdr:rowOff>106351</xdr:rowOff>
    </xdr:from>
    <xdr:to>
      <xdr:col>81</xdr:col>
      <xdr:colOff>50800</xdr:colOff>
      <xdr:row>54</xdr:row>
      <xdr:rowOff>70224</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flipV="1">
          <a:off x="14592300" y="9021751"/>
          <a:ext cx="889000" cy="306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86690</xdr:rowOff>
    </xdr:from>
    <xdr:to>
      <xdr:col>81</xdr:col>
      <xdr:colOff>101600</xdr:colOff>
      <xdr:row>57</xdr:row>
      <xdr:rowOff>16840</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5430500" y="968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57</xdr:row>
      <xdr:rowOff>7967</xdr:rowOff>
    </xdr:from>
    <xdr:ext cx="599010"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5181795" y="97806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70224</xdr:rowOff>
    </xdr:from>
    <xdr:to>
      <xdr:col>76</xdr:col>
      <xdr:colOff>114300</xdr:colOff>
      <xdr:row>54</xdr:row>
      <xdr:rowOff>92204</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flipV="1">
          <a:off x="13703300" y="9328524"/>
          <a:ext cx="889000" cy="21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89083</xdr:rowOff>
    </xdr:from>
    <xdr:to>
      <xdr:col>76</xdr:col>
      <xdr:colOff>165100</xdr:colOff>
      <xdr:row>57</xdr:row>
      <xdr:rowOff>19233</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4541500" y="9690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57</xdr:row>
      <xdr:rowOff>10360</xdr:rowOff>
    </xdr:from>
    <xdr:ext cx="59901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4292795" y="9783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53</xdr:row>
      <xdr:rowOff>58631</xdr:rowOff>
    </xdr:from>
    <xdr:to>
      <xdr:col>71</xdr:col>
      <xdr:colOff>177800</xdr:colOff>
      <xdr:row>54</xdr:row>
      <xdr:rowOff>92204</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a:off x="12814300" y="9145481"/>
          <a:ext cx="889000" cy="205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40833</xdr:rowOff>
    </xdr:from>
    <xdr:to>
      <xdr:col>72</xdr:col>
      <xdr:colOff>38100</xdr:colOff>
      <xdr:row>56</xdr:row>
      <xdr:rowOff>142433</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3652500" y="9642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56</xdr:row>
      <xdr:rowOff>133560</xdr:rowOff>
    </xdr:from>
    <xdr:ext cx="59901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3403795" y="97347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101043</xdr:rowOff>
    </xdr:from>
    <xdr:to>
      <xdr:col>67</xdr:col>
      <xdr:colOff>101600</xdr:colOff>
      <xdr:row>57</xdr:row>
      <xdr:rowOff>31193</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2763500" y="9702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57</xdr:row>
      <xdr:rowOff>22320</xdr:rowOff>
    </xdr:from>
    <xdr:ext cx="59901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2514795" y="97949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50</xdr:row>
      <xdr:rowOff>81844</xdr:rowOff>
    </xdr:from>
    <xdr:to>
      <xdr:col>85</xdr:col>
      <xdr:colOff>177800</xdr:colOff>
      <xdr:row>51</xdr:row>
      <xdr:rowOff>11994</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6268700" y="8654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50</xdr:row>
      <xdr:rowOff>34871</xdr:rowOff>
    </xdr:from>
    <xdr:ext cx="599010" cy="259045"/>
    <xdr:sp macro="" textlink="">
      <xdr:nvSpPr>
        <xdr:cNvPr id="597" name="教育費該当値テキスト">
          <a:extLst>
            <a:ext uri="{FF2B5EF4-FFF2-40B4-BE49-F238E27FC236}">
              <a16:creationId xmlns:a16="http://schemas.microsoft.com/office/drawing/2014/main" id="{00000000-0008-0000-0700-000055020000}"/>
            </a:ext>
          </a:extLst>
        </xdr:cNvPr>
        <xdr:cNvSpPr txBox="1"/>
      </xdr:nvSpPr>
      <xdr:spPr>
        <a:xfrm>
          <a:off x="16370300" y="86073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381,852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52</xdr:row>
      <xdr:rowOff>55551</xdr:rowOff>
    </xdr:from>
    <xdr:to>
      <xdr:col>81</xdr:col>
      <xdr:colOff>101600</xdr:colOff>
      <xdr:row>52</xdr:row>
      <xdr:rowOff>157151</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5430500" y="8970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51</xdr:row>
      <xdr:rowOff>2228</xdr:rowOff>
    </xdr:from>
    <xdr:ext cx="59901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5181795" y="87461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19424</xdr:rowOff>
    </xdr:from>
    <xdr:to>
      <xdr:col>76</xdr:col>
      <xdr:colOff>165100</xdr:colOff>
      <xdr:row>54</xdr:row>
      <xdr:rowOff>121024</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4541500" y="9277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52</xdr:row>
      <xdr:rowOff>137551</xdr:rowOff>
    </xdr:from>
    <xdr:ext cx="599010"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4292795" y="90529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41404</xdr:rowOff>
    </xdr:from>
    <xdr:to>
      <xdr:col>72</xdr:col>
      <xdr:colOff>38100</xdr:colOff>
      <xdr:row>54</xdr:row>
      <xdr:rowOff>143004</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3652500" y="9299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52</xdr:row>
      <xdr:rowOff>159531</xdr:rowOff>
    </xdr:from>
    <xdr:ext cx="599010"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3403795" y="90749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53</xdr:row>
      <xdr:rowOff>7831</xdr:rowOff>
    </xdr:from>
    <xdr:to>
      <xdr:col>67</xdr:col>
      <xdr:colOff>101600</xdr:colOff>
      <xdr:row>53</xdr:row>
      <xdr:rowOff>109431</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2763500" y="9094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51</xdr:row>
      <xdr:rowOff>125958</xdr:rowOff>
    </xdr:from>
    <xdr:ext cx="599010"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2514795" y="88699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災害復旧費グラフ枠">
          <a:extLst>
            <a:ext uri="{FF2B5EF4-FFF2-40B4-BE49-F238E27FC236}">
              <a16:creationId xmlns:a16="http://schemas.microsoft.com/office/drawing/2014/main" id="{00000000-0008-0000-0700-000074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97266</xdr:rowOff>
    </xdr:from>
    <xdr:to>
      <xdr:col>85</xdr:col>
      <xdr:colOff>126364</xdr:colOff>
      <xdr:row>79</xdr:row>
      <xdr:rowOff>44450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flipV="1">
          <a:off x="16317595" y="12270216"/>
          <a:ext cx="1269" cy="1318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0" name="災害復旧費最小値テキスト">
          <a:extLst>
            <a:ext uri="{FF2B5EF4-FFF2-40B4-BE49-F238E27FC236}">
              <a16:creationId xmlns:a16="http://schemas.microsoft.com/office/drawing/2014/main" id="{00000000-0008-0000-0700-000076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43943</xdr:rowOff>
    </xdr:from>
    <xdr:ext cx="599010" cy="259045"/>
    <xdr:sp macro="" textlink="">
      <xdr:nvSpPr>
        <xdr:cNvPr id="632" name="災害復旧費最大値テキスト">
          <a:extLst>
            <a:ext uri="{FF2B5EF4-FFF2-40B4-BE49-F238E27FC236}">
              <a16:creationId xmlns:a16="http://schemas.microsoft.com/office/drawing/2014/main" id="{00000000-0008-0000-0700-000078020000}"/>
            </a:ext>
          </a:extLst>
        </xdr:cNvPr>
        <xdr:cNvSpPr txBox="1"/>
      </xdr:nvSpPr>
      <xdr:spPr>
        <a:xfrm>
          <a:off x="16370300" y="12045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692,275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97266</xdr:rowOff>
    </xdr:from>
    <xdr:to>
      <xdr:col>86</xdr:col>
      <xdr:colOff>25400</xdr:colOff>
      <xdr:row>71</xdr:row>
      <xdr:rowOff>97266</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6230600" y="12270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127607</xdr:rowOff>
    </xdr:from>
    <xdr:ext cx="534377" cy="259045"/>
    <xdr:sp macro="" textlink="">
      <xdr:nvSpPr>
        <xdr:cNvPr id="635" name="災害復旧費平均値テキスト">
          <a:extLst>
            <a:ext uri="{FF2B5EF4-FFF2-40B4-BE49-F238E27FC236}">
              <a16:creationId xmlns:a16="http://schemas.microsoft.com/office/drawing/2014/main" id="{00000000-0008-0000-0700-00007B020000}"/>
            </a:ext>
          </a:extLst>
        </xdr:cNvPr>
        <xdr:cNvSpPr txBox="1"/>
      </xdr:nvSpPr>
      <xdr:spPr>
        <a:xfrm>
          <a:off x="16370300" y="133292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104730</xdr:rowOff>
    </xdr:from>
    <xdr:to>
      <xdr:col>85</xdr:col>
      <xdr:colOff>177800</xdr:colOff>
      <xdr:row>79</xdr:row>
      <xdr:rowOff>34880</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6268700" y="13477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138331</xdr:rowOff>
    </xdr:from>
    <xdr:to>
      <xdr:col>81</xdr:col>
      <xdr:colOff>101600</xdr:colOff>
      <xdr:row>79</xdr:row>
      <xdr:rowOff>68481</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5430500" y="13511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85008</xdr:rowOff>
    </xdr:from>
    <xdr:ext cx="534377"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5214111" y="13286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141585</xdr:rowOff>
    </xdr:from>
    <xdr:to>
      <xdr:col>76</xdr:col>
      <xdr:colOff>165100</xdr:colOff>
      <xdr:row>79</xdr:row>
      <xdr:rowOff>71735</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4541500" y="13514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88262</xdr:rowOff>
    </xdr:from>
    <xdr:ext cx="534377"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4325111" y="13289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144042</xdr:rowOff>
    </xdr:from>
    <xdr:to>
      <xdr:col>72</xdr:col>
      <xdr:colOff>38100</xdr:colOff>
      <xdr:row>79</xdr:row>
      <xdr:rowOff>74192</xdr:rowOff>
    </xdr:to>
    <xdr:sp macro=""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3652500" y="13517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90719</xdr:rowOff>
    </xdr:from>
    <xdr:ext cx="534377"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3436111" y="13292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148416</xdr:rowOff>
    </xdr:from>
    <xdr:to>
      <xdr:col>67</xdr:col>
      <xdr:colOff>101600</xdr:colOff>
      <xdr:row>79</xdr:row>
      <xdr:rowOff>78566</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2763500" y="13521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95093</xdr:rowOff>
    </xdr:from>
    <xdr:ext cx="469744"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2579428" y="13296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83158</xdr:rowOff>
    </xdr:from>
    <xdr:ext cx="249299" cy="259045"/>
    <xdr:sp macro="" textlink="">
      <xdr:nvSpPr>
        <xdr:cNvPr id="654" name="災害復旧費該当値テキスト">
          <a:extLst>
            <a:ext uri="{FF2B5EF4-FFF2-40B4-BE49-F238E27FC236}">
              <a16:creationId xmlns:a16="http://schemas.microsoft.com/office/drawing/2014/main" id="{00000000-0008-0000-0700-00008E020000}"/>
            </a:ext>
          </a:extLst>
        </xdr:cNvPr>
        <xdr:cNvSpPr txBox="1"/>
      </xdr:nvSpPr>
      <xdr:spPr>
        <a:xfrm>
          <a:off x="16370300" y="134562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公債費グラフ枠">
          <a:extLst>
            <a:ext uri="{FF2B5EF4-FFF2-40B4-BE49-F238E27FC236}">
              <a16:creationId xmlns:a16="http://schemas.microsoft.com/office/drawing/2014/main" id="{00000000-0008-0000-0700-0000AB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100406</xdr:rowOff>
    </xdr:from>
    <xdr:to>
      <xdr:col>85</xdr:col>
      <xdr:colOff>126364</xdr:colOff>
      <xdr:row>98</xdr:row>
      <xdr:rowOff>138157</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flipV="1">
          <a:off x="16317595" y="15702356"/>
          <a:ext cx="1269" cy="12379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141984</xdr:rowOff>
    </xdr:from>
    <xdr:ext cx="378565" cy="259045"/>
    <xdr:sp macro="" textlink="">
      <xdr:nvSpPr>
        <xdr:cNvPr id="685" name="公債費最小値テキスト">
          <a:extLst>
            <a:ext uri="{FF2B5EF4-FFF2-40B4-BE49-F238E27FC236}">
              <a16:creationId xmlns:a16="http://schemas.microsoft.com/office/drawing/2014/main" id="{00000000-0008-0000-0700-0000AD020000}"/>
            </a:ext>
          </a:extLst>
        </xdr:cNvPr>
        <xdr:cNvSpPr txBox="1"/>
      </xdr:nvSpPr>
      <xdr:spPr>
        <a:xfrm>
          <a:off x="16370300" y="169440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138157</xdr:rowOff>
    </xdr:from>
    <xdr:to>
      <xdr:col>86</xdr:col>
      <xdr:colOff>25400</xdr:colOff>
      <xdr:row>98</xdr:row>
      <xdr:rowOff>138157</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6230600" y="16940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47083</xdr:rowOff>
    </xdr:from>
    <xdr:ext cx="599010" cy="259045"/>
    <xdr:sp macro="" textlink="">
      <xdr:nvSpPr>
        <xdr:cNvPr id="687" name="公債費最大値テキスト">
          <a:extLst>
            <a:ext uri="{FF2B5EF4-FFF2-40B4-BE49-F238E27FC236}">
              <a16:creationId xmlns:a16="http://schemas.microsoft.com/office/drawing/2014/main" id="{00000000-0008-0000-0700-0000AF020000}"/>
            </a:ext>
          </a:extLst>
        </xdr:cNvPr>
        <xdr:cNvSpPr txBox="1"/>
      </xdr:nvSpPr>
      <xdr:spPr>
        <a:xfrm>
          <a:off x="16370300" y="15477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542,189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100406</xdr:rowOff>
    </xdr:from>
    <xdr:to>
      <xdr:col>86</xdr:col>
      <xdr:colOff>25400</xdr:colOff>
      <xdr:row>91</xdr:row>
      <xdr:rowOff>100406</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6230600" y="15702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135334</xdr:rowOff>
    </xdr:from>
    <xdr:to>
      <xdr:col>85</xdr:col>
      <xdr:colOff>127000</xdr:colOff>
      <xdr:row>96</xdr:row>
      <xdr:rowOff>68653</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flipV="1">
          <a:off x="15481300" y="16423084"/>
          <a:ext cx="838200" cy="104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128841</xdr:rowOff>
    </xdr:from>
    <xdr:ext cx="599010" cy="259045"/>
    <xdr:sp macro="" textlink="">
      <xdr:nvSpPr>
        <xdr:cNvPr id="690" name="公債費平均値テキスト">
          <a:extLst>
            <a:ext uri="{FF2B5EF4-FFF2-40B4-BE49-F238E27FC236}">
              <a16:creationId xmlns:a16="http://schemas.microsoft.com/office/drawing/2014/main" id="{00000000-0008-0000-0700-0000B2020000}"/>
            </a:ext>
          </a:extLst>
        </xdr:cNvPr>
        <xdr:cNvSpPr txBox="1"/>
      </xdr:nvSpPr>
      <xdr:spPr>
        <a:xfrm>
          <a:off x="16370300" y="1658804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150414</xdr:rowOff>
    </xdr:from>
    <xdr:to>
      <xdr:col>85</xdr:col>
      <xdr:colOff>177800</xdr:colOff>
      <xdr:row>97</xdr:row>
      <xdr:rowOff>80564</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6268700" y="16609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68653</xdr:rowOff>
    </xdr:from>
    <xdr:to>
      <xdr:col>81</xdr:col>
      <xdr:colOff>50800</xdr:colOff>
      <xdr:row>96</xdr:row>
      <xdr:rowOff>85475</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flipV="1">
          <a:off x="14592300" y="16527853"/>
          <a:ext cx="889000" cy="16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169298</xdr:rowOff>
    </xdr:from>
    <xdr:to>
      <xdr:col>81</xdr:col>
      <xdr:colOff>101600</xdr:colOff>
      <xdr:row>97</xdr:row>
      <xdr:rowOff>99448</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5430500" y="16628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90575</xdr:rowOff>
    </xdr:from>
    <xdr:ext cx="599010"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5181795" y="16721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101092</xdr:rowOff>
    </xdr:from>
    <xdr:to>
      <xdr:col>76</xdr:col>
      <xdr:colOff>114300</xdr:colOff>
      <xdr:row>96</xdr:row>
      <xdr:rowOff>85475</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a:off x="13703300" y="16388842"/>
          <a:ext cx="889000" cy="155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16720</xdr:rowOff>
    </xdr:from>
    <xdr:to>
      <xdr:col>76</xdr:col>
      <xdr:colOff>165100</xdr:colOff>
      <xdr:row>97</xdr:row>
      <xdr:rowOff>118320</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4541500" y="1664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97</xdr:row>
      <xdr:rowOff>109447</xdr:rowOff>
    </xdr:from>
    <xdr:ext cx="599010"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4292795" y="16740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101092</xdr:rowOff>
    </xdr:from>
    <xdr:to>
      <xdr:col>71</xdr:col>
      <xdr:colOff>177800</xdr:colOff>
      <xdr:row>95</xdr:row>
      <xdr:rowOff>142402</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flipV="1">
          <a:off x="12814300" y="16388842"/>
          <a:ext cx="889000" cy="41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18104</xdr:rowOff>
    </xdr:from>
    <xdr:to>
      <xdr:col>72</xdr:col>
      <xdr:colOff>38100</xdr:colOff>
      <xdr:row>97</xdr:row>
      <xdr:rowOff>119704</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3652500" y="16648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97</xdr:row>
      <xdr:rowOff>110831</xdr:rowOff>
    </xdr:from>
    <xdr:ext cx="59901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3403795" y="167414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16743</xdr:rowOff>
    </xdr:from>
    <xdr:to>
      <xdr:col>67</xdr:col>
      <xdr:colOff>101600</xdr:colOff>
      <xdr:row>97</xdr:row>
      <xdr:rowOff>118343</xdr:rowOff>
    </xdr:to>
    <xdr:sp macro="" textlink="">
      <xdr:nvSpPr>
        <xdr:cNvPr id="701" name="フローチャート: 判断 700">
          <a:extLst>
            <a:ext uri="{FF2B5EF4-FFF2-40B4-BE49-F238E27FC236}">
              <a16:creationId xmlns:a16="http://schemas.microsoft.com/office/drawing/2014/main" id="{00000000-0008-0000-0700-0000BD020000}"/>
            </a:ext>
          </a:extLst>
        </xdr:cNvPr>
        <xdr:cNvSpPr/>
      </xdr:nvSpPr>
      <xdr:spPr>
        <a:xfrm>
          <a:off x="12763500" y="16647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97</xdr:row>
      <xdr:rowOff>109470</xdr:rowOff>
    </xdr:from>
    <xdr:ext cx="59901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2514795" y="167401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84534</xdr:rowOff>
    </xdr:from>
    <xdr:to>
      <xdr:col>85</xdr:col>
      <xdr:colOff>177800</xdr:colOff>
      <xdr:row>96</xdr:row>
      <xdr:rowOff>14684</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6268700" y="16372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107411</xdr:rowOff>
    </xdr:from>
    <xdr:ext cx="599010" cy="259045"/>
    <xdr:sp macro="" textlink="">
      <xdr:nvSpPr>
        <xdr:cNvPr id="709" name="公債費該当値テキスト">
          <a:extLst>
            <a:ext uri="{FF2B5EF4-FFF2-40B4-BE49-F238E27FC236}">
              <a16:creationId xmlns:a16="http://schemas.microsoft.com/office/drawing/2014/main" id="{00000000-0008-0000-0700-0000C5020000}"/>
            </a:ext>
          </a:extLst>
        </xdr:cNvPr>
        <xdr:cNvSpPr txBox="1"/>
      </xdr:nvSpPr>
      <xdr:spPr>
        <a:xfrm>
          <a:off x="16370300" y="16223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226,910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17853</xdr:rowOff>
    </xdr:from>
    <xdr:to>
      <xdr:col>81</xdr:col>
      <xdr:colOff>101600</xdr:colOff>
      <xdr:row>96</xdr:row>
      <xdr:rowOff>119453</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5430500" y="16477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94</xdr:row>
      <xdr:rowOff>135980</xdr:rowOff>
    </xdr:from>
    <xdr:ext cx="59901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5181795" y="162522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34675</xdr:rowOff>
    </xdr:from>
    <xdr:to>
      <xdr:col>76</xdr:col>
      <xdr:colOff>165100</xdr:colOff>
      <xdr:row>96</xdr:row>
      <xdr:rowOff>136275</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4541500" y="1649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94</xdr:row>
      <xdr:rowOff>152802</xdr:rowOff>
    </xdr:from>
    <xdr:ext cx="59901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4292795" y="162691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50292</xdr:rowOff>
    </xdr:from>
    <xdr:to>
      <xdr:col>72</xdr:col>
      <xdr:colOff>38100</xdr:colOff>
      <xdr:row>95</xdr:row>
      <xdr:rowOff>151892</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3652500" y="16338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93</xdr:row>
      <xdr:rowOff>168419</xdr:rowOff>
    </xdr:from>
    <xdr:ext cx="599010"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3403795" y="161132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91602</xdr:rowOff>
    </xdr:from>
    <xdr:to>
      <xdr:col>67</xdr:col>
      <xdr:colOff>101600</xdr:colOff>
      <xdr:row>96</xdr:row>
      <xdr:rowOff>21752</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2763500" y="16379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94</xdr:row>
      <xdr:rowOff>38279</xdr:rowOff>
    </xdr:from>
    <xdr:ext cx="599010"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2514795" y="16154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諸支出金グラフ枠">
          <a:extLst>
            <a:ext uri="{FF2B5EF4-FFF2-40B4-BE49-F238E27FC236}">
              <a16:creationId xmlns:a16="http://schemas.microsoft.com/office/drawing/2014/main" id="{00000000-0008-0000-0700-0000E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77795</xdr:rowOff>
    </xdr:from>
    <xdr:to>
      <xdr:col>116</xdr:col>
      <xdr:colOff>62864</xdr:colOff>
      <xdr:row>38</xdr:row>
      <xdr:rowOff>139700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flipV="1">
          <a:off x="22159595" y="5221295"/>
          <a:ext cx="1269" cy="14335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10533</xdr:rowOff>
    </xdr:from>
    <xdr:ext cx="249299" cy="259045"/>
    <xdr:sp macro="" textlink="">
      <xdr:nvSpPr>
        <xdr:cNvPr id="740" name="諸支出金最小値テキスト">
          <a:extLst>
            <a:ext uri="{FF2B5EF4-FFF2-40B4-BE49-F238E27FC236}">
              <a16:creationId xmlns:a16="http://schemas.microsoft.com/office/drawing/2014/main" id="{00000000-0008-0000-0700-0000E4020000}"/>
            </a:ext>
          </a:extLst>
        </xdr:cNvPr>
        <xdr:cNvSpPr txBox="1"/>
      </xdr:nvSpPr>
      <xdr:spPr>
        <a:xfrm>
          <a:off x="22212300" y="669708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24472</xdr:rowOff>
    </xdr:from>
    <xdr:ext cx="534377" cy="259045"/>
    <xdr:sp macro="" textlink="">
      <xdr:nvSpPr>
        <xdr:cNvPr id="742" name="諸支出金最大値テキスト">
          <a:extLst>
            <a:ext uri="{FF2B5EF4-FFF2-40B4-BE49-F238E27FC236}">
              <a16:creationId xmlns:a16="http://schemas.microsoft.com/office/drawing/2014/main" id="{00000000-0008-0000-0700-0000E6020000}"/>
            </a:ext>
          </a:extLst>
        </xdr:cNvPr>
        <xdr:cNvSpPr txBox="1"/>
      </xdr:nvSpPr>
      <xdr:spPr>
        <a:xfrm>
          <a:off x="22212300" y="4996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31,354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77795</xdr:rowOff>
    </xdr:from>
    <xdr:to>
      <xdr:col>116</xdr:col>
      <xdr:colOff>152400</xdr:colOff>
      <xdr:row>30</xdr:row>
      <xdr:rowOff>77795</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2072600" y="5221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99433</xdr:rowOff>
    </xdr:from>
    <xdr:ext cx="378565" cy="259045"/>
    <xdr:sp macro="" textlink="">
      <xdr:nvSpPr>
        <xdr:cNvPr id="745" name="諸支出金平均値テキスト">
          <a:extLst>
            <a:ext uri="{FF2B5EF4-FFF2-40B4-BE49-F238E27FC236}">
              <a16:creationId xmlns:a16="http://schemas.microsoft.com/office/drawing/2014/main" id="{00000000-0008-0000-0700-0000E9020000}"/>
            </a:ext>
          </a:extLst>
        </xdr:cNvPr>
        <xdr:cNvSpPr txBox="1"/>
      </xdr:nvSpPr>
      <xdr:spPr>
        <a:xfrm>
          <a:off x="22212300" y="644308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76556</xdr:rowOff>
    </xdr:from>
    <xdr:to>
      <xdr:col>116</xdr:col>
      <xdr:colOff>114300</xdr:colOff>
      <xdr:row>39</xdr:row>
      <xdr:rowOff>6706</xdr:rowOff>
    </xdr:to>
    <xdr:sp macro="" textlink="">
      <xdr:nvSpPr>
        <xdr:cNvPr id="746" name="フローチャート: 判断 745">
          <a:extLst>
            <a:ext uri="{FF2B5EF4-FFF2-40B4-BE49-F238E27FC236}">
              <a16:creationId xmlns:a16="http://schemas.microsoft.com/office/drawing/2014/main" id="{00000000-0008-0000-0700-0000EA020000}"/>
            </a:ext>
          </a:extLst>
        </xdr:cNvPr>
        <xdr:cNvSpPr/>
      </xdr:nvSpPr>
      <xdr:spPr>
        <a:xfrm>
          <a:off x="22110700" y="6591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88900</xdr:rowOff>
    </xdr:from>
    <xdr:to>
      <xdr:col>112</xdr:col>
      <xdr:colOff>38100</xdr:colOff>
      <xdr:row>39</xdr:row>
      <xdr:rowOff>19050</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212725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74635</xdr:rowOff>
    </xdr:from>
    <xdr:to>
      <xdr:col>107</xdr:col>
      <xdr:colOff>101600</xdr:colOff>
      <xdr:row>39</xdr:row>
      <xdr:rowOff>4785</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20383500" y="6589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21312</xdr:rowOff>
    </xdr:from>
    <xdr:ext cx="378565"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0245017" y="63649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33487</xdr:rowOff>
    </xdr:from>
    <xdr:to>
      <xdr:col>102</xdr:col>
      <xdr:colOff>165100</xdr:colOff>
      <xdr:row>38</xdr:row>
      <xdr:rowOff>135087</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19494500" y="6548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151614</xdr:rowOff>
    </xdr:from>
    <xdr:ext cx="469744"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19310428" y="6323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80579</xdr:rowOff>
    </xdr:from>
    <xdr:to>
      <xdr:col>98</xdr:col>
      <xdr:colOff>38100</xdr:colOff>
      <xdr:row>39</xdr:row>
      <xdr:rowOff>10729</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18605500" y="6595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27256</xdr:rowOff>
    </xdr:from>
    <xdr:ext cx="378565"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8467017" y="63709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3" name="楕円 762">
          <a:extLst>
            <a:ext uri="{FF2B5EF4-FFF2-40B4-BE49-F238E27FC236}">
              <a16:creationId xmlns:a16="http://schemas.microsoft.com/office/drawing/2014/main" id="{00000000-0008-0000-0700-0000FB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54983</xdr:rowOff>
    </xdr:from>
    <xdr:ext cx="249299" cy="259045"/>
    <xdr:sp macro="" textlink="">
      <xdr:nvSpPr>
        <xdr:cNvPr id="764" name="諸支出金該当値テキスト">
          <a:extLst>
            <a:ext uri="{FF2B5EF4-FFF2-40B4-BE49-F238E27FC236}">
              <a16:creationId xmlns:a16="http://schemas.microsoft.com/office/drawing/2014/main" id="{00000000-0008-0000-0700-0000FC020000}"/>
            </a:ext>
          </a:extLst>
        </xdr:cNvPr>
        <xdr:cNvSpPr txBox="1"/>
      </xdr:nvSpPr>
      <xdr:spPr>
        <a:xfrm>
          <a:off x="22212300" y="657008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37</xdr:row>
      <xdr:rowOff>35577</xdr:rowOff>
    </xdr:from>
    <xdr:ext cx="249299"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1198650" y="6379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前年度繰上充用金グラフ枠">
          <a:extLst>
            <a:ext uri="{FF2B5EF4-FFF2-40B4-BE49-F238E27FC236}">
              <a16:creationId xmlns:a16="http://schemas.microsoft.com/office/drawing/2014/main" id="{00000000-0008-0000-0700-000013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9" name="前年度繰上充用金最小値テキスト">
          <a:extLst>
            <a:ext uri="{FF2B5EF4-FFF2-40B4-BE49-F238E27FC236}">
              <a16:creationId xmlns:a16="http://schemas.microsoft.com/office/drawing/2014/main" id="{00000000-0008-0000-0700-000015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1" name="前年度繰上充用金最大値テキスト">
          <a:extLst>
            <a:ext uri="{FF2B5EF4-FFF2-40B4-BE49-F238E27FC236}">
              <a16:creationId xmlns:a16="http://schemas.microsoft.com/office/drawing/2014/main" id="{00000000-0008-0000-0700-000017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4" name="前年度繰上充用金平均値テキスト">
          <a:extLst>
            <a:ext uri="{FF2B5EF4-FFF2-40B4-BE49-F238E27FC236}">
              <a16:creationId xmlns:a16="http://schemas.microsoft.com/office/drawing/2014/main" id="{00000000-0008-0000-0700-00001A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5" name="フローチャート: 判断 794">
          <a:extLst>
            <a:ext uri="{FF2B5EF4-FFF2-40B4-BE49-F238E27FC236}">
              <a16:creationId xmlns:a16="http://schemas.microsoft.com/office/drawing/2014/main" id="{00000000-0008-0000-0700-00001B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7" name="フローチャート: 判断 796">
          <a:extLst>
            <a:ext uri="{FF2B5EF4-FFF2-40B4-BE49-F238E27FC236}">
              <a16:creationId xmlns:a16="http://schemas.microsoft.com/office/drawing/2014/main" id="{00000000-0008-0000-0700-00001D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2" name="楕円 811">
          <a:extLst>
            <a:ext uri="{FF2B5EF4-FFF2-40B4-BE49-F238E27FC236}">
              <a16:creationId xmlns:a16="http://schemas.microsoft.com/office/drawing/2014/main" id="{00000000-0008-0000-0700-00002C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3" name="前年度繰上充用金該当値テキスト">
          <a:extLst>
            <a:ext uri="{FF2B5EF4-FFF2-40B4-BE49-F238E27FC236}">
              <a16:creationId xmlns:a16="http://schemas.microsoft.com/office/drawing/2014/main" id="{00000000-0008-0000-0700-00002D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4" name="楕円 813">
          <a:extLst>
            <a:ext uri="{FF2B5EF4-FFF2-40B4-BE49-F238E27FC236}">
              <a16:creationId xmlns:a16="http://schemas.microsoft.com/office/drawing/2014/main" id="{00000000-0008-0000-0700-00002E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2" name="正方形/長方形 821">
          <a:extLst>
            <a:ext uri="{FF2B5EF4-FFF2-40B4-BE49-F238E27FC236}">
              <a16:creationId xmlns:a16="http://schemas.microsoft.com/office/drawing/2014/main" id="{00000000-0008-0000-0700-000036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3" name="正方形/長方形 822">
          <a:extLst>
            <a:ext uri="{FF2B5EF4-FFF2-40B4-BE49-F238E27FC236}">
              <a16:creationId xmlns:a16="http://schemas.microsoft.com/office/drawing/2014/main" id="{00000000-0008-0000-0700-000037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・総務費においては、一括交付金事業である既存渡名喜村旅客ターミナルの解体工事及び渡名喜村旅客ターミナル改築（建築、電気及び機械）工事を実施に係る歳出のため増となったと考える。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・衛生費においては、渡名喜村リサイクルセンター建設工事の完了のため減少となっているが、今後は、老朽化した配水管路布設替工事のため、簡易水道事業特別会計への繰出の増加が懸念される。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議会費及び商工費においては、本村は類似団体内においても人口が少ない部類に入り、加えて離島である地理的特性から各コストが高くなりやすく、住民一人当たりの計算では類似団体の他団体に比べて高額になったと考え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・土木費においては、村道</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号線道路改良工事に係る歳出の完了が増加の要因と考えられる。</a:t>
          </a:r>
        </a:p>
        <a:p>
          <a:r>
            <a:rPr kumimoji="1" lang="ja-JP" altLang="en-US" sz="1300">
              <a:latin typeface="ＭＳ Ｐゴシック" panose="020B0600070205080204" pitchFamily="50" charset="-128"/>
              <a:ea typeface="ＭＳ Ｐゴシック" panose="020B0600070205080204" pitchFamily="50" charset="-128"/>
            </a:rPr>
            <a:t>・教育費においては、一括交付金事業である渡名喜村歴史民俗資料館展示制作工事（</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工区）を実施したため、増加となったと考えられる。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・公債費においては、過年度に整備した公共施設等（多目的拠点施設、観光案内所等）の起債の償還が発生したため、増加となったと考える。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沖縄県渡名喜村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200">
              <a:latin typeface="ＭＳ ゴシック" pitchFamily="49" charset="-128"/>
              <a:ea typeface="ＭＳ ゴシック" pitchFamily="49" charset="-128"/>
            </a:rPr>
            <a:t>今年度においても、繰入金のうち財政調整基金繰入金が前年度比＋</a:t>
          </a:r>
          <a:r>
            <a:rPr kumimoji="1" lang="en-US" altLang="ja-JP" sz="1200">
              <a:latin typeface="ＭＳ ゴシック" pitchFamily="49" charset="-128"/>
              <a:ea typeface="ＭＳ ゴシック" pitchFamily="49" charset="-128"/>
            </a:rPr>
            <a:t>32,669</a:t>
          </a:r>
          <a:r>
            <a:rPr kumimoji="1" lang="ja-JP" altLang="en-US" sz="1200">
              <a:latin typeface="ＭＳ ゴシック" pitchFamily="49" charset="-128"/>
              <a:ea typeface="ＭＳ ゴシック" pitchFamily="49" charset="-128"/>
            </a:rPr>
            <a:t>千円増となったため、実質単年度収支は赤字となった。</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主たる要因は、総務費、衛生費及び商工費における普通建設事業費</a:t>
          </a:r>
        </a:p>
        <a:p>
          <a:r>
            <a:rPr kumimoji="1" lang="ja-JP" altLang="en-US" sz="1200">
              <a:latin typeface="ＭＳ ゴシック" pitchFamily="49" charset="-128"/>
              <a:ea typeface="ＭＳ ゴシック" pitchFamily="49" charset="-128"/>
            </a:rPr>
            <a:t>の財政調整基金の取崩しが考えられる。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今後も引き続き、新規事業の採択の優先度を明確にし、歳出経費の縮減及び節減などの適正化を図り、健全な行政運営に努めていく。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沖縄県渡名喜村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今年度も前年度同様に、全会計において黒字となっている。しかしながら、特別会計においては、一般会計からの繰出金によって収支の均衡がとられている現況に変化はない。</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は、簡易水道事業特別会計、農業集落排水事業特別会計において、施設整備等に係る繰出金の増額が見込まれるため、独立採算が原則であることを踏まえ、経費の縮減・節減に取り組み、一般会計からの繰出金を必要最低限に留めるなど、引続き財政の健全化、経営健全化に努め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7" name="凡例9">
          <a:extLst>
            <a:ext uri="{FF2B5EF4-FFF2-40B4-BE49-F238E27FC236}">
              <a16:creationId xmlns:a16="http://schemas.microsoft.com/office/drawing/2014/main" id="{00000000-0008-0000-0900-000011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8" name="凡例10">
          <a:extLst>
            <a:ext uri="{FF2B5EF4-FFF2-40B4-BE49-F238E27FC236}">
              <a16:creationId xmlns:a16="http://schemas.microsoft.com/office/drawing/2014/main" id="{00000000-0008-0000-0900-000012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9&#26376;&#25552;&#20986;&#12304;&#36001;&#25919;&#29366;&#27841;&#36039;&#26009;&#38598;&#12305;_473561_&#28193;&#21517;&#21916;&#26449;_2020(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H28</v>
          </cell>
          <cell r="BX50" t="str">
            <v>H29</v>
          </cell>
          <cell r="CF50" t="str">
            <v>H30</v>
          </cell>
          <cell r="CN50" t="str">
            <v>R01</v>
          </cell>
          <cell r="CV50" t="str">
            <v>R02</v>
          </cell>
        </row>
        <row r="51">
          <cell r="AN51" t="str">
            <v>当該団体値</v>
          </cell>
        </row>
        <row r="53">
          <cell r="BP53">
            <v>45.5</v>
          </cell>
          <cell r="BX53">
            <v>40.5</v>
          </cell>
          <cell r="CF53">
            <v>43.3</v>
          </cell>
          <cell r="CN53">
            <v>45.4</v>
          </cell>
          <cell r="CV53">
            <v>51.5</v>
          </cell>
        </row>
        <row r="55">
          <cell r="AN55" t="str">
            <v>類似団体内平均値</v>
          </cell>
          <cell r="BP55">
            <v>0</v>
          </cell>
          <cell r="BX55">
            <v>0</v>
          </cell>
          <cell r="CF55">
            <v>0</v>
          </cell>
          <cell r="CN55">
            <v>0</v>
          </cell>
          <cell r="CV55">
            <v>0</v>
          </cell>
        </row>
        <row r="57">
          <cell r="BP57">
            <v>57.5</v>
          </cell>
          <cell r="BX57">
            <v>58.4</v>
          </cell>
          <cell r="CF57">
            <v>61.8</v>
          </cell>
          <cell r="CN57">
            <v>63.1</v>
          </cell>
          <cell r="CV57">
            <v>62.4</v>
          </cell>
        </row>
        <row r="72">
          <cell r="BP72" t="str">
            <v>H28</v>
          </cell>
          <cell r="BX72" t="str">
            <v>H29</v>
          </cell>
          <cell r="CF72" t="str">
            <v>H30</v>
          </cell>
          <cell r="CN72" t="str">
            <v>R01</v>
          </cell>
          <cell r="CV72" t="str">
            <v>R02</v>
          </cell>
        </row>
        <row r="73">
          <cell r="AN73" t="str">
            <v>当該団体値</v>
          </cell>
        </row>
        <row r="75">
          <cell r="BP75">
            <v>10.3</v>
          </cell>
          <cell r="BX75">
            <v>9.5</v>
          </cell>
          <cell r="CF75">
            <v>9.5</v>
          </cell>
          <cell r="CN75">
            <v>7.9</v>
          </cell>
          <cell r="CV75">
            <v>6.9</v>
          </cell>
        </row>
        <row r="77">
          <cell r="AN77" t="str">
            <v>類似団体内平均値</v>
          </cell>
          <cell r="BP77">
            <v>0</v>
          </cell>
          <cell r="BX77">
            <v>0</v>
          </cell>
          <cell r="CF77">
            <v>0</v>
          </cell>
          <cell r="CN77">
            <v>0</v>
          </cell>
          <cell r="CV77">
            <v>0</v>
          </cell>
        </row>
        <row r="79">
          <cell r="BP79">
            <v>6</v>
          </cell>
          <cell r="BX79">
            <v>5.6</v>
          </cell>
          <cell r="CF79">
            <v>5.3</v>
          </cell>
          <cell r="CN79">
            <v>5.8</v>
          </cell>
          <cell r="CV79">
            <v>5.8</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workbookViewId="0">
      <selection activeCell="Q2" sqref="Q2"/>
    </sheetView>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12" t="s">
        <v>80</v>
      </c>
      <c r="C1" s="612"/>
      <c r="D1" s="612"/>
      <c r="E1" s="612"/>
      <c r="F1" s="612"/>
      <c r="G1" s="612"/>
      <c r="H1" s="612"/>
      <c r="I1" s="612"/>
      <c r="J1" s="612"/>
      <c r="K1" s="612"/>
      <c r="L1" s="612"/>
      <c r="M1" s="612"/>
      <c r="N1" s="612"/>
      <c r="O1" s="612"/>
      <c r="P1" s="612"/>
      <c r="Q1" s="612"/>
      <c r="R1" s="612"/>
      <c r="S1" s="612"/>
      <c r="T1" s="612"/>
      <c r="U1" s="612"/>
      <c r="V1" s="612"/>
      <c r="W1" s="612"/>
      <c r="X1" s="612"/>
      <c r="Y1" s="612"/>
      <c r="Z1" s="612"/>
      <c r="AA1" s="612"/>
      <c r="AB1" s="612"/>
      <c r="AC1" s="612"/>
      <c r="AD1" s="612"/>
      <c r="AE1" s="612"/>
      <c r="AF1" s="612"/>
      <c r="AG1" s="612"/>
      <c r="AH1" s="612"/>
      <c r="AI1" s="612"/>
      <c r="AJ1" s="612"/>
      <c r="AK1" s="612"/>
      <c r="AL1" s="612"/>
      <c r="AM1" s="612"/>
      <c r="AN1" s="612"/>
      <c r="AO1" s="612"/>
      <c r="AP1" s="612"/>
      <c r="AQ1" s="612"/>
      <c r="AR1" s="612"/>
      <c r="AS1" s="612"/>
      <c r="AT1" s="612"/>
      <c r="AU1" s="612"/>
      <c r="AV1" s="612"/>
      <c r="AW1" s="612"/>
      <c r="AX1" s="612"/>
      <c r="AY1" s="612"/>
      <c r="AZ1" s="612"/>
      <c r="BA1" s="612"/>
      <c r="BB1" s="612"/>
      <c r="BC1" s="612"/>
      <c r="BD1" s="612"/>
      <c r="BE1" s="612"/>
      <c r="BF1" s="612"/>
      <c r="BG1" s="612"/>
      <c r="BH1" s="612"/>
      <c r="BI1" s="612"/>
      <c r="BJ1" s="612"/>
      <c r="BK1" s="612"/>
      <c r="BL1" s="612"/>
      <c r="BM1" s="612"/>
      <c r="BN1" s="612"/>
      <c r="BO1" s="612"/>
      <c r="BP1" s="612"/>
      <c r="BQ1" s="612"/>
      <c r="BR1" s="612"/>
      <c r="BS1" s="612"/>
      <c r="BT1" s="612"/>
      <c r="BU1" s="612"/>
      <c r="BV1" s="612"/>
      <c r="BW1" s="612"/>
      <c r="BX1" s="612"/>
      <c r="BY1" s="612"/>
      <c r="BZ1" s="612"/>
      <c r="CA1" s="612"/>
      <c r="CB1" s="612"/>
      <c r="CC1" s="612"/>
      <c r="CD1" s="612"/>
      <c r="CE1" s="612"/>
      <c r="CF1" s="612"/>
      <c r="CG1" s="612"/>
      <c r="CH1" s="612"/>
      <c r="CI1" s="612"/>
      <c r="CJ1" s="612"/>
      <c r="CK1" s="612"/>
      <c r="CL1" s="612"/>
      <c r="CM1" s="612"/>
      <c r="CN1" s="612"/>
      <c r="CO1" s="612"/>
      <c r="CP1" s="612"/>
      <c r="CQ1" s="612"/>
      <c r="CR1" s="612"/>
      <c r="CS1" s="612"/>
      <c r="CT1" s="612"/>
      <c r="CU1" s="612"/>
      <c r="CV1" s="612"/>
      <c r="CW1" s="612"/>
      <c r="CX1" s="612"/>
      <c r="CY1" s="612"/>
      <c r="CZ1" s="612"/>
      <c r="DA1" s="612"/>
      <c r="DB1" s="612"/>
      <c r="DC1" s="612"/>
      <c r="DD1" s="612"/>
      <c r="DE1" s="612"/>
      <c r="DF1" s="612"/>
      <c r="DG1" s="612"/>
      <c r="DH1" s="612"/>
      <c r="DI1" s="612"/>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13" t="s">
        <v>82</v>
      </c>
      <c r="C3" s="614"/>
      <c r="D3" s="614"/>
      <c r="E3" s="615"/>
      <c r="F3" s="615"/>
      <c r="G3" s="615"/>
      <c r="H3" s="615"/>
      <c r="I3" s="615"/>
      <c r="J3" s="615"/>
      <c r="K3" s="615"/>
      <c r="L3" s="615" t="s">
        <v>83</v>
      </c>
      <c r="M3" s="615"/>
      <c r="N3" s="615"/>
      <c r="O3" s="615"/>
      <c r="P3" s="615"/>
      <c r="Q3" s="615"/>
      <c r="R3" s="618"/>
      <c r="S3" s="618"/>
      <c r="T3" s="618"/>
      <c r="U3" s="618"/>
      <c r="V3" s="619"/>
      <c r="W3" s="509" t="s">
        <v>84</v>
      </c>
      <c r="X3" s="510"/>
      <c r="Y3" s="510"/>
      <c r="Z3" s="510"/>
      <c r="AA3" s="510"/>
      <c r="AB3" s="614"/>
      <c r="AC3" s="618" t="s">
        <v>85</v>
      </c>
      <c r="AD3" s="510"/>
      <c r="AE3" s="510"/>
      <c r="AF3" s="510"/>
      <c r="AG3" s="510"/>
      <c r="AH3" s="510"/>
      <c r="AI3" s="510"/>
      <c r="AJ3" s="510"/>
      <c r="AK3" s="510"/>
      <c r="AL3" s="580"/>
      <c r="AM3" s="509" t="s">
        <v>86</v>
      </c>
      <c r="AN3" s="510"/>
      <c r="AO3" s="510"/>
      <c r="AP3" s="510"/>
      <c r="AQ3" s="510"/>
      <c r="AR3" s="510"/>
      <c r="AS3" s="510"/>
      <c r="AT3" s="510"/>
      <c r="AU3" s="510"/>
      <c r="AV3" s="510"/>
      <c r="AW3" s="510"/>
      <c r="AX3" s="580"/>
      <c r="AY3" s="572" t="s">
        <v>1</v>
      </c>
      <c r="AZ3" s="573"/>
      <c r="BA3" s="573"/>
      <c r="BB3" s="573"/>
      <c r="BC3" s="573"/>
      <c r="BD3" s="573"/>
      <c r="BE3" s="573"/>
      <c r="BF3" s="573"/>
      <c r="BG3" s="573"/>
      <c r="BH3" s="573"/>
      <c r="BI3" s="573"/>
      <c r="BJ3" s="573"/>
      <c r="BK3" s="573"/>
      <c r="BL3" s="573"/>
      <c r="BM3" s="622"/>
      <c r="BN3" s="509" t="s">
        <v>87</v>
      </c>
      <c r="BO3" s="510"/>
      <c r="BP3" s="510"/>
      <c r="BQ3" s="510"/>
      <c r="BR3" s="510"/>
      <c r="BS3" s="510"/>
      <c r="BT3" s="510"/>
      <c r="BU3" s="580"/>
      <c r="BV3" s="509" t="s">
        <v>88</v>
      </c>
      <c r="BW3" s="510"/>
      <c r="BX3" s="510"/>
      <c r="BY3" s="510"/>
      <c r="BZ3" s="510"/>
      <c r="CA3" s="510"/>
      <c r="CB3" s="510"/>
      <c r="CC3" s="580"/>
      <c r="CD3" s="572" t="s">
        <v>1</v>
      </c>
      <c r="CE3" s="573"/>
      <c r="CF3" s="573"/>
      <c r="CG3" s="573"/>
      <c r="CH3" s="573"/>
      <c r="CI3" s="573"/>
      <c r="CJ3" s="573"/>
      <c r="CK3" s="573"/>
      <c r="CL3" s="573"/>
      <c r="CM3" s="573"/>
      <c r="CN3" s="573"/>
      <c r="CO3" s="573"/>
      <c r="CP3" s="573"/>
      <c r="CQ3" s="573"/>
      <c r="CR3" s="573"/>
      <c r="CS3" s="622"/>
      <c r="CT3" s="509" t="s">
        <v>89</v>
      </c>
      <c r="CU3" s="510"/>
      <c r="CV3" s="510"/>
      <c r="CW3" s="510"/>
      <c r="CX3" s="510"/>
      <c r="CY3" s="510"/>
      <c r="CZ3" s="510"/>
      <c r="DA3" s="580"/>
      <c r="DB3" s="509" t="s">
        <v>90</v>
      </c>
      <c r="DC3" s="510"/>
      <c r="DD3" s="510"/>
      <c r="DE3" s="510"/>
      <c r="DF3" s="510"/>
      <c r="DG3" s="510"/>
      <c r="DH3" s="510"/>
      <c r="DI3" s="580"/>
      <c r="DJ3" s="186"/>
      <c r="DK3" s="186"/>
      <c r="DL3" s="186"/>
      <c r="DM3" s="186"/>
      <c r="DN3" s="186"/>
      <c r="DO3" s="186"/>
    </row>
    <row r="4" spans="1:119" ht="18.75" customHeight="1" x14ac:dyDescent="0.15">
      <c r="A4" s="187"/>
      <c r="B4" s="588"/>
      <c r="C4" s="589"/>
      <c r="D4" s="589"/>
      <c r="E4" s="590"/>
      <c r="F4" s="590"/>
      <c r="G4" s="590"/>
      <c r="H4" s="590"/>
      <c r="I4" s="590"/>
      <c r="J4" s="590"/>
      <c r="K4" s="590"/>
      <c r="L4" s="590"/>
      <c r="M4" s="590"/>
      <c r="N4" s="590"/>
      <c r="O4" s="590"/>
      <c r="P4" s="590"/>
      <c r="Q4" s="590"/>
      <c r="R4" s="594"/>
      <c r="S4" s="594"/>
      <c r="T4" s="594"/>
      <c r="U4" s="594"/>
      <c r="V4" s="595"/>
      <c r="W4" s="581"/>
      <c r="X4" s="392"/>
      <c r="Y4" s="392"/>
      <c r="Z4" s="392"/>
      <c r="AA4" s="392"/>
      <c r="AB4" s="589"/>
      <c r="AC4" s="594"/>
      <c r="AD4" s="392"/>
      <c r="AE4" s="392"/>
      <c r="AF4" s="392"/>
      <c r="AG4" s="392"/>
      <c r="AH4" s="392"/>
      <c r="AI4" s="392"/>
      <c r="AJ4" s="392"/>
      <c r="AK4" s="392"/>
      <c r="AL4" s="582"/>
      <c r="AM4" s="536"/>
      <c r="AN4" s="446"/>
      <c r="AO4" s="446"/>
      <c r="AP4" s="446"/>
      <c r="AQ4" s="446"/>
      <c r="AR4" s="446"/>
      <c r="AS4" s="446"/>
      <c r="AT4" s="446"/>
      <c r="AU4" s="446"/>
      <c r="AV4" s="446"/>
      <c r="AW4" s="446"/>
      <c r="AX4" s="621"/>
      <c r="AY4" s="422" t="s">
        <v>91</v>
      </c>
      <c r="AZ4" s="423"/>
      <c r="BA4" s="423"/>
      <c r="BB4" s="423"/>
      <c r="BC4" s="423"/>
      <c r="BD4" s="423"/>
      <c r="BE4" s="423"/>
      <c r="BF4" s="423"/>
      <c r="BG4" s="423"/>
      <c r="BH4" s="423"/>
      <c r="BI4" s="423"/>
      <c r="BJ4" s="423"/>
      <c r="BK4" s="423"/>
      <c r="BL4" s="423"/>
      <c r="BM4" s="424"/>
      <c r="BN4" s="425">
        <v>1449173</v>
      </c>
      <c r="BO4" s="426"/>
      <c r="BP4" s="426"/>
      <c r="BQ4" s="426"/>
      <c r="BR4" s="426"/>
      <c r="BS4" s="426"/>
      <c r="BT4" s="426"/>
      <c r="BU4" s="427"/>
      <c r="BV4" s="425">
        <v>1387935</v>
      </c>
      <c r="BW4" s="426"/>
      <c r="BX4" s="426"/>
      <c r="BY4" s="426"/>
      <c r="BZ4" s="426"/>
      <c r="CA4" s="426"/>
      <c r="CB4" s="426"/>
      <c r="CC4" s="427"/>
      <c r="CD4" s="606" t="s">
        <v>92</v>
      </c>
      <c r="CE4" s="607"/>
      <c r="CF4" s="607"/>
      <c r="CG4" s="607"/>
      <c r="CH4" s="607"/>
      <c r="CI4" s="607"/>
      <c r="CJ4" s="607"/>
      <c r="CK4" s="607"/>
      <c r="CL4" s="607"/>
      <c r="CM4" s="607"/>
      <c r="CN4" s="607"/>
      <c r="CO4" s="607"/>
      <c r="CP4" s="607"/>
      <c r="CQ4" s="607"/>
      <c r="CR4" s="607"/>
      <c r="CS4" s="608"/>
      <c r="CT4" s="609">
        <v>16.5</v>
      </c>
      <c r="CU4" s="610"/>
      <c r="CV4" s="610"/>
      <c r="CW4" s="610"/>
      <c r="CX4" s="610"/>
      <c r="CY4" s="610"/>
      <c r="CZ4" s="610"/>
      <c r="DA4" s="611"/>
      <c r="DB4" s="609">
        <v>13</v>
      </c>
      <c r="DC4" s="610"/>
      <c r="DD4" s="610"/>
      <c r="DE4" s="610"/>
      <c r="DF4" s="610"/>
      <c r="DG4" s="610"/>
      <c r="DH4" s="610"/>
      <c r="DI4" s="611"/>
      <c r="DJ4" s="186"/>
      <c r="DK4" s="186"/>
      <c r="DL4" s="186"/>
      <c r="DM4" s="186"/>
      <c r="DN4" s="186"/>
      <c r="DO4" s="186"/>
    </row>
    <row r="5" spans="1:119" ht="18.75" customHeight="1" x14ac:dyDescent="0.15">
      <c r="A5" s="187"/>
      <c r="B5" s="616"/>
      <c r="C5" s="447"/>
      <c r="D5" s="447"/>
      <c r="E5" s="617"/>
      <c r="F5" s="617"/>
      <c r="G5" s="617"/>
      <c r="H5" s="617"/>
      <c r="I5" s="617"/>
      <c r="J5" s="617"/>
      <c r="K5" s="617"/>
      <c r="L5" s="617"/>
      <c r="M5" s="617"/>
      <c r="N5" s="617"/>
      <c r="O5" s="617"/>
      <c r="P5" s="617"/>
      <c r="Q5" s="617"/>
      <c r="R5" s="445"/>
      <c r="S5" s="445"/>
      <c r="T5" s="445"/>
      <c r="U5" s="445"/>
      <c r="V5" s="620"/>
      <c r="W5" s="536"/>
      <c r="X5" s="446"/>
      <c r="Y5" s="446"/>
      <c r="Z5" s="446"/>
      <c r="AA5" s="446"/>
      <c r="AB5" s="447"/>
      <c r="AC5" s="445"/>
      <c r="AD5" s="446"/>
      <c r="AE5" s="446"/>
      <c r="AF5" s="446"/>
      <c r="AG5" s="446"/>
      <c r="AH5" s="446"/>
      <c r="AI5" s="446"/>
      <c r="AJ5" s="446"/>
      <c r="AK5" s="446"/>
      <c r="AL5" s="621"/>
      <c r="AM5" s="499" t="s">
        <v>93</v>
      </c>
      <c r="AN5" s="404"/>
      <c r="AO5" s="404"/>
      <c r="AP5" s="404"/>
      <c r="AQ5" s="404"/>
      <c r="AR5" s="404"/>
      <c r="AS5" s="404"/>
      <c r="AT5" s="405"/>
      <c r="AU5" s="487" t="s">
        <v>94</v>
      </c>
      <c r="AV5" s="488"/>
      <c r="AW5" s="488"/>
      <c r="AX5" s="488"/>
      <c r="AY5" s="410" t="s">
        <v>95</v>
      </c>
      <c r="AZ5" s="411"/>
      <c r="BA5" s="411"/>
      <c r="BB5" s="411"/>
      <c r="BC5" s="411"/>
      <c r="BD5" s="411"/>
      <c r="BE5" s="411"/>
      <c r="BF5" s="411"/>
      <c r="BG5" s="411"/>
      <c r="BH5" s="411"/>
      <c r="BI5" s="411"/>
      <c r="BJ5" s="411"/>
      <c r="BK5" s="411"/>
      <c r="BL5" s="411"/>
      <c r="BM5" s="412"/>
      <c r="BN5" s="430">
        <v>1376250</v>
      </c>
      <c r="BO5" s="431"/>
      <c r="BP5" s="431"/>
      <c r="BQ5" s="431"/>
      <c r="BR5" s="431"/>
      <c r="BS5" s="431"/>
      <c r="BT5" s="431"/>
      <c r="BU5" s="432"/>
      <c r="BV5" s="430">
        <v>1304752</v>
      </c>
      <c r="BW5" s="431"/>
      <c r="BX5" s="431"/>
      <c r="BY5" s="431"/>
      <c r="BZ5" s="431"/>
      <c r="CA5" s="431"/>
      <c r="CB5" s="431"/>
      <c r="CC5" s="432"/>
      <c r="CD5" s="439" t="s">
        <v>96</v>
      </c>
      <c r="CE5" s="440"/>
      <c r="CF5" s="440"/>
      <c r="CG5" s="440"/>
      <c r="CH5" s="440"/>
      <c r="CI5" s="440"/>
      <c r="CJ5" s="440"/>
      <c r="CK5" s="440"/>
      <c r="CL5" s="440"/>
      <c r="CM5" s="440"/>
      <c r="CN5" s="440"/>
      <c r="CO5" s="440"/>
      <c r="CP5" s="440"/>
      <c r="CQ5" s="440"/>
      <c r="CR5" s="440"/>
      <c r="CS5" s="441"/>
      <c r="CT5" s="400">
        <v>86.4</v>
      </c>
      <c r="CU5" s="401"/>
      <c r="CV5" s="401"/>
      <c r="CW5" s="401"/>
      <c r="CX5" s="401"/>
      <c r="CY5" s="401"/>
      <c r="CZ5" s="401"/>
      <c r="DA5" s="402"/>
      <c r="DB5" s="400">
        <v>90.8</v>
      </c>
      <c r="DC5" s="401"/>
      <c r="DD5" s="401"/>
      <c r="DE5" s="401"/>
      <c r="DF5" s="401"/>
      <c r="DG5" s="401"/>
      <c r="DH5" s="401"/>
      <c r="DI5" s="402"/>
      <c r="DJ5" s="186"/>
      <c r="DK5" s="186"/>
      <c r="DL5" s="186"/>
      <c r="DM5" s="186"/>
      <c r="DN5" s="186"/>
      <c r="DO5" s="186"/>
    </row>
    <row r="6" spans="1:119" ht="18.75" customHeight="1" x14ac:dyDescent="0.15">
      <c r="A6" s="187"/>
      <c r="B6" s="586" t="s">
        <v>97</v>
      </c>
      <c r="C6" s="444"/>
      <c r="D6" s="444"/>
      <c r="E6" s="587"/>
      <c r="F6" s="587"/>
      <c r="G6" s="587"/>
      <c r="H6" s="587"/>
      <c r="I6" s="587"/>
      <c r="J6" s="587"/>
      <c r="K6" s="587"/>
      <c r="L6" s="587" t="s">
        <v>98</v>
      </c>
      <c r="M6" s="587"/>
      <c r="N6" s="587"/>
      <c r="O6" s="587"/>
      <c r="P6" s="587"/>
      <c r="Q6" s="587"/>
      <c r="R6" s="468"/>
      <c r="S6" s="468"/>
      <c r="T6" s="468"/>
      <c r="U6" s="468"/>
      <c r="V6" s="593"/>
      <c r="W6" s="521" t="s">
        <v>99</v>
      </c>
      <c r="X6" s="443"/>
      <c r="Y6" s="443"/>
      <c r="Z6" s="443"/>
      <c r="AA6" s="443"/>
      <c r="AB6" s="444"/>
      <c r="AC6" s="598" t="s">
        <v>100</v>
      </c>
      <c r="AD6" s="599"/>
      <c r="AE6" s="599"/>
      <c r="AF6" s="599"/>
      <c r="AG6" s="599"/>
      <c r="AH6" s="599"/>
      <c r="AI6" s="599"/>
      <c r="AJ6" s="599"/>
      <c r="AK6" s="599"/>
      <c r="AL6" s="600"/>
      <c r="AM6" s="499" t="s">
        <v>101</v>
      </c>
      <c r="AN6" s="404"/>
      <c r="AO6" s="404"/>
      <c r="AP6" s="404"/>
      <c r="AQ6" s="404"/>
      <c r="AR6" s="404"/>
      <c r="AS6" s="404"/>
      <c r="AT6" s="405"/>
      <c r="AU6" s="487" t="s">
        <v>94</v>
      </c>
      <c r="AV6" s="488"/>
      <c r="AW6" s="488"/>
      <c r="AX6" s="488"/>
      <c r="AY6" s="410" t="s">
        <v>102</v>
      </c>
      <c r="AZ6" s="411"/>
      <c r="BA6" s="411"/>
      <c r="BB6" s="411"/>
      <c r="BC6" s="411"/>
      <c r="BD6" s="411"/>
      <c r="BE6" s="411"/>
      <c r="BF6" s="411"/>
      <c r="BG6" s="411"/>
      <c r="BH6" s="411"/>
      <c r="BI6" s="411"/>
      <c r="BJ6" s="411"/>
      <c r="BK6" s="411"/>
      <c r="BL6" s="411"/>
      <c r="BM6" s="412"/>
      <c r="BN6" s="430">
        <v>72923</v>
      </c>
      <c r="BO6" s="431"/>
      <c r="BP6" s="431"/>
      <c r="BQ6" s="431"/>
      <c r="BR6" s="431"/>
      <c r="BS6" s="431"/>
      <c r="BT6" s="431"/>
      <c r="BU6" s="432"/>
      <c r="BV6" s="430">
        <v>83183</v>
      </c>
      <c r="BW6" s="431"/>
      <c r="BX6" s="431"/>
      <c r="BY6" s="431"/>
      <c r="BZ6" s="431"/>
      <c r="CA6" s="431"/>
      <c r="CB6" s="431"/>
      <c r="CC6" s="432"/>
      <c r="CD6" s="439" t="s">
        <v>103</v>
      </c>
      <c r="CE6" s="440"/>
      <c r="CF6" s="440"/>
      <c r="CG6" s="440"/>
      <c r="CH6" s="440"/>
      <c r="CI6" s="440"/>
      <c r="CJ6" s="440"/>
      <c r="CK6" s="440"/>
      <c r="CL6" s="440"/>
      <c r="CM6" s="440"/>
      <c r="CN6" s="440"/>
      <c r="CO6" s="440"/>
      <c r="CP6" s="440"/>
      <c r="CQ6" s="440"/>
      <c r="CR6" s="440"/>
      <c r="CS6" s="441"/>
      <c r="CT6" s="583">
        <v>88.5</v>
      </c>
      <c r="CU6" s="584"/>
      <c r="CV6" s="584"/>
      <c r="CW6" s="584"/>
      <c r="CX6" s="584"/>
      <c r="CY6" s="584"/>
      <c r="CZ6" s="584"/>
      <c r="DA6" s="585"/>
      <c r="DB6" s="583">
        <v>93</v>
      </c>
      <c r="DC6" s="584"/>
      <c r="DD6" s="584"/>
      <c r="DE6" s="584"/>
      <c r="DF6" s="584"/>
      <c r="DG6" s="584"/>
      <c r="DH6" s="584"/>
      <c r="DI6" s="585"/>
      <c r="DJ6" s="186"/>
      <c r="DK6" s="186"/>
      <c r="DL6" s="186"/>
      <c r="DM6" s="186"/>
      <c r="DN6" s="186"/>
      <c r="DO6" s="186"/>
    </row>
    <row r="7" spans="1:119" ht="18.75" customHeight="1" x14ac:dyDescent="0.15">
      <c r="A7" s="187"/>
      <c r="B7" s="588"/>
      <c r="C7" s="589"/>
      <c r="D7" s="589"/>
      <c r="E7" s="590"/>
      <c r="F7" s="590"/>
      <c r="G7" s="590"/>
      <c r="H7" s="590"/>
      <c r="I7" s="590"/>
      <c r="J7" s="590"/>
      <c r="K7" s="590"/>
      <c r="L7" s="590"/>
      <c r="M7" s="590"/>
      <c r="N7" s="590"/>
      <c r="O7" s="590"/>
      <c r="P7" s="590"/>
      <c r="Q7" s="590"/>
      <c r="R7" s="594"/>
      <c r="S7" s="594"/>
      <c r="T7" s="594"/>
      <c r="U7" s="594"/>
      <c r="V7" s="595"/>
      <c r="W7" s="581"/>
      <c r="X7" s="392"/>
      <c r="Y7" s="392"/>
      <c r="Z7" s="392"/>
      <c r="AA7" s="392"/>
      <c r="AB7" s="589"/>
      <c r="AC7" s="601"/>
      <c r="AD7" s="393"/>
      <c r="AE7" s="393"/>
      <c r="AF7" s="393"/>
      <c r="AG7" s="393"/>
      <c r="AH7" s="393"/>
      <c r="AI7" s="393"/>
      <c r="AJ7" s="393"/>
      <c r="AK7" s="393"/>
      <c r="AL7" s="602"/>
      <c r="AM7" s="499" t="s">
        <v>104</v>
      </c>
      <c r="AN7" s="404"/>
      <c r="AO7" s="404"/>
      <c r="AP7" s="404"/>
      <c r="AQ7" s="404"/>
      <c r="AR7" s="404"/>
      <c r="AS7" s="404"/>
      <c r="AT7" s="405"/>
      <c r="AU7" s="487" t="s">
        <v>94</v>
      </c>
      <c r="AV7" s="488"/>
      <c r="AW7" s="488"/>
      <c r="AX7" s="488"/>
      <c r="AY7" s="410" t="s">
        <v>105</v>
      </c>
      <c r="AZ7" s="411"/>
      <c r="BA7" s="411"/>
      <c r="BB7" s="411"/>
      <c r="BC7" s="411"/>
      <c r="BD7" s="411"/>
      <c r="BE7" s="411"/>
      <c r="BF7" s="411"/>
      <c r="BG7" s="411"/>
      <c r="BH7" s="411"/>
      <c r="BI7" s="411"/>
      <c r="BJ7" s="411"/>
      <c r="BK7" s="411"/>
      <c r="BL7" s="411"/>
      <c r="BM7" s="412"/>
      <c r="BN7" s="430">
        <v>5126</v>
      </c>
      <c r="BO7" s="431"/>
      <c r="BP7" s="431"/>
      <c r="BQ7" s="431"/>
      <c r="BR7" s="431"/>
      <c r="BS7" s="431"/>
      <c r="BT7" s="431"/>
      <c r="BU7" s="432"/>
      <c r="BV7" s="430">
        <v>31292</v>
      </c>
      <c r="BW7" s="431"/>
      <c r="BX7" s="431"/>
      <c r="BY7" s="431"/>
      <c r="BZ7" s="431"/>
      <c r="CA7" s="431"/>
      <c r="CB7" s="431"/>
      <c r="CC7" s="432"/>
      <c r="CD7" s="439" t="s">
        <v>106</v>
      </c>
      <c r="CE7" s="440"/>
      <c r="CF7" s="440"/>
      <c r="CG7" s="440"/>
      <c r="CH7" s="440"/>
      <c r="CI7" s="440"/>
      <c r="CJ7" s="440"/>
      <c r="CK7" s="440"/>
      <c r="CL7" s="440"/>
      <c r="CM7" s="440"/>
      <c r="CN7" s="440"/>
      <c r="CO7" s="440"/>
      <c r="CP7" s="440"/>
      <c r="CQ7" s="440"/>
      <c r="CR7" s="440"/>
      <c r="CS7" s="441"/>
      <c r="CT7" s="430">
        <v>409858</v>
      </c>
      <c r="CU7" s="431"/>
      <c r="CV7" s="431"/>
      <c r="CW7" s="431"/>
      <c r="CX7" s="431"/>
      <c r="CY7" s="431"/>
      <c r="CZ7" s="431"/>
      <c r="DA7" s="432"/>
      <c r="DB7" s="430">
        <v>397966</v>
      </c>
      <c r="DC7" s="431"/>
      <c r="DD7" s="431"/>
      <c r="DE7" s="431"/>
      <c r="DF7" s="431"/>
      <c r="DG7" s="431"/>
      <c r="DH7" s="431"/>
      <c r="DI7" s="432"/>
      <c r="DJ7" s="186"/>
      <c r="DK7" s="186"/>
      <c r="DL7" s="186"/>
      <c r="DM7" s="186"/>
      <c r="DN7" s="186"/>
      <c r="DO7" s="186"/>
    </row>
    <row r="8" spans="1:119" ht="18.75" customHeight="1" thickBot="1" x14ac:dyDescent="0.2">
      <c r="A8" s="187"/>
      <c r="B8" s="591"/>
      <c r="C8" s="522"/>
      <c r="D8" s="522"/>
      <c r="E8" s="592"/>
      <c r="F8" s="592"/>
      <c r="G8" s="592"/>
      <c r="H8" s="592"/>
      <c r="I8" s="592"/>
      <c r="J8" s="592"/>
      <c r="K8" s="592"/>
      <c r="L8" s="592"/>
      <c r="M8" s="592"/>
      <c r="N8" s="592"/>
      <c r="O8" s="592"/>
      <c r="P8" s="592"/>
      <c r="Q8" s="592"/>
      <c r="R8" s="596"/>
      <c r="S8" s="596"/>
      <c r="T8" s="596"/>
      <c r="U8" s="596"/>
      <c r="V8" s="597"/>
      <c r="W8" s="511"/>
      <c r="X8" s="512"/>
      <c r="Y8" s="512"/>
      <c r="Z8" s="512"/>
      <c r="AA8" s="512"/>
      <c r="AB8" s="522"/>
      <c r="AC8" s="603"/>
      <c r="AD8" s="604"/>
      <c r="AE8" s="604"/>
      <c r="AF8" s="604"/>
      <c r="AG8" s="604"/>
      <c r="AH8" s="604"/>
      <c r="AI8" s="604"/>
      <c r="AJ8" s="604"/>
      <c r="AK8" s="604"/>
      <c r="AL8" s="605"/>
      <c r="AM8" s="499" t="s">
        <v>107</v>
      </c>
      <c r="AN8" s="404"/>
      <c r="AO8" s="404"/>
      <c r="AP8" s="404"/>
      <c r="AQ8" s="404"/>
      <c r="AR8" s="404"/>
      <c r="AS8" s="404"/>
      <c r="AT8" s="405"/>
      <c r="AU8" s="487" t="s">
        <v>108</v>
      </c>
      <c r="AV8" s="488"/>
      <c r="AW8" s="488"/>
      <c r="AX8" s="488"/>
      <c r="AY8" s="410" t="s">
        <v>109</v>
      </c>
      <c r="AZ8" s="411"/>
      <c r="BA8" s="411"/>
      <c r="BB8" s="411"/>
      <c r="BC8" s="411"/>
      <c r="BD8" s="411"/>
      <c r="BE8" s="411"/>
      <c r="BF8" s="411"/>
      <c r="BG8" s="411"/>
      <c r="BH8" s="411"/>
      <c r="BI8" s="411"/>
      <c r="BJ8" s="411"/>
      <c r="BK8" s="411"/>
      <c r="BL8" s="411"/>
      <c r="BM8" s="412"/>
      <c r="BN8" s="430">
        <v>67797</v>
      </c>
      <c r="BO8" s="431"/>
      <c r="BP8" s="431"/>
      <c r="BQ8" s="431"/>
      <c r="BR8" s="431"/>
      <c r="BS8" s="431"/>
      <c r="BT8" s="431"/>
      <c r="BU8" s="432"/>
      <c r="BV8" s="430">
        <v>51891</v>
      </c>
      <c r="BW8" s="431"/>
      <c r="BX8" s="431"/>
      <c r="BY8" s="431"/>
      <c r="BZ8" s="431"/>
      <c r="CA8" s="431"/>
      <c r="CB8" s="431"/>
      <c r="CC8" s="432"/>
      <c r="CD8" s="439" t="s">
        <v>110</v>
      </c>
      <c r="CE8" s="440"/>
      <c r="CF8" s="440"/>
      <c r="CG8" s="440"/>
      <c r="CH8" s="440"/>
      <c r="CI8" s="440"/>
      <c r="CJ8" s="440"/>
      <c r="CK8" s="440"/>
      <c r="CL8" s="440"/>
      <c r="CM8" s="440"/>
      <c r="CN8" s="440"/>
      <c r="CO8" s="440"/>
      <c r="CP8" s="440"/>
      <c r="CQ8" s="440"/>
      <c r="CR8" s="440"/>
      <c r="CS8" s="441"/>
      <c r="CT8" s="543">
        <v>0.08</v>
      </c>
      <c r="CU8" s="544"/>
      <c r="CV8" s="544"/>
      <c r="CW8" s="544"/>
      <c r="CX8" s="544"/>
      <c r="CY8" s="544"/>
      <c r="CZ8" s="544"/>
      <c r="DA8" s="545"/>
      <c r="DB8" s="543">
        <v>7.0000000000000007E-2</v>
      </c>
      <c r="DC8" s="544"/>
      <c r="DD8" s="544"/>
      <c r="DE8" s="544"/>
      <c r="DF8" s="544"/>
      <c r="DG8" s="544"/>
      <c r="DH8" s="544"/>
      <c r="DI8" s="545"/>
      <c r="DJ8" s="186"/>
      <c r="DK8" s="186"/>
      <c r="DL8" s="186"/>
      <c r="DM8" s="186"/>
      <c r="DN8" s="186"/>
      <c r="DO8" s="186"/>
    </row>
    <row r="9" spans="1:119" ht="18.75" customHeight="1" thickBot="1" x14ac:dyDescent="0.2">
      <c r="A9" s="187"/>
      <c r="B9" s="572" t="s">
        <v>111</v>
      </c>
      <c r="C9" s="573"/>
      <c r="D9" s="573"/>
      <c r="E9" s="573"/>
      <c r="F9" s="573"/>
      <c r="G9" s="573"/>
      <c r="H9" s="573"/>
      <c r="I9" s="573"/>
      <c r="J9" s="573"/>
      <c r="K9" s="493"/>
      <c r="L9" s="574" t="s">
        <v>112</v>
      </c>
      <c r="M9" s="575"/>
      <c r="N9" s="575"/>
      <c r="O9" s="575"/>
      <c r="P9" s="575"/>
      <c r="Q9" s="576"/>
      <c r="R9" s="577">
        <v>346</v>
      </c>
      <c r="S9" s="578"/>
      <c r="T9" s="578"/>
      <c r="U9" s="578"/>
      <c r="V9" s="579"/>
      <c r="W9" s="509" t="s">
        <v>113</v>
      </c>
      <c r="X9" s="510"/>
      <c r="Y9" s="510"/>
      <c r="Z9" s="510"/>
      <c r="AA9" s="510"/>
      <c r="AB9" s="510"/>
      <c r="AC9" s="510"/>
      <c r="AD9" s="510"/>
      <c r="AE9" s="510"/>
      <c r="AF9" s="510"/>
      <c r="AG9" s="510"/>
      <c r="AH9" s="510"/>
      <c r="AI9" s="510"/>
      <c r="AJ9" s="510"/>
      <c r="AK9" s="510"/>
      <c r="AL9" s="580"/>
      <c r="AM9" s="499" t="s">
        <v>114</v>
      </c>
      <c r="AN9" s="404"/>
      <c r="AO9" s="404"/>
      <c r="AP9" s="404"/>
      <c r="AQ9" s="404"/>
      <c r="AR9" s="404"/>
      <c r="AS9" s="404"/>
      <c r="AT9" s="405"/>
      <c r="AU9" s="487" t="s">
        <v>94</v>
      </c>
      <c r="AV9" s="488"/>
      <c r="AW9" s="488"/>
      <c r="AX9" s="488"/>
      <c r="AY9" s="410" t="s">
        <v>115</v>
      </c>
      <c r="AZ9" s="411"/>
      <c r="BA9" s="411"/>
      <c r="BB9" s="411"/>
      <c r="BC9" s="411"/>
      <c r="BD9" s="411"/>
      <c r="BE9" s="411"/>
      <c r="BF9" s="411"/>
      <c r="BG9" s="411"/>
      <c r="BH9" s="411"/>
      <c r="BI9" s="411"/>
      <c r="BJ9" s="411"/>
      <c r="BK9" s="411"/>
      <c r="BL9" s="411"/>
      <c r="BM9" s="412"/>
      <c r="BN9" s="430">
        <v>15906</v>
      </c>
      <c r="BO9" s="431"/>
      <c r="BP9" s="431"/>
      <c r="BQ9" s="431"/>
      <c r="BR9" s="431"/>
      <c r="BS9" s="431"/>
      <c r="BT9" s="431"/>
      <c r="BU9" s="432"/>
      <c r="BV9" s="430">
        <v>-107591</v>
      </c>
      <c r="BW9" s="431"/>
      <c r="BX9" s="431"/>
      <c r="BY9" s="431"/>
      <c r="BZ9" s="431"/>
      <c r="CA9" s="431"/>
      <c r="CB9" s="431"/>
      <c r="CC9" s="432"/>
      <c r="CD9" s="439" t="s">
        <v>116</v>
      </c>
      <c r="CE9" s="440"/>
      <c r="CF9" s="440"/>
      <c r="CG9" s="440"/>
      <c r="CH9" s="440"/>
      <c r="CI9" s="440"/>
      <c r="CJ9" s="440"/>
      <c r="CK9" s="440"/>
      <c r="CL9" s="440"/>
      <c r="CM9" s="440"/>
      <c r="CN9" s="440"/>
      <c r="CO9" s="440"/>
      <c r="CP9" s="440"/>
      <c r="CQ9" s="440"/>
      <c r="CR9" s="440"/>
      <c r="CS9" s="441"/>
      <c r="CT9" s="400">
        <v>8.6</v>
      </c>
      <c r="CU9" s="401"/>
      <c r="CV9" s="401"/>
      <c r="CW9" s="401"/>
      <c r="CX9" s="401"/>
      <c r="CY9" s="401"/>
      <c r="CZ9" s="401"/>
      <c r="DA9" s="402"/>
      <c r="DB9" s="400">
        <v>7</v>
      </c>
      <c r="DC9" s="401"/>
      <c r="DD9" s="401"/>
      <c r="DE9" s="401"/>
      <c r="DF9" s="401"/>
      <c r="DG9" s="401"/>
      <c r="DH9" s="401"/>
      <c r="DI9" s="402"/>
      <c r="DJ9" s="186"/>
      <c r="DK9" s="186"/>
      <c r="DL9" s="186"/>
      <c r="DM9" s="186"/>
      <c r="DN9" s="186"/>
      <c r="DO9" s="186"/>
    </row>
    <row r="10" spans="1:119" ht="18.75" customHeight="1" thickBot="1" x14ac:dyDescent="0.2">
      <c r="A10" s="187"/>
      <c r="B10" s="572"/>
      <c r="C10" s="573"/>
      <c r="D10" s="573"/>
      <c r="E10" s="573"/>
      <c r="F10" s="573"/>
      <c r="G10" s="573"/>
      <c r="H10" s="573"/>
      <c r="I10" s="573"/>
      <c r="J10" s="573"/>
      <c r="K10" s="493"/>
      <c r="L10" s="403" t="s">
        <v>117</v>
      </c>
      <c r="M10" s="404"/>
      <c r="N10" s="404"/>
      <c r="O10" s="404"/>
      <c r="P10" s="404"/>
      <c r="Q10" s="405"/>
      <c r="R10" s="406">
        <v>430</v>
      </c>
      <c r="S10" s="407"/>
      <c r="T10" s="407"/>
      <c r="U10" s="407"/>
      <c r="V10" s="409"/>
      <c r="W10" s="581"/>
      <c r="X10" s="392"/>
      <c r="Y10" s="392"/>
      <c r="Z10" s="392"/>
      <c r="AA10" s="392"/>
      <c r="AB10" s="392"/>
      <c r="AC10" s="392"/>
      <c r="AD10" s="392"/>
      <c r="AE10" s="392"/>
      <c r="AF10" s="392"/>
      <c r="AG10" s="392"/>
      <c r="AH10" s="392"/>
      <c r="AI10" s="392"/>
      <c r="AJ10" s="392"/>
      <c r="AK10" s="392"/>
      <c r="AL10" s="582"/>
      <c r="AM10" s="499" t="s">
        <v>118</v>
      </c>
      <c r="AN10" s="404"/>
      <c r="AO10" s="404"/>
      <c r="AP10" s="404"/>
      <c r="AQ10" s="404"/>
      <c r="AR10" s="404"/>
      <c r="AS10" s="404"/>
      <c r="AT10" s="405"/>
      <c r="AU10" s="487" t="s">
        <v>119</v>
      </c>
      <c r="AV10" s="488"/>
      <c r="AW10" s="488"/>
      <c r="AX10" s="488"/>
      <c r="AY10" s="410" t="s">
        <v>120</v>
      </c>
      <c r="AZ10" s="411"/>
      <c r="BA10" s="411"/>
      <c r="BB10" s="411"/>
      <c r="BC10" s="411"/>
      <c r="BD10" s="411"/>
      <c r="BE10" s="411"/>
      <c r="BF10" s="411"/>
      <c r="BG10" s="411"/>
      <c r="BH10" s="411"/>
      <c r="BI10" s="411"/>
      <c r="BJ10" s="411"/>
      <c r="BK10" s="411"/>
      <c r="BL10" s="411"/>
      <c r="BM10" s="412"/>
      <c r="BN10" s="430">
        <v>26001</v>
      </c>
      <c r="BO10" s="431"/>
      <c r="BP10" s="431"/>
      <c r="BQ10" s="431"/>
      <c r="BR10" s="431"/>
      <c r="BS10" s="431"/>
      <c r="BT10" s="431"/>
      <c r="BU10" s="432"/>
      <c r="BV10" s="430">
        <v>40000</v>
      </c>
      <c r="BW10" s="431"/>
      <c r="BX10" s="431"/>
      <c r="BY10" s="431"/>
      <c r="BZ10" s="431"/>
      <c r="CA10" s="431"/>
      <c r="CB10" s="431"/>
      <c r="CC10" s="432"/>
      <c r="CD10" s="191" t="s">
        <v>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572"/>
      <c r="C11" s="573"/>
      <c r="D11" s="573"/>
      <c r="E11" s="573"/>
      <c r="F11" s="573"/>
      <c r="G11" s="573"/>
      <c r="H11" s="573"/>
      <c r="I11" s="573"/>
      <c r="J11" s="573"/>
      <c r="K11" s="493"/>
      <c r="L11" s="476" t="s">
        <v>122</v>
      </c>
      <c r="M11" s="477"/>
      <c r="N11" s="477"/>
      <c r="O11" s="477"/>
      <c r="P11" s="477"/>
      <c r="Q11" s="478"/>
      <c r="R11" s="569" t="s">
        <v>123</v>
      </c>
      <c r="S11" s="570"/>
      <c r="T11" s="570"/>
      <c r="U11" s="570"/>
      <c r="V11" s="571"/>
      <c r="W11" s="581"/>
      <c r="X11" s="392"/>
      <c r="Y11" s="392"/>
      <c r="Z11" s="392"/>
      <c r="AA11" s="392"/>
      <c r="AB11" s="392"/>
      <c r="AC11" s="392"/>
      <c r="AD11" s="392"/>
      <c r="AE11" s="392"/>
      <c r="AF11" s="392"/>
      <c r="AG11" s="392"/>
      <c r="AH11" s="392"/>
      <c r="AI11" s="392"/>
      <c r="AJ11" s="392"/>
      <c r="AK11" s="392"/>
      <c r="AL11" s="582"/>
      <c r="AM11" s="499" t="s">
        <v>124</v>
      </c>
      <c r="AN11" s="404"/>
      <c r="AO11" s="404"/>
      <c r="AP11" s="404"/>
      <c r="AQ11" s="404"/>
      <c r="AR11" s="404"/>
      <c r="AS11" s="404"/>
      <c r="AT11" s="405"/>
      <c r="AU11" s="487" t="s">
        <v>125</v>
      </c>
      <c r="AV11" s="488"/>
      <c r="AW11" s="488"/>
      <c r="AX11" s="488"/>
      <c r="AY11" s="410" t="s">
        <v>126</v>
      </c>
      <c r="AZ11" s="411"/>
      <c r="BA11" s="411"/>
      <c r="BB11" s="411"/>
      <c r="BC11" s="411"/>
      <c r="BD11" s="411"/>
      <c r="BE11" s="411"/>
      <c r="BF11" s="411"/>
      <c r="BG11" s="411"/>
      <c r="BH11" s="411"/>
      <c r="BI11" s="411"/>
      <c r="BJ11" s="411"/>
      <c r="BK11" s="411"/>
      <c r="BL11" s="411"/>
      <c r="BM11" s="412"/>
      <c r="BN11" s="430">
        <v>0</v>
      </c>
      <c r="BO11" s="431"/>
      <c r="BP11" s="431"/>
      <c r="BQ11" s="431"/>
      <c r="BR11" s="431"/>
      <c r="BS11" s="431"/>
      <c r="BT11" s="431"/>
      <c r="BU11" s="432"/>
      <c r="BV11" s="430">
        <v>0</v>
      </c>
      <c r="BW11" s="431"/>
      <c r="BX11" s="431"/>
      <c r="BY11" s="431"/>
      <c r="BZ11" s="431"/>
      <c r="CA11" s="431"/>
      <c r="CB11" s="431"/>
      <c r="CC11" s="432"/>
      <c r="CD11" s="439" t="s">
        <v>127</v>
      </c>
      <c r="CE11" s="440"/>
      <c r="CF11" s="440"/>
      <c r="CG11" s="440"/>
      <c r="CH11" s="440"/>
      <c r="CI11" s="440"/>
      <c r="CJ11" s="440"/>
      <c r="CK11" s="440"/>
      <c r="CL11" s="440"/>
      <c r="CM11" s="440"/>
      <c r="CN11" s="440"/>
      <c r="CO11" s="440"/>
      <c r="CP11" s="440"/>
      <c r="CQ11" s="440"/>
      <c r="CR11" s="440"/>
      <c r="CS11" s="441"/>
      <c r="CT11" s="543" t="s">
        <v>128</v>
      </c>
      <c r="CU11" s="544"/>
      <c r="CV11" s="544"/>
      <c r="CW11" s="544"/>
      <c r="CX11" s="544"/>
      <c r="CY11" s="544"/>
      <c r="CZ11" s="544"/>
      <c r="DA11" s="545"/>
      <c r="DB11" s="543" t="s">
        <v>129</v>
      </c>
      <c r="DC11" s="544"/>
      <c r="DD11" s="544"/>
      <c r="DE11" s="544"/>
      <c r="DF11" s="544"/>
      <c r="DG11" s="544"/>
      <c r="DH11" s="544"/>
      <c r="DI11" s="545"/>
      <c r="DJ11" s="186"/>
      <c r="DK11" s="186"/>
      <c r="DL11" s="186"/>
      <c r="DM11" s="186"/>
      <c r="DN11" s="186"/>
      <c r="DO11" s="186"/>
    </row>
    <row r="12" spans="1:119" ht="18.75" customHeight="1" x14ac:dyDescent="0.15">
      <c r="A12" s="187"/>
      <c r="B12" s="546" t="s">
        <v>130</v>
      </c>
      <c r="C12" s="547"/>
      <c r="D12" s="547"/>
      <c r="E12" s="547"/>
      <c r="F12" s="547"/>
      <c r="G12" s="547"/>
      <c r="H12" s="547"/>
      <c r="I12" s="547"/>
      <c r="J12" s="547"/>
      <c r="K12" s="548"/>
      <c r="L12" s="555" t="s">
        <v>131</v>
      </c>
      <c r="M12" s="556"/>
      <c r="N12" s="556"/>
      <c r="O12" s="556"/>
      <c r="P12" s="556"/>
      <c r="Q12" s="557"/>
      <c r="R12" s="558">
        <v>345</v>
      </c>
      <c r="S12" s="559"/>
      <c r="T12" s="559"/>
      <c r="U12" s="559"/>
      <c r="V12" s="560"/>
      <c r="W12" s="561" t="s">
        <v>1</v>
      </c>
      <c r="X12" s="488"/>
      <c r="Y12" s="488"/>
      <c r="Z12" s="488"/>
      <c r="AA12" s="488"/>
      <c r="AB12" s="562"/>
      <c r="AC12" s="563" t="s">
        <v>132</v>
      </c>
      <c r="AD12" s="564"/>
      <c r="AE12" s="564"/>
      <c r="AF12" s="564"/>
      <c r="AG12" s="565"/>
      <c r="AH12" s="563" t="s">
        <v>133</v>
      </c>
      <c r="AI12" s="564"/>
      <c r="AJ12" s="564"/>
      <c r="AK12" s="564"/>
      <c r="AL12" s="566"/>
      <c r="AM12" s="499" t="s">
        <v>134</v>
      </c>
      <c r="AN12" s="404"/>
      <c r="AO12" s="404"/>
      <c r="AP12" s="404"/>
      <c r="AQ12" s="404"/>
      <c r="AR12" s="404"/>
      <c r="AS12" s="404"/>
      <c r="AT12" s="405"/>
      <c r="AU12" s="487" t="s">
        <v>94</v>
      </c>
      <c r="AV12" s="488"/>
      <c r="AW12" s="488"/>
      <c r="AX12" s="488"/>
      <c r="AY12" s="410" t="s">
        <v>135</v>
      </c>
      <c r="AZ12" s="411"/>
      <c r="BA12" s="411"/>
      <c r="BB12" s="411"/>
      <c r="BC12" s="411"/>
      <c r="BD12" s="411"/>
      <c r="BE12" s="411"/>
      <c r="BF12" s="411"/>
      <c r="BG12" s="411"/>
      <c r="BH12" s="411"/>
      <c r="BI12" s="411"/>
      <c r="BJ12" s="411"/>
      <c r="BK12" s="411"/>
      <c r="BL12" s="411"/>
      <c r="BM12" s="412"/>
      <c r="BN12" s="430">
        <v>70025</v>
      </c>
      <c r="BO12" s="431"/>
      <c r="BP12" s="431"/>
      <c r="BQ12" s="431"/>
      <c r="BR12" s="431"/>
      <c r="BS12" s="431"/>
      <c r="BT12" s="431"/>
      <c r="BU12" s="432"/>
      <c r="BV12" s="430">
        <v>37356</v>
      </c>
      <c r="BW12" s="431"/>
      <c r="BX12" s="431"/>
      <c r="BY12" s="431"/>
      <c r="BZ12" s="431"/>
      <c r="CA12" s="431"/>
      <c r="CB12" s="431"/>
      <c r="CC12" s="432"/>
      <c r="CD12" s="439" t="s">
        <v>136</v>
      </c>
      <c r="CE12" s="440"/>
      <c r="CF12" s="440"/>
      <c r="CG12" s="440"/>
      <c r="CH12" s="440"/>
      <c r="CI12" s="440"/>
      <c r="CJ12" s="440"/>
      <c r="CK12" s="440"/>
      <c r="CL12" s="440"/>
      <c r="CM12" s="440"/>
      <c r="CN12" s="440"/>
      <c r="CO12" s="440"/>
      <c r="CP12" s="440"/>
      <c r="CQ12" s="440"/>
      <c r="CR12" s="440"/>
      <c r="CS12" s="441"/>
      <c r="CT12" s="543" t="s">
        <v>128</v>
      </c>
      <c r="CU12" s="544"/>
      <c r="CV12" s="544"/>
      <c r="CW12" s="544"/>
      <c r="CX12" s="544"/>
      <c r="CY12" s="544"/>
      <c r="CZ12" s="544"/>
      <c r="DA12" s="545"/>
      <c r="DB12" s="543" t="s">
        <v>137</v>
      </c>
      <c r="DC12" s="544"/>
      <c r="DD12" s="544"/>
      <c r="DE12" s="544"/>
      <c r="DF12" s="544"/>
      <c r="DG12" s="544"/>
      <c r="DH12" s="544"/>
      <c r="DI12" s="545"/>
      <c r="DJ12" s="186"/>
      <c r="DK12" s="186"/>
      <c r="DL12" s="186"/>
      <c r="DM12" s="186"/>
      <c r="DN12" s="186"/>
      <c r="DO12" s="186"/>
    </row>
    <row r="13" spans="1:119" ht="18.75" customHeight="1" x14ac:dyDescent="0.15">
      <c r="A13" s="187"/>
      <c r="B13" s="549"/>
      <c r="C13" s="550"/>
      <c r="D13" s="550"/>
      <c r="E13" s="550"/>
      <c r="F13" s="550"/>
      <c r="G13" s="550"/>
      <c r="H13" s="550"/>
      <c r="I13" s="550"/>
      <c r="J13" s="550"/>
      <c r="K13" s="551"/>
      <c r="L13" s="197"/>
      <c r="M13" s="530" t="s">
        <v>138</v>
      </c>
      <c r="N13" s="531"/>
      <c r="O13" s="531"/>
      <c r="P13" s="531"/>
      <c r="Q13" s="532"/>
      <c r="R13" s="533">
        <v>342</v>
      </c>
      <c r="S13" s="534"/>
      <c r="T13" s="534"/>
      <c r="U13" s="534"/>
      <c r="V13" s="535"/>
      <c r="W13" s="521" t="s">
        <v>139</v>
      </c>
      <c r="X13" s="443"/>
      <c r="Y13" s="443"/>
      <c r="Z13" s="443"/>
      <c r="AA13" s="443"/>
      <c r="AB13" s="444"/>
      <c r="AC13" s="406">
        <v>26</v>
      </c>
      <c r="AD13" s="407"/>
      <c r="AE13" s="407"/>
      <c r="AF13" s="407"/>
      <c r="AG13" s="408"/>
      <c r="AH13" s="406">
        <v>55</v>
      </c>
      <c r="AI13" s="407"/>
      <c r="AJ13" s="407"/>
      <c r="AK13" s="407"/>
      <c r="AL13" s="409"/>
      <c r="AM13" s="499" t="s">
        <v>140</v>
      </c>
      <c r="AN13" s="404"/>
      <c r="AO13" s="404"/>
      <c r="AP13" s="404"/>
      <c r="AQ13" s="404"/>
      <c r="AR13" s="404"/>
      <c r="AS13" s="404"/>
      <c r="AT13" s="405"/>
      <c r="AU13" s="487" t="s">
        <v>141</v>
      </c>
      <c r="AV13" s="488"/>
      <c r="AW13" s="488"/>
      <c r="AX13" s="488"/>
      <c r="AY13" s="410" t="s">
        <v>142</v>
      </c>
      <c r="AZ13" s="411"/>
      <c r="BA13" s="411"/>
      <c r="BB13" s="411"/>
      <c r="BC13" s="411"/>
      <c r="BD13" s="411"/>
      <c r="BE13" s="411"/>
      <c r="BF13" s="411"/>
      <c r="BG13" s="411"/>
      <c r="BH13" s="411"/>
      <c r="BI13" s="411"/>
      <c r="BJ13" s="411"/>
      <c r="BK13" s="411"/>
      <c r="BL13" s="411"/>
      <c r="BM13" s="412"/>
      <c r="BN13" s="430">
        <v>-28118</v>
      </c>
      <c r="BO13" s="431"/>
      <c r="BP13" s="431"/>
      <c r="BQ13" s="431"/>
      <c r="BR13" s="431"/>
      <c r="BS13" s="431"/>
      <c r="BT13" s="431"/>
      <c r="BU13" s="432"/>
      <c r="BV13" s="430">
        <v>-104947</v>
      </c>
      <c r="BW13" s="431"/>
      <c r="BX13" s="431"/>
      <c r="BY13" s="431"/>
      <c r="BZ13" s="431"/>
      <c r="CA13" s="431"/>
      <c r="CB13" s="431"/>
      <c r="CC13" s="432"/>
      <c r="CD13" s="439" t="s">
        <v>143</v>
      </c>
      <c r="CE13" s="440"/>
      <c r="CF13" s="440"/>
      <c r="CG13" s="440"/>
      <c r="CH13" s="440"/>
      <c r="CI13" s="440"/>
      <c r="CJ13" s="440"/>
      <c r="CK13" s="440"/>
      <c r="CL13" s="440"/>
      <c r="CM13" s="440"/>
      <c r="CN13" s="440"/>
      <c r="CO13" s="440"/>
      <c r="CP13" s="440"/>
      <c r="CQ13" s="440"/>
      <c r="CR13" s="440"/>
      <c r="CS13" s="441"/>
      <c r="CT13" s="400">
        <v>6.9</v>
      </c>
      <c r="CU13" s="401"/>
      <c r="CV13" s="401"/>
      <c r="CW13" s="401"/>
      <c r="CX13" s="401"/>
      <c r="CY13" s="401"/>
      <c r="CZ13" s="401"/>
      <c r="DA13" s="402"/>
      <c r="DB13" s="400">
        <v>7.9</v>
      </c>
      <c r="DC13" s="401"/>
      <c r="DD13" s="401"/>
      <c r="DE13" s="401"/>
      <c r="DF13" s="401"/>
      <c r="DG13" s="401"/>
      <c r="DH13" s="401"/>
      <c r="DI13" s="402"/>
      <c r="DJ13" s="186"/>
      <c r="DK13" s="186"/>
      <c r="DL13" s="186"/>
      <c r="DM13" s="186"/>
      <c r="DN13" s="186"/>
      <c r="DO13" s="186"/>
    </row>
    <row r="14" spans="1:119" ht="18.75" customHeight="1" thickBot="1" x14ac:dyDescent="0.2">
      <c r="A14" s="187"/>
      <c r="B14" s="549"/>
      <c r="C14" s="550"/>
      <c r="D14" s="550"/>
      <c r="E14" s="550"/>
      <c r="F14" s="550"/>
      <c r="G14" s="550"/>
      <c r="H14" s="550"/>
      <c r="I14" s="550"/>
      <c r="J14" s="550"/>
      <c r="K14" s="551"/>
      <c r="L14" s="523" t="s">
        <v>144</v>
      </c>
      <c r="M14" s="567"/>
      <c r="N14" s="567"/>
      <c r="O14" s="567"/>
      <c r="P14" s="567"/>
      <c r="Q14" s="568"/>
      <c r="R14" s="533">
        <v>356</v>
      </c>
      <c r="S14" s="534"/>
      <c r="T14" s="534"/>
      <c r="U14" s="534"/>
      <c r="V14" s="535"/>
      <c r="W14" s="536"/>
      <c r="X14" s="446"/>
      <c r="Y14" s="446"/>
      <c r="Z14" s="446"/>
      <c r="AA14" s="446"/>
      <c r="AB14" s="447"/>
      <c r="AC14" s="526">
        <v>9.5</v>
      </c>
      <c r="AD14" s="527"/>
      <c r="AE14" s="527"/>
      <c r="AF14" s="527"/>
      <c r="AG14" s="528"/>
      <c r="AH14" s="526">
        <v>24</v>
      </c>
      <c r="AI14" s="527"/>
      <c r="AJ14" s="527"/>
      <c r="AK14" s="527"/>
      <c r="AL14" s="529"/>
      <c r="AM14" s="499"/>
      <c r="AN14" s="404"/>
      <c r="AO14" s="404"/>
      <c r="AP14" s="404"/>
      <c r="AQ14" s="404"/>
      <c r="AR14" s="404"/>
      <c r="AS14" s="404"/>
      <c r="AT14" s="405"/>
      <c r="AU14" s="487"/>
      <c r="AV14" s="488"/>
      <c r="AW14" s="488"/>
      <c r="AX14" s="488"/>
      <c r="AY14" s="410"/>
      <c r="AZ14" s="411"/>
      <c r="BA14" s="411"/>
      <c r="BB14" s="411"/>
      <c r="BC14" s="411"/>
      <c r="BD14" s="411"/>
      <c r="BE14" s="411"/>
      <c r="BF14" s="411"/>
      <c r="BG14" s="411"/>
      <c r="BH14" s="411"/>
      <c r="BI14" s="411"/>
      <c r="BJ14" s="411"/>
      <c r="BK14" s="411"/>
      <c r="BL14" s="411"/>
      <c r="BM14" s="412"/>
      <c r="BN14" s="430"/>
      <c r="BO14" s="431"/>
      <c r="BP14" s="431"/>
      <c r="BQ14" s="431"/>
      <c r="BR14" s="431"/>
      <c r="BS14" s="431"/>
      <c r="BT14" s="431"/>
      <c r="BU14" s="432"/>
      <c r="BV14" s="430"/>
      <c r="BW14" s="431"/>
      <c r="BX14" s="431"/>
      <c r="BY14" s="431"/>
      <c r="BZ14" s="431"/>
      <c r="CA14" s="431"/>
      <c r="CB14" s="431"/>
      <c r="CC14" s="432"/>
      <c r="CD14" s="436" t="s">
        <v>145</v>
      </c>
      <c r="CE14" s="437"/>
      <c r="CF14" s="437"/>
      <c r="CG14" s="437"/>
      <c r="CH14" s="437"/>
      <c r="CI14" s="437"/>
      <c r="CJ14" s="437"/>
      <c r="CK14" s="437"/>
      <c r="CL14" s="437"/>
      <c r="CM14" s="437"/>
      <c r="CN14" s="437"/>
      <c r="CO14" s="437"/>
      <c r="CP14" s="437"/>
      <c r="CQ14" s="437"/>
      <c r="CR14" s="437"/>
      <c r="CS14" s="438"/>
      <c r="CT14" s="537" t="s">
        <v>128</v>
      </c>
      <c r="CU14" s="538"/>
      <c r="CV14" s="538"/>
      <c r="CW14" s="538"/>
      <c r="CX14" s="538"/>
      <c r="CY14" s="538"/>
      <c r="CZ14" s="538"/>
      <c r="DA14" s="539"/>
      <c r="DB14" s="537" t="s">
        <v>137</v>
      </c>
      <c r="DC14" s="538"/>
      <c r="DD14" s="538"/>
      <c r="DE14" s="538"/>
      <c r="DF14" s="538"/>
      <c r="DG14" s="538"/>
      <c r="DH14" s="538"/>
      <c r="DI14" s="539"/>
      <c r="DJ14" s="186"/>
      <c r="DK14" s="186"/>
      <c r="DL14" s="186"/>
      <c r="DM14" s="186"/>
      <c r="DN14" s="186"/>
      <c r="DO14" s="186"/>
    </row>
    <row r="15" spans="1:119" ht="18.75" customHeight="1" x14ac:dyDescent="0.15">
      <c r="A15" s="187"/>
      <c r="B15" s="549"/>
      <c r="C15" s="550"/>
      <c r="D15" s="550"/>
      <c r="E15" s="550"/>
      <c r="F15" s="550"/>
      <c r="G15" s="550"/>
      <c r="H15" s="550"/>
      <c r="I15" s="550"/>
      <c r="J15" s="550"/>
      <c r="K15" s="551"/>
      <c r="L15" s="197"/>
      <c r="M15" s="530" t="s">
        <v>146</v>
      </c>
      <c r="N15" s="531"/>
      <c r="O15" s="531"/>
      <c r="P15" s="531"/>
      <c r="Q15" s="532"/>
      <c r="R15" s="533">
        <v>354</v>
      </c>
      <c r="S15" s="534"/>
      <c r="T15" s="534"/>
      <c r="U15" s="534"/>
      <c r="V15" s="535"/>
      <c r="W15" s="521" t="s">
        <v>147</v>
      </c>
      <c r="X15" s="443"/>
      <c r="Y15" s="443"/>
      <c r="Z15" s="443"/>
      <c r="AA15" s="443"/>
      <c r="AB15" s="444"/>
      <c r="AC15" s="406">
        <v>87</v>
      </c>
      <c r="AD15" s="407"/>
      <c r="AE15" s="407"/>
      <c r="AF15" s="407"/>
      <c r="AG15" s="408"/>
      <c r="AH15" s="406">
        <v>37</v>
      </c>
      <c r="AI15" s="407"/>
      <c r="AJ15" s="407"/>
      <c r="AK15" s="407"/>
      <c r="AL15" s="409"/>
      <c r="AM15" s="499"/>
      <c r="AN15" s="404"/>
      <c r="AO15" s="404"/>
      <c r="AP15" s="404"/>
      <c r="AQ15" s="404"/>
      <c r="AR15" s="404"/>
      <c r="AS15" s="404"/>
      <c r="AT15" s="405"/>
      <c r="AU15" s="487"/>
      <c r="AV15" s="488"/>
      <c r="AW15" s="488"/>
      <c r="AX15" s="488"/>
      <c r="AY15" s="422" t="s">
        <v>148</v>
      </c>
      <c r="AZ15" s="423"/>
      <c r="BA15" s="423"/>
      <c r="BB15" s="423"/>
      <c r="BC15" s="423"/>
      <c r="BD15" s="423"/>
      <c r="BE15" s="423"/>
      <c r="BF15" s="423"/>
      <c r="BG15" s="423"/>
      <c r="BH15" s="423"/>
      <c r="BI15" s="423"/>
      <c r="BJ15" s="423"/>
      <c r="BK15" s="423"/>
      <c r="BL15" s="423"/>
      <c r="BM15" s="424"/>
      <c r="BN15" s="425">
        <v>31591</v>
      </c>
      <c r="BO15" s="426"/>
      <c r="BP15" s="426"/>
      <c r="BQ15" s="426"/>
      <c r="BR15" s="426"/>
      <c r="BS15" s="426"/>
      <c r="BT15" s="426"/>
      <c r="BU15" s="427"/>
      <c r="BV15" s="425">
        <v>27784</v>
      </c>
      <c r="BW15" s="426"/>
      <c r="BX15" s="426"/>
      <c r="BY15" s="426"/>
      <c r="BZ15" s="426"/>
      <c r="CA15" s="426"/>
      <c r="CB15" s="426"/>
      <c r="CC15" s="427"/>
      <c r="CD15" s="540" t="s">
        <v>149</v>
      </c>
      <c r="CE15" s="541"/>
      <c r="CF15" s="541"/>
      <c r="CG15" s="541"/>
      <c r="CH15" s="541"/>
      <c r="CI15" s="541"/>
      <c r="CJ15" s="541"/>
      <c r="CK15" s="541"/>
      <c r="CL15" s="541"/>
      <c r="CM15" s="541"/>
      <c r="CN15" s="541"/>
      <c r="CO15" s="541"/>
      <c r="CP15" s="541"/>
      <c r="CQ15" s="541"/>
      <c r="CR15" s="541"/>
      <c r="CS15" s="54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49"/>
      <c r="C16" s="550"/>
      <c r="D16" s="550"/>
      <c r="E16" s="550"/>
      <c r="F16" s="550"/>
      <c r="G16" s="550"/>
      <c r="H16" s="550"/>
      <c r="I16" s="550"/>
      <c r="J16" s="550"/>
      <c r="K16" s="551"/>
      <c r="L16" s="523" t="s">
        <v>150</v>
      </c>
      <c r="M16" s="524"/>
      <c r="N16" s="524"/>
      <c r="O16" s="524"/>
      <c r="P16" s="524"/>
      <c r="Q16" s="525"/>
      <c r="R16" s="518" t="s">
        <v>151</v>
      </c>
      <c r="S16" s="519"/>
      <c r="T16" s="519"/>
      <c r="U16" s="519"/>
      <c r="V16" s="520"/>
      <c r="W16" s="536"/>
      <c r="X16" s="446"/>
      <c r="Y16" s="446"/>
      <c r="Z16" s="446"/>
      <c r="AA16" s="446"/>
      <c r="AB16" s="447"/>
      <c r="AC16" s="526">
        <v>31.9</v>
      </c>
      <c r="AD16" s="527"/>
      <c r="AE16" s="527"/>
      <c r="AF16" s="527"/>
      <c r="AG16" s="528"/>
      <c r="AH16" s="526">
        <v>16.2</v>
      </c>
      <c r="AI16" s="527"/>
      <c r="AJ16" s="527"/>
      <c r="AK16" s="527"/>
      <c r="AL16" s="529"/>
      <c r="AM16" s="499"/>
      <c r="AN16" s="404"/>
      <c r="AO16" s="404"/>
      <c r="AP16" s="404"/>
      <c r="AQ16" s="404"/>
      <c r="AR16" s="404"/>
      <c r="AS16" s="404"/>
      <c r="AT16" s="405"/>
      <c r="AU16" s="487"/>
      <c r="AV16" s="488"/>
      <c r="AW16" s="488"/>
      <c r="AX16" s="488"/>
      <c r="AY16" s="410" t="s">
        <v>152</v>
      </c>
      <c r="AZ16" s="411"/>
      <c r="BA16" s="411"/>
      <c r="BB16" s="411"/>
      <c r="BC16" s="411"/>
      <c r="BD16" s="411"/>
      <c r="BE16" s="411"/>
      <c r="BF16" s="411"/>
      <c r="BG16" s="411"/>
      <c r="BH16" s="411"/>
      <c r="BI16" s="411"/>
      <c r="BJ16" s="411"/>
      <c r="BK16" s="411"/>
      <c r="BL16" s="411"/>
      <c r="BM16" s="412"/>
      <c r="BN16" s="430">
        <v>393155</v>
      </c>
      <c r="BO16" s="431"/>
      <c r="BP16" s="431"/>
      <c r="BQ16" s="431"/>
      <c r="BR16" s="431"/>
      <c r="BS16" s="431"/>
      <c r="BT16" s="431"/>
      <c r="BU16" s="432"/>
      <c r="BV16" s="430">
        <v>381784</v>
      </c>
      <c r="BW16" s="431"/>
      <c r="BX16" s="431"/>
      <c r="BY16" s="431"/>
      <c r="BZ16" s="431"/>
      <c r="CA16" s="431"/>
      <c r="CB16" s="431"/>
      <c r="CC16" s="432"/>
      <c r="CD16" s="201"/>
      <c r="CE16" s="428"/>
      <c r="CF16" s="428"/>
      <c r="CG16" s="428"/>
      <c r="CH16" s="428"/>
      <c r="CI16" s="428"/>
      <c r="CJ16" s="428"/>
      <c r="CK16" s="428"/>
      <c r="CL16" s="428"/>
      <c r="CM16" s="428"/>
      <c r="CN16" s="428"/>
      <c r="CO16" s="428"/>
      <c r="CP16" s="428"/>
      <c r="CQ16" s="428"/>
      <c r="CR16" s="428"/>
      <c r="CS16" s="429"/>
      <c r="CT16" s="400"/>
      <c r="CU16" s="401"/>
      <c r="CV16" s="401"/>
      <c r="CW16" s="401"/>
      <c r="CX16" s="401"/>
      <c r="CY16" s="401"/>
      <c r="CZ16" s="401"/>
      <c r="DA16" s="402"/>
      <c r="DB16" s="400"/>
      <c r="DC16" s="401"/>
      <c r="DD16" s="401"/>
      <c r="DE16" s="401"/>
      <c r="DF16" s="401"/>
      <c r="DG16" s="401"/>
      <c r="DH16" s="401"/>
      <c r="DI16" s="402"/>
      <c r="DJ16" s="186"/>
      <c r="DK16" s="186"/>
      <c r="DL16" s="186"/>
      <c r="DM16" s="186"/>
      <c r="DN16" s="186"/>
      <c r="DO16" s="186"/>
    </row>
    <row r="17" spans="1:119" ht="18.75" customHeight="1" thickBot="1" x14ac:dyDescent="0.2">
      <c r="A17" s="187"/>
      <c r="B17" s="552"/>
      <c r="C17" s="553"/>
      <c r="D17" s="553"/>
      <c r="E17" s="553"/>
      <c r="F17" s="553"/>
      <c r="G17" s="553"/>
      <c r="H17" s="553"/>
      <c r="I17" s="553"/>
      <c r="J17" s="553"/>
      <c r="K17" s="554"/>
      <c r="L17" s="202"/>
      <c r="M17" s="515" t="s">
        <v>153</v>
      </c>
      <c r="N17" s="516"/>
      <c r="O17" s="516"/>
      <c r="P17" s="516"/>
      <c r="Q17" s="517"/>
      <c r="R17" s="518" t="s">
        <v>154</v>
      </c>
      <c r="S17" s="519"/>
      <c r="T17" s="519"/>
      <c r="U17" s="519"/>
      <c r="V17" s="520"/>
      <c r="W17" s="521" t="s">
        <v>155</v>
      </c>
      <c r="X17" s="443"/>
      <c r="Y17" s="443"/>
      <c r="Z17" s="443"/>
      <c r="AA17" s="443"/>
      <c r="AB17" s="444"/>
      <c r="AC17" s="406">
        <v>160</v>
      </c>
      <c r="AD17" s="407"/>
      <c r="AE17" s="407"/>
      <c r="AF17" s="407"/>
      <c r="AG17" s="408"/>
      <c r="AH17" s="406">
        <v>137</v>
      </c>
      <c r="AI17" s="407"/>
      <c r="AJ17" s="407"/>
      <c r="AK17" s="407"/>
      <c r="AL17" s="409"/>
      <c r="AM17" s="499"/>
      <c r="AN17" s="404"/>
      <c r="AO17" s="404"/>
      <c r="AP17" s="404"/>
      <c r="AQ17" s="404"/>
      <c r="AR17" s="404"/>
      <c r="AS17" s="404"/>
      <c r="AT17" s="405"/>
      <c r="AU17" s="487"/>
      <c r="AV17" s="488"/>
      <c r="AW17" s="488"/>
      <c r="AX17" s="488"/>
      <c r="AY17" s="410" t="s">
        <v>156</v>
      </c>
      <c r="AZ17" s="411"/>
      <c r="BA17" s="411"/>
      <c r="BB17" s="411"/>
      <c r="BC17" s="411"/>
      <c r="BD17" s="411"/>
      <c r="BE17" s="411"/>
      <c r="BF17" s="411"/>
      <c r="BG17" s="411"/>
      <c r="BH17" s="411"/>
      <c r="BI17" s="411"/>
      <c r="BJ17" s="411"/>
      <c r="BK17" s="411"/>
      <c r="BL17" s="411"/>
      <c r="BM17" s="412"/>
      <c r="BN17" s="430">
        <v>38947</v>
      </c>
      <c r="BO17" s="431"/>
      <c r="BP17" s="431"/>
      <c r="BQ17" s="431"/>
      <c r="BR17" s="431"/>
      <c r="BS17" s="431"/>
      <c r="BT17" s="431"/>
      <c r="BU17" s="432"/>
      <c r="BV17" s="430">
        <v>34302</v>
      </c>
      <c r="BW17" s="431"/>
      <c r="BX17" s="431"/>
      <c r="BY17" s="431"/>
      <c r="BZ17" s="431"/>
      <c r="CA17" s="431"/>
      <c r="CB17" s="431"/>
      <c r="CC17" s="432"/>
      <c r="CD17" s="201"/>
      <c r="CE17" s="428"/>
      <c r="CF17" s="428"/>
      <c r="CG17" s="428"/>
      <c r="CH17" s="428"/>
      <c r="CI17" s="428"/>
      <c r="CJ17" s="428"/>
      <c r="CK17" s="428"/>
      <c r="CL17" s="428"/>
      <c r="CM17" s="428"/>
      <c r="CN17" s="428"/>
      <c r="CO17" s="428"/>
      <c r="CP17" s="428"/>
      <c r="CQ17" s="428"/>
      <c r="CR17" s="428"/>
      <c r="CS17" s="429"/>
      <c r="CT17" s="400"/>
      <c r="CU17" s="401"/>
      <c r="CV17" s="401"/>
      <c r="CW17" s="401"/>
      <c r="CX17" s="401"/>
      <c r="CY17" s="401"/>
      <c r="CZ17" s="401"/>
      <c r="DA17" s="402"/>
      <c r="DB17" s="400"/>
      <c r="DC17" s="401"/>
      <c r="DD17" s="401"/>
      <c r="DE17" s="401"/>
      <c r="DF17" s="401"/>
      <c r="DG17" s="401"/>
      <c r="DH17" s="401"/>
      <c r="DI17" s="402"/>
      <c r="DJ17" s="186"/>
      <c r="DK17" s="186"/>
      <c r="DL17" s="186"/>
      <c r="DM17" s="186"/>
      <c r="DN17" s="186"/>
      <c r="DO17" s="186"/>
    </row>
    <row r="18" spans="1:119" ht="18.75" customHeight="1" thickBot="1" x14ac:dyDescent="0.2">
      <c r="A18" s="187"/>
      <c r="B18" s="492" t="s">
        <v>157</v>
      </c>
      <c r="C18" s="493"/>
      <c r="D18" s="493"/>
      <c r="E18" s="494"/>
      <c r="F18" s="494"/>
      <c r="G18" s="494"/>
      <c r="H18" s="494"/>
      <c r="I18" s="494"/>
      <c r="J18" s="494"/>
      <c r="K18" s="494"/>
      <c r="L18" s="495">
        <v>3.87</v>
      </c>
      <c r="M18" s="495"/>
      <c r="N18" s="495"/>
      <c r="O18" s="495"/>
      <c r="P18" s="495"/>
      <c r="Q18" s="495"/>
      <c r="R18" s="496"/>
      <c r="S18" s="496"/>
      <c r="T18" s="496"/>
      <c r="U18" s="496"/>
      <c r="V18" s="497"/>
      <c r="W18" s="511"/>
      <c r="X18" s="512"/>
      <c r="Y18" s="512"/>
      <c r="Z18" s="512"/>
      <c r="AA18" s="512"/>
      <c r="AB18" s="522"/>
      <c r="AC18" s="394">
        <v>58.6</v>
      </c>
      <c r="AD18" s="395"/>
      <c r="AE18" s="395"/>
      <c r="AF18" s="395"/>
      <c r="AG18" s="498"/>
      <c r="AH18" s="394">
        <v>59.8</v>
      </c>
      <c r="AI18" s="395"/>
      <c r="AJ18" s="395"/>
      <c r="AK18" s="395"/>
      <c r="AL18" s="396"/>
      <c r="AM18" s="499"/>
      <c r="AN18" s="404"/>
      <c r="AO18" s="404"/>
      <c r="AP18" s="404"/>
      <c r="AQ18" s="404"/>
      <c r="AR18" s="404"/>
      <c r="AS18" s="404"/>
      <c r="AT18" s="405"/>
      <c r="AU18" s="487"/>
      <c r="AV18" s="488"/>
      <c r="AW18" s="488"/>
      <c r="AX18" s="488"/>
      <c r="AY18" s="410" t="s">
        <v>158</v>
      </c>
      <c r="AZ18" s="411"/>
      <c r="BA18" s="411"/>
      <c r="BB18" s="411"/>
      <c r="BC18" s="411"/>
      <c r="BD18" s="411"/>
      <c r="BE18" s="411"/>
      <c r="BF18" s="411"/>
      <c r="BG18" s="411"/>
      <c r="BH18" s="411"/>
      <c r="BI18" s="411"/>
      <c r="BJ18" s="411"/>
      <c r="BK18" s="411"/>
      <c r="BL18" s="411"/>
      <c r="BM18" s="412"/>
      <c r="BN18" s="430">
        <v>374888</v>
      </c>
      <c r="BO18" s="431"/>
      <c r="BP18" s="431"/>
      <c r="BQ18" s="431"/>
      <c r="BR18" s="431"/>
      <c r="BS18" s="431"/>
      <c r="BT18" s="431"/>
      <c r="BU18" s="432"/>
      <c r="BV18" s="430">
        <v>382399</v>
      </c>
      <c r="BW18" s="431"/>
      <c r="BX18" s="431"/>
      <c r="BY18" s="431"/>
      <c r="BZ18" s="431"/>
      <c r="CA18" s="431"/>
      <c r="CB18" s="431"/>
      <c r="CC18" s="432"/>
      <c r="CD18" s="201"/>
      <c r="CE18" s="428"/>
      <c r="CF18" s="428"/>
      <c r="CG18" s="428"/>
      <c r="CH18" s="428"/>
      <c r="CI18" s="428"/>
      <c r="CJ18" s="428"/>
      <c r="CK18" s="428"/>
      <c r="CL18" s="428"/>
      <c r="CM18" s="428"/>
      <c r="CN18" s="428"/>
      <c r="CO18" s="428"/>
      <c r="CP18" s="428"/>
      <c r="CQ18" s="428"/>
      <c r="CR18" s="428"/>
      <c r="CS18" s="429"/>
      <c r="CT18" s="400"/>
      <c r="CU18" s="401"/>
      <c r="CV18" s="401"/>
      <c r="CW18" s="401"/>
      <c r="CX18" s="401"/>
      <c r="CY18" s="401"/>
      <c r="CZ18" s="401"/>
      <c r="DA18" s="402"/>
      <c r="DB18" s="400"/>
      <c r="DC18" s="401"/>
      <c r="DD18" s="401"/>
      <c r="DE18" s="401"/>
      <c r="DF18" s="401"/>
      <c r="DG18" s="401"/>
      <c r="DH18" s="401"/>
      <c r="DI18" s="402"/>
      <c r="DJ18" s="186"/>
      <c r="DK18" s="186"/>
      <c r="DL18" s="186"/>
      <c r="DM18" s="186"/>
      <c r="DN18" s="186"/>
      <c r="DO18" s="186"/>
    </row>
    <row r="19" spans="1:119" ht="18.75" customHeight="1" thickBot="1" x14ac:dyDescent="0.2">
      <c r="A19" s="187"/>
      <c r="B19" s="492" t="s">
        <v>159</v>
      </c>
      <c r="C19" s="493"/>
      <c r="D19" s="493"/>
      <c r="E19" s="494"/>
      <c r="F19" s="494"/>
      <c r="G19" s="494"/>
      <c r="H19" s="494"/>
      <c r="I19" s="494"/>
      <c r="J19" s="494"/>
      <c r="K19" s="494"/>
      <c r="L19" s="500">
        <v>89</v>
      </c>
      <c r="M19" s="500"/>
      <c r="N19" s="500"/>
      <c r="O19" s="500"/>
      <c r="P19" s="500"/>
      <c r="Q19" s="500"/>
      <c r="R19" s="501"/>
      <c r="S19" s="501"/>
      <c r="T19" s="501"/>
      <c r="U19" s="501"/>
      <c r="V19" s="502"/>
      <c r="W19" s="509"/>
      <c r="X19" s="510"/>
      <c r="Y19" s="510"/>
      <c r="Z19" s="510"/>
      <c r="AA19" s="510"/>
      <c r="AB19" s="510"/>
      <c r="AC19" s="513"/>
      <c r="AD19" s="513"/>
      <c r="AE19" s="513"/>
      <c r="AF19" s="513"/>
      <c r="AG19" s="513"/>
      <c r="AH19" s="513"/>
      <c r="AI19" s="513"/>
      <c r="AJ19" s="513"/>
      <c r="AK19" s="513"/>
      <c r="AL19" s="514"/>
      <c r="AM19" s="499"/>
      <c r="AN19" s="404"/>
      <c r="AO19" s="404"/>
      <c r="AP19" s="404"/>
      <c r="AQ19" s="404"/>
      <c r="AR19" s="404"/>
      <c r="AS19" s="404"/>
      <c r="AT19" s="405"/>
      <c r="AU19" s="487"/>
      <c r="AV19" s="488"/>
      <c r="AW19" s="488"/>
      <c r="AX19" s="488"/>
      <c r="AY19" s="410" t="s">
        <v>160</v>
      </c>
      <c r="AZ19" s="411"/>
      <c r="BA19" s="411"/>
      <c r="BB19" s="411"/>
      <c r="BC19" s="411"/>
      <c r="BD19" s="411"/>
      <c r="BE19" s="411"/>
      <c r="BF19" s="411"/>
      <c r="BG19" s="411"/>
      <c r="BH19" s="411"/>
      <c r="BI19" s="411"/>
      <c r="BJ19" s="411"/>
      <c r="BK19" s="411"/>
      <c r="BL19" s="411"/>
      <c r="BM19" s="412"/>
      <c r="BN19" s="430">
        <v>915006</v>
      </c>
      <c r="BO19" s="431"/>
      <c r="BP19" s="431"/>
      <c r="BQ19" s="431"/>
      <c r="BR19" s="431"/>
      <c r="BS19" s="431"/>
      <c r="BT19" s="431"/>
      <c r="BU19" s="432"/>
      <c r="BV19" s="430">
        <v>916587</v>
      </c>
      <c r="BW19" s="431"/>
      <c r="BX19" s="431"/>
      <c r="BY19" s="431"/>
      <c r="BZ19" s="431"/>
      <c r="CA19" s="431"/>
      <c r="CB19" s="431"/>
      <c r="CC19" s="432"/>
      <c r="CD19" s="201"/>
      <c r="CE19" s="428"/>
      <c r="CF19" s="428"/>
      <c r="CG19" s="428"/>
      <c r="CH19" s="428"/>
      <c r="CI19" s="428"/>
      <c r="CJ19" s="428"/>
      <c r="CK19" s="428"/>
      <c r="CL19" s="428"/>
      <c r="CM19" s="428"/>
      <c r="CN19" s="428"/>
      <c r="CO19" s="428"/>
      <c r="CP19" s="428"/>
      <c r="CQ19" s="428"/>
      <c r="CR19" s="428"/>
      <c r="CS19" s="429"/>
      <c r="CT19" s="400"/>
      <c r="CU19" s="401"/>
      <c r="CV19" s="401"/>
      <c r="CW19" s="401"/>
      <c r="CX19" s="401"/>
      <c r="CY19" s="401"/>
      <c r="CZ19" s="401"/>
      <c r="DA19" s="402"/>
      <c r="DB19" s="400"/>
      <c r="DC19" s="401"/>
      <c r="DD19" s="401"/>
      <c r="DE19" s="401"/>
      <c r="DF19" s="401"/>
      <c r="DG19" s="401"/>
      <c r="DH19" s="401"/>
      <c r="DI19" s="402"/>
      <c r="DJ19" s="186"/>
      <c r="DK19" s="186"/>
      <c r="DL19" s="186"/>
      <c r="DM19" s="186"/>
      <c r="DN19" s="186"/>
      <c r="DO19" s="186"/>
    </row>
    <row r="20" spans="1:119" ht="18.75" customHeight="1" thickBot="1" x14ac:dyDescent="0.2">
      <c r="A20" s="187"/>
      <c r="B20" s="492" t="s">
        <v>161</v>
      </c>
      <c r="C20" s="493"/>
      <c r="D20" s="493"/>
      <c r="E20" s="494"/>
      <c r="F20" s="494"/>
      <c r="G20" s="494"/>
      <c r="H20" s="494"/>
      <c r="I20" s="494"/>
      <c r="J20" s="494"/>
      <c r="K20" s="494"/>
      <c r="L20" s="500">
        <v>224</v>
      </c>
      <c r="M20" s="500"/>
      <c r="N20" s="500"/>
      <c r="O20" s="500"/>
      <c r="P20" s="500"/>
      <c r="Q20" s="500"/>
      <c r="R20" s="501"/>
      <c r="S20" s="501"/>
      <c r="T20" s="501"/>
      <c r="U20" s="501"/>
      <c r="V20" s="502"/>
      <c r="W20" s="511"/>
      <c r="X20" s="512"/>
      <c r="Y20" s="512"/>
      <c r="Z20" s="512"/>
      <c r="AA20" s="512"/>
      <c r="AB20" s="512"/>
      <c r="AC20" s="503"/>
      <c r="AD20" s="503"/>
      <c r="AE20" s="503"/>
      <c r="AF20" s="503"/>
      <c r="AG20" s="503"/>
      <c r="AH20" s="503"/>
      <c r="AI20" s="503"/>
      <c r="AJ20" s="503"/>
      <c r="AK20" s="503"/>
      <c r="AL20" s="504"/>
      <c r="AM20" s="505"/>
      <c r="AN20" s="477"/>
      <c r="AO20" s="477"/>
      <c r="AP20" s="477"/>
      <c r="AQ20" s="477"/>
      <c r="AR20" s="477"/>
      <c r="AS20" s="477"/>
      <c r="AT20" s="478"/>
      <c r="AU20" s="506"/>
      <c r="AV20" s="507"/>
      <c r="AW20" s="507"/>
      <c r="AX20" s="508"/>
      <c r="AY20" s="410"/>
      <c r="AZ20" s="411"/>
      <c r="BA20" s="411"/>
      <c r="BB20" s="411"/>
      <c r="BC20" s="411"/>
      <c r="BD20" s="411"/>
      <c r="BE20" s="411"/>
      <c r="BF20" s="411"/>
      <c r="BG20" s="411"/>
      <c r="BH20" s="411"/>
      <c r="BI20" s="411"/>
      <c r="BJ20" s="411"/>
      <c r="BK20" s="411"/>
      <c r="BL20" s="411"/>
      <c r="BM20" s="412"/>
      <c r="BN20" s="430"/>
      <c r="BO20" s="431"/>
      <c r="BP20" s="431"/>
      <c r="BQ20" s="431"/>
      <c r="BR20" s="431"/>
      <c r="BS20" s="431"/>
      <c r="BT20" s="431"/>
      <c r="BU20" s="432"/>
      <c r="BV20" s="430"/>
      <c r="BW20" s="431"/>
      <c r="BX20" s="431"/>
      <c r="BY20" s="431"/>
      <c r="BZ20" s="431"/>
      <c r="CA20" s="431"/>
      <c r="CB20" s="431"/>
      <c r="CC20" s="432"/>
      <c r="CD20" s="201"/>
      <c r="CE20" s="428"/>
      <c r="CF20" s="428"/>
      <c r="CG20" s="428"/>
      <c r="CH20" s="428"/>
      <c r="CI20" s="428"/>
      <c r="CJ20" s="428"/>
      <c r="CK20" s="428"/>
      <c r="CL20" s="428"/>
      <c r="CM20" s="428"/>
      <c r="CN20" s="428"/>
      <c r="CO20" s="428"/>
      <c r="CP20" s="428"/>
      <c r="CQ20" s="428"/>
      <c r="CR20" s="428"/>
      <c r="CS20" s="429"/>
      <c r="CT20" s="400"/>
      <c r="CU20" s="401"/>
      <c r="CV20" s="401"/>
      <c r="CW20" s="401"/>
      <c r="CX20" s="401"/>
      <c r="CY20" s="401"/>
      <c r="CZ20" s="401"/>
      <c r="DA20" s="402"/>
      <c r="DB20" s="400"/>
      <c r="DC20" s="401"/>
      <c r="DD20" s="401"/>
      <c r="DE20" s="401"/>
      <c r="DF20" s="401"/>
      <c r="DG20" s="401"/>
      <c r="DH20" s="401"/>
      <c r="DI20" s="402"/>
      <c r="DJ20" s="186"/>
      <c r="DK20" s="186"/>
      <c r="DL20" s="186"/>
      <c r="DM20" s="186"/>
      <c r="DN20" s="186"/>
      <c r="DO20" s="186"/>
    </row>
    <row r="21" spans="1:119" ht="18.75" customHeight="1" x14ac:dyDescent="0.15">
      <c r="A21" s="187"/>
      <c r="B21" s="489" t="s">
        <v>162</v>
      </c>
      <c r="C21" s="490"/>
      <c r="D21" s="490"/>
      <c r="E21" s="490"/>
      <c r="F21" s="490"/>
      <c r="G21" s="490"/>
      <c r="H21" s="490"/>
      <c r="I21" s="490"/>
      <c r="J21" s="490"/>
      <c r="K21" s="490"/>
      <c r="L21" s="490"/>
      <c r="M21" s="490"/>
      <c r="N21" s="490"/>
      <c r="O21" s="490"/>
      <c r="P21" s="490"/>
      <c r="Q21" s="490"/>
      <c r="R21" s="490"/>
      <c r="S21" s="490"/>
      <c r="T21" s="490"/>
      <c r="U21" s="490"/>
      <c r="V21" s="490"/>
      <c r="W21" s="490"/>
      <c r="X21" s="490"/>
      <c r="Y21" s="490"/>
      <c r="Z21" s="490"/>
      <c r="AA21" s="490"/>
      <c r="AB21" s="490"/>
      <c r="AC21" s="490"/>
      <c r="AD21" s="490"/>
      <c r="AE21" s="490"/>
      <c r="AF21" s="490"/>
      <c r="AG21" s="490"/>
      <c r="AH21" s="490"/>
      <c r="AI21" s="490"/>
      <c r="AJ21" s="490"/>
      <c r="AK21" s="490"/>
      <c r="AL21" s="490"/>
      <c r="AM21" s="490"/>
      <c r="AN21" s="490"/>
      <c r="AO21" s="490"/>
      <c r="AP21" s="490"/>
      <c r="AQ21" s="490"/>
      <c r="AR21" s="490"/>
      <c r="AS21" s="490"/>
      <c r="AT21" s="490"/>
      <c r="AU21" s="490"/>
      <c r="AV21" s="490"/>
      <c r="AW21" s="490"/>
      <c r="AX21" s="491"/>
      <c r="AY21" s="410"/>
      <c r="AZ21" s="411"/>
      <c r="BA21" s="411"/>
      <c r="BB21" s="411"/>
      <c r="BC21" s="411"/>
      <c r="BD21" s="411"/>
      <c r="BE21" s="411"/>
      <c r="BF21" s="411"/>
      <c r="BG21" s="411"/>
      <c r="BH21" s="411"/>
      <c r="BI21" s="411"/>
      <c r="BJ21" s="411"/>
      <c r="BK21" s="411"/>
      <c r="BL21" s="411"/>
      <c r="BM21" s="412"/>
      <c r="BN21" s="430"/>
      <c r="BO21" s="431"/>
      <c r="BP21" s="431"/>
      <c r="BQ21" s="431"/>
      <c r="BR21" s="431"/>
      <c r="BS21" s="431"/>
      <c r="BT21" s="431"/>
      <c r="BU21" s="432"/>
      <c r="BV21" s="430"/>
      <c r="BW21" s="431"/>
      <c r="BX21" s="431"/>
      <c r="BY21" s="431"/>
      <c r="BZ21" s="431"/>
      <c r="CA21" s="431"/>
      <c r="CB21" s="431"/>
      <c r="CC21" s="432"/>
      <c r="CD21" s="201"/>
      <c r="CE21" s="428"/>
      <c r="CF21" s="428"/>
      <c r="CG21" s="428"/>
      <c r="CH21" s="428"/>
      <c r="CI21" s="428"/>
      <c r="CJ21" s="428"/>
      <c r="CK21" s="428"/>
      <c r="CL21" s="428"/>
      <c r="CM21" s="428"/>
      <c r="CN21" s="428"/>
      <c r="CO21" s="428"/>
      <c r="CP21" s="428"/>
      <c r="CQ21" s="428"/>
      <c r="CR21" s="428"/>
      <c r="CS21" s="429"/>
      <c r="CT21" s="400"/>
      <c r="CU21" s="401"/>
      <c r="CV21" s="401"/>
      <c r="CW21" s="401"/>
      <c r="CX21" s="401"/>
      <c r="CY21" s="401"/>
      <c r="CZ21" s="401"/>
      <c r="DA21" s="402"/>
      <c r="DB21" s="400"/>
      <c r="DC21" s="401"/>
      <c r="DD21" s="401"/>
      <c r="DE21" s="401"/>
      <c r="DF21" s="401"/>
      <c r="DG21" s="401"/>
      <c r="DH21" s="401"/>
      <c r="DI21" s="402"/>
      <c r="DJ21" s="186"/>
      <c r="DK21" s="186"/>
      <c r="DL21" s="186"/>
      <c r="DM21" s="186"/>
      <c r="DN21" s="186"/>
      <c r="DO21" s="186"/>
    </row>
    <row r="22" spans="1:119" ht="18.75" customHeight="1" thickBot="1" x14ac:dyDescent="0.2">
      <c r="A22" s="187"/>
      <c r="B22" s="459" t="s">
        <v>163</v>
      </c>
      <c r="C22" s="460"/>
      <c r="D22" s="461"/>
      <c r="E22" s="468" t="s">
        <v>1</v>
      </c>
      <c r="F22" s="443"/>
      <c r="G22" s="443"/>
      <c r="H22" s="443"/>
      <c r="I22" s="443"/>
      <c r="J22" s="443"/>
      <c r="K22" s="444"/>
      <c r="L22" s="468" t="s">
        <v>164</v>
      </c>
      <c r="M22" s="443"/>
      <c r="N22" s="443"/>
      <c r="O22" s="443"/>
      <c r="P22" s="444"/>
      <c r="Q22" s="453" t="s">
        <v>165</v>
      </c>
      <c r="R22" s="454"/>
      <c r="S22" s="454"/>
      <c r="T22" s="454"/>
      <c r="U22" s="454"/>
      <c r="V22" s="469"/>
      <c r="W22" s="471" t="s">
        <v>166</v>
      </c>
      <c r="X22" s="460"/>
      <c r="Y22" s="461"/>
      <c r="Z22" s="468" t="s">
        <v>1</v>
      </c>
      <c r="AA22" s="443"/>
      <c r="AB22" s="443"/>
      <c r="AC22" s="443"/>
      <c r="AD22" s="443"/>
      <c r="AE22" s="443"/>
      <c r="AF22" s="443"/>
      <c r="AG22" s="444"/>
      <c r="AH22" s="442" t="s">
        <v>167</v>
      </c>
      <c r="AI22" s="443"/>
      <c r="AJ22" s="443"/>
      <c r="AK22" s="443"/>
      <c r="AL22" s="444"/>
      <c r="AM22" s="442" t="s">
        <v>168</v>
      </c>
      <c r="AN22" s="448"/>
      <c r="AO22" s="448"/>
      <c r="AP22" s="448"/>
      <c r="AQ22" s="448"/>
      <c r="AR22" s="449"/>
      <c r="AS22" s="453" t="s">
        <v>165</v>
      </c>
      <c r="AT22" s="454"/>
      <c r="AU22" s="454"/>
      <c r="AV22" s="454"/>
      <c r="AW22" s="454"/>
      <c r="AX22" s="455"/>
      <c r="AY22" s="397"/>
      <c r="AZ22" s="398"/>
      <c r="BA22" s="398"/>
      <c r="BB22" s="398"/>
      <c r="BC22" s="398"/>
      <c r="BD22" s="398"/>
      <c r="BE22" s="398"/>
      <c r="BF22" s="398"/>
      <c r="BG22" s="398"/>
      <c r="BH22" s="398"/>
      <c r="BI22" s="398"/>
      <c r="BJ22" s="398"/>
      <c r="BK22" s="398"/>
      <c r="BL22" s="398"/>
      <c r="BM22" s="399"/>
      <c r="BN22" s="433"/>
      <c r="BO22" s="434"/>
      <c r="BP22" s="434"/>
      <c r="BQ22" s="434"/>
      <c r="BR22" s="434"/>
      <c r="BS22" s="434"/>
      <c r="BT22" s="434"/>
      <c r="BU22" s="435"/>
      <c r="BV22" s="433"/>
      <c r="BW22" s="434"/>
      <c r="BX22" s="434"/>
      <c r="BY22" s="434"/>
      <c r="BZ22" s="434"/>
      <c r="CA22" s="434"/>
      <c r="CB22" s="434"/>
      <c r="CC22" s="435"/>
      <c r="CD22" s="201"/>
      <c r="CE22" s="428"/>
      <c r="CF22" s="428"/>
      <c r="CG22" s="428"/>
      <c r="CH22" s="428"/>
      <c r="CI22" s="428"/>
      <c r="CJ22" s="428"/>
      <c r="CK22" s="428"/>
      <c r="CL22" s="428"/>
      <c r="CM22" s="428"/>
      <c r="CN22" s="428"/>
      <c r="CO22" s="428"/>
      <c r="CP22" s="428"/>
      <c r="CQ22" s="428"/>
      <c r="CR22" s="428"/>
      <c r="CS22" s="429"/>
      <c r="CT22" s="400"/>
      <c r="CU22" s="401"/>
      <c r="CV22" s="401"/>
      <c r="CW22" s="401"/>
      <c r="CX22" s="401"/>
      <c r="CY22" s="401"/>
      <c r="CZ22" s="401"/>
      <c r="DA22" s="402"/>
      <c r="DB22" s="400"/>
      <c r="DC22" s="401"/>
      <c r="DD22" s="401"/>
      <c r="DE22" s="401"/>
      <c r="DF22" s="401"/>
      <c r="DG22" s="401"/>
      <c r="DH22" s="401"/>
      <c r="DI22" s="402"/>
      <c r="DJ22" s="186"/>
      <c r="DK22" s="186"/>
      <c r="DL22" s="186"/>
      <c r="DM22" s="186"/>
      <c r="DN22" s="186"/>
      <c r="DO22" s="186"/>
    </row>
    <row r="23" spans="1:119" ht="18.75" customHeight="1" x14ac:dyDescent="0.15">
      <c r="A23" s="187"/>
      <c r="B23" s="462"/>
      <c r="C23" s="463"/>
      <c r="D23" s="464"/>
      <c r="E23" s="445"/>
      <c r="F23" s="446"/>
      <c r="G23" s="446"/>
      <c r="H23" s="446"/>
      <c r="I23" s="446"/>
      <c r="J23" s="446"/>
      <c r="K23" s="447"/>
      <c r="L23" s="445"/>
      <c r="M23" s="446"/>
      <c r="N23" s="446"/>
      <c r="O23" s="446"/>
      <c r="P23" s="447"/>
      <c r="Q23" s="456"/>
      <c r="R23" s="457"/>
      <c r="S23" s="457"/>
      <c r="T23" s="457"/>
      <c r="U23" s="457"/>
      <c r="V23" s="470"/>
      <c r="W23" s="472"/>
      <c r="X23" s="463"/>
      <c r="Y23" s="464"/>
      <c r="Z23" s="445"/>
      <c r="AA23" s="446"/>
      <c r="AB23" s="446"/>
      <c r="AC23" s="446"/>
      <c r="AD23" s="446"/>
      <c r="AE23" s="446"/>
      <c r="AF23" s="446"/>
      <c r="AG23" s="447"/>
      <c r="AH23" s="445"/>
      <c r="AI23" s="446"/>
      <c r="AJ23" s="446"/>
      <c r="AK23" s="446"/>
      <c r="AL23" s="447"/>
      <c r="AM23" s="450"/>
      <c r="AN23" s="451"/>
      <c r="AO23" s="451"/>
      <c r="AP23" s="451"/>
      <c r="AQ23" s="451"/>
      <c r="AR23" s="452"/>
      <c r="AS23" s="456"/>
      <c r="AT23" s="457"/>
      <c r="AU23" s="457"/>
      <c r="AV23" s="457"/>
      <c r="AW23" s="457"/>
      <c r="AX23" s="458"/>
      <c r="AY23" s="422" t="s">
        <v>169</v>
      </c>
      <c r="AZ23" s="423"/>
      <c r="BA23" s="423"/>
      <c r="BB23" s="423"/>
      <c r="BC23" s="423"/>
      <c r="BD23" s="423"/>
      <c r="BE23" s="423"/>
      <c r="BF23" s="423"/>
      <c r="BG23" s="423"/>
      <c r="BH23" s="423"/>
      <c r="BI23" s="423"/>
      <c r="BJ23" s="423"/>
      <c r="BK23" s="423"/>
      <c r="BL23" s="423"/>
      <c r="BM23" s="424"/>
      <c r="BN23" s="430">
        <v>907657</v>
      </c>
      <c r="BO23" s="431"/>
      <c r="BP23" s="431"/>
      <c r="BQ23" s="431"/>
      <c r="BR23" s="431"/>
      <c r="BS23" s="431"/>
      <c r="BT23" s="431"/>
      <c r="BU23" s="432"/>
      <c r="BV23" s="430">
        <v>878762</v>
      </c>
      <c r="BW23" s="431"/>
      <c r="BX23" s="431"/>
      <c r="BY23" s="431"/>
      <c r="BZ23" s="431"/>
      <c r="CA23" s="431"/>
      <c r="CB23" s="431"/>
      <c r="CC23" s="432"/>
      <c r="CD23" s="201"/>
      <c r="CE23" s="428"/>
      <c r="CF23" s="428"/>
      <c r="CG23" s="428"/>
      <c r="CH23" s="428"/>
      <c r="CI23" s="428"/>
      <c r="CJ23" s="428"/>
      <c r="CK23" s="428"/>
      <c r="CL23" s="428"/>
      <c r="CM23" s="428"/>
      <c r="CN23" s="428"/>
      <c r="CO23" s="428"/>
      <c r="CP23" s="428"/>
      <c r="CQ23" s="428"/>
      <c r="CR23" s="428"/>
      <c r="CS23" s="429"/>
      <c r="CT23" s="400"/>
      <c r="CU23" s="401"/>
      <c r="CV23" s="401"/>
      <c r="CW23" s="401"/>
      <c r="CX23" s="401"/>
      <c r="CY23" s="401"/>
      <c r="CZ23" s="401"/>
      <c r="DA23" s="402"/>
      <c r="DB23" s="400"/>
      <c r="DC23" s="401"/>
      <c r="DD23" s="401"/>
      <c r="DE23" s="401"/>
      <c r="DF23" s="401"/>
      <c r="DG23" s="401"/>
      <c r="DH23" s="401"/>
      <c r="DI23" s="402"/>
      <c r="DJ23" s="186"/>
      <c r="DK23" s="186"/>
      <c r="DL23" s="186"/>
      <c r="DM23" s="186"/>
      <c r="DN23" s="186"/>
      <c r="DO23" s="186"/>
    </row>
    <row r="24" spans="1:119" ht="18.75" customHeight="1" thickBot="1" x14ac:dyDescent="0.2">
      <c r="A24" s="187"/>
      <c r="B24" s="462"/>
      <c r="C24" s="463"/>
      <c r="D24" s="464"/>
      <c r="E24" s="403" t="s">
        <v>170</v>
      </c>
      <c r="F24" s="404"/>
      <c r="G24" s="404"/>
      <c r="H24" s="404"/>
      <c r="I24" s="404"/>
      <c r="J24" s="404"/>
      <c r="K24" s="405"/>
      <c r="L24" s="406">
        <v>1</v>
      </c>
      <c r="M24" s="407"/>
      <c r="N24" s="407"/>
      <c r="O24" s="407"/>
      <c r="P24" s="408"/>
      <c r="Q24" s="406">
        <v>5810</v>
      </c>
      <c r="R24" s="407"/>
      <c r="S24" s="407"/>
      <c r="T24" s="407"/>
      <c r="U24" s="407"/>
      <c r="V24" s="408"/>
      <c r="W24" s="472"/>
      <c r="X24" s="463"/>
      <c r="Y24" s="464"/>
      <c r="Z24" s="403" t="s">
        <v>171</v>
      </c>
      <c r="AA24" s="404"/>
      <c r="AB24" s="404"/>
      <c r="AC24" s="404"/>
      <c r="AD24" s="404"/>
      <c r="AE24" s="404"/>
      <c r="AF24" s="404"/>
      <c r="AG24" s="405"/>
      <c r="AH24" s="406">
        <v>23</v>
      </c>
      <c r="AI24" s="407"/>
      <c r="AJ24" s="407"/>
      <c r="AK24" s="407"/>
      <c r="AL24" s="408"/>
      <c r="AM24" s="406">
        <v>59179</v>
      </c>
      <c r="AN24" s="407"/>
      <c r="AO24" s="407"/>
      <c r="AP24" s="407"/>
      <c r="AQ24" s="407"/>
      <c r="AR24" s="408"/>
      <c r="AS24" s="406">
        <v>2573</v>
      </c>
      <c r="AT24" s="407"/>
      <c r="AU24" s="407"/>
      <c r="AV24" s="407"/>
      <c r="AW24" s="407"/>
      <c r="AX24" s="409"/>
      <c r="AY24" s="397" t="s">
        <v>172</v>
      </c>
      <c r="AZ24" s="398"/>
      <c r="BA24" s="398"/>
      <c r="BB24" s="398"/>
      <c r="BC24" s="398"/>
      <c r="BD24" s="398"/>
      <c r="BE24" s="398"/>
      <c r="BF24" s="398"/>
      <c r="BG24" s="398"/>
      <c r="BH24" s="398"/>
      <c r="BI24" s="398"/>
      <c r="BJ24" s="398"/>
      <c r="BK24" s="398"/>
      <c r="BL24" s="398"/>
      <c r="BM24" s="399"/>
      <c r="BN24" s="430">
        <v>898856</v>
      </c>
      <c r="BO24" s="431"/>
      <c r="BP24" s="431"/>
      <c r="BQ24" s="431"/>
      <c r="BR24" s="431"/>
      <c r="BS24" s="431"/>
      <c r="BT24" s="431"/>
      <c r="BU24" s="432"/>
      <c r="BV24" s="430">
        <v>868777</v>
      </c>
      <c r="BW24" s="431"/>
      <c r="BX24" s="431"/>
      <c r="BY24" s="431"/>
      <c r="BZ24" s="431"/>
      <c r="CA24" s="431"/>
      <c r="CB24" s="431"/>
      <c r="CC24" s="432"/>
      <c r="CD24" s="201"/>
      <c r="CE24" s="428"/>
      <c r="CF24" s="428"/>
      <c r="CG24" s="428"/>
      <c r="CH24" s="428"/>
      <c r="CI24" s="428"/>
      <c r="CJ24" s="428"/>
      <c r="CK24" s="428"/>
      <c r="CL24" s="428"/>
      <c r="CM24" s="428"/>
      <c r="CN24" s="428"/>
      <c r="CO24" s="428"/>
      <c r="CP24" s="428"/>
      <c r="CQ24" s="428"/>
      <c r="CR24" s="428"/>
      <c r="CS24" s="429"/>
      <c r="CT24" s="400"/>
      <c r="CU24" s="401"/>
      <c r="CV24" s="401"/>
      <c r="CW24" s="401"/>
      <c r="CX24" s="401"/>
      <c r="CY24" s="401"/>
      <c r="CZ24" s="401"/>
      <c r="DA24" s="402"/>
      <c r="DB24" s="400"/>
      <c r="DC24" s="401"/>
      <c r="DD24" s="401"/>
      <c r="DE24" s="401"/>
      <c r="DF24" s="401"/>
      <c r="DG24" s="401"/>
      <c r="DH24" s="401"/>
      <c r="DI24" s="402"/>
      <c r="DJ24" s="186"/>
      <c r="DK24" s="186"/>
      <c r="DL24" s="186"/>
      <c r="DM24" s="186"/>
      <c r="DN24" s="186"/>
      <c r="DO24" s="186"/>
    </row>
    <row r="25" spans="1:119" s="186" customFormat="1" ht="18.75" customHeight="1" x14ac:dyDescent="0.15">
      <c r="A25" s="187"/>
      <c r="B25" s="462"/>
      <c r="C25" s="463"/>
      <c r="D25" s="464"/>
      <c r="E25" s="403" t="s">
        <v>173</v>
      </c>
      <c r="F25" s="404"/>
      <c r="G25" s="404"/>
      <c r="H25" s="404"/>
      <c r="I25" s="404"/>
      <c r="J25" s="404"/>
      <c r="K25" s="405"/>
      <c r="L25" s="406">
        <v>1</v>
      </c>
      <c r="M25" s="407"/>
      <c r="N25" s="407"/>
      <c r="O25" s="407"/>
      <c r="P25" s="408"/>
      <c r="Q25" s="406">
        <v>4720</v>
      </c>
      <c r="R25" s="407"/>
      <c r="S25" s="407"/>
      <c r="T25" s="407"/>
      <c r="U25" s="407"/>
      <c r="V25" s="408"/>
      <c r="W25" s="472"/>
      <c r="X25" s="463"/>
      <c r="Y25" s="464"/>
      <c r="Z25" s="403" t="s">
        <v>174</v>
      </c>
      <c r="AA25" s="404"/>
      <c r="AB25" s="404"/>
      <c r="AC25" s="404"/>
      <c r="AD25" s="404"/>
      <c r="AE25" s="404"/>
      <c r="AF25" s="404"/>
      <c r="AG25" s="405"/>
      <c r="AH25" s="406" t="s">
        <v>137</v>
      </c>
      <c r="AI25" s="407"/>
      <c r="AJ25" s="407"/>
      <c r="AK25" s="407"/>
      <c r="AL25" s="408"/>
      <c r="AM25" s="406" t="s">
        <v>137</v>
      </c>
      <c r="AN25" s="407"/>
      <c r="AO25" s="407"/>
      <c r="AP25" s="407"/>
      <c r="AQ25" s="407"/>
      <c r="AR25" s="408"/>
      <c r="AS25" s="406" t="s">
        <v>175</v>
      </c>
      <c r="AT25" s="407"/>
      <c r="AU25" s="407"/>
      <c r="AV25" s="407"/>
      <c r="AW25" s="407"/>
      <c r="AX25" s="409"/>
      <c r="AY25" s="422" t="s">
        <v>176</v>
      </c>
      <c r="AZ25" s="423"/>
      <c r="BA25" s="423"/>
      <c r="BB25" s="423"/>
      <c r="BC25" s="423"/>
      <c r="BD25" s="423"/>
      <c r="BE25" s="423"/>
      <c r="BF25" s="423"/>
      <c r="BG25" s="423"/>
      <c r="BH25" s="423"/>
      <c r="BI25" s="423"/>
      <c r="BJ25" s="423"/>
      <c r="BK25" s="423"/>
      <c r="BL25" s="423"/>
      <c r="BM25" s="424"/>
      <c r="BN25" s="425" t="s">
        <v>137</v>
      </c>
      <c r="BO25" s="426"/>
      <c r="BP25" s="426"/>
      <c r="BQ25" s="426"/>
      <c r="BR25" s="426"/>
      <c r="BS25" s="426"/>
      <c r="BT25" s="426"/>
      <c r="BU25" s="427"/>
      <c r="BV25" s="425" t="s">
        <v>137</v>
      </c>
      <c r="BW25" s="426"/>
      <c r="BX25" s="426"/>
      <c r="BY25" s="426"/>
      <c r="BZ25" s="426"/>
      <c r="CA25" s="426"/>
      <c r="CB25" s="426"/>
      <c r="CC25" s="427"/>
      <c r="CD25" s="201"/>
      <c r="CE25" s="428"/>
      <c r="CF25" s="428"/>
      <c r="CG25" s="428"/>
      <c r="CH25" s="428"/>
      <c r="CI25" s="428"/>
      <c r="CJ25" s="428"/>
      <c r="CK25" s="428"/>
      <c r="CL25" s="428"/>
      <c r="CM25" s="428"/>
      <c r="CN25" s="428"/>
      <c r="CO25" s="428"/>
      <c r="CP25" s="428"/>
      <c r="CQ25" s="428"/>
      <c r="CR25" s="428"/>
      <c r="CS25" s="429"/>
      <c r="CT25" s="400"/>
      <c r="CU25" s="401"/>
      <c r="CV25" s="401"/>
      <c r="CW25" s="401"/>
      <c r="CX25" s="401"/>
      <c r="CY25" s="401"/>
      <c r="CZ25" s="401"/>
      <c r="DA25" s="402"/>
      <c r="DB25" s="400"/>
      <c r="DC25" s="401"/>
      <c r="DD25" s="401"/>
      <c r="DE25" s="401"/>
      <c r="DF25" s="401"/>
      <c r="DG25" s="401"/>
      <c r="DH25" s="401"/>
      <c r="DI25" s="402"/>
    </row>
    <row r="26" spans="1:119" s="186" customFormat="1" ht="18.75" customHeight="1" x14ac:dyDescent="0.15">
      <c r="A26" s="187"/>
      <c r="B26" s="462"/>
      <c r="C26" s="463"/>
      <c r="D26" s="464"/>
      <c r="E26" s="403" t="s">
        <v>177</v>
      </c>
      <c r="F26" s="404"/>
      <c r="G26" s="404"/>
      <c r="H26" s="404"/>
      <c r="I26" s="404"/>
      <c r="J26" s="404"/>
      <c r="K26" s="405"/>
      <c r="L26" s="406">
        <v>1</v>
      </c>
      <c r="M26" s="407"/>
      <c r="N26" s="407"/>
      <c r="O26" s="407"/>
      <c r="P26" s="408"/>
      <c r="Q26" s="406">
        <v>4450</v>
      </c>
      <c r="R26" s="407"/>
      <c r="S26" s="407"/>
      <c r="T26" s="407"/>
      <c r="U26" s="407"/>
      <c r="V26" s="408"/>
      <c r="W26" s="472"/>
      <c r="X26" s="463"/>
      <c r="Y26" s="464"/>
      <c r="Z26" s="403" t="s">
        <v>178</v>
      </c>
      <c r="AA26" s="485"/>
      <c r="AB26" s="485"/>
      <c r="AC26" s="485"/>
      <c r="AD26" s="485"/>
      <c r="AE26" s="485"/>
      <c r="AF26" s="485"/>
      <c r="AG26" s="486"/>
      <c r="AH26" s="406" t="s">
        <v>137</v>
      </c>
      <c r="AI26" s="407"/>
      <c r="AJ26" s="407"/>
      <c r="AK26" s="407"/>
      <c r="AL26" s="408"/>
      <c r="AM26" s="406" t="s">
        <v>128</v>
      </c>
      <c r="AN26" s="407"/>
      <c r="AO26" s="407"/>
      <c r="AP26" s="407"/>
      <c r="AQ26" s="407"/>
      <c r="AR26" s="408"/>
      <c r="AS26" s="406" t="s">
        <v>137</v>
      </c>
      <c r="AT26" s="407"/>
      <c r="AU26" s="407"/>
      <c r="AV26" s="407"/>
      <c r="AW26" s="407"/>
      <c r="AX26" s="409"/>
      <c r="AY26" s="439" t="s">
        <v>179</v>
      </c>
      <c r="AZ26" s="440"/>
      <c r="BA26" s="440"/>
      <c r="BB26" s="440"/>
      <c r="BC26" s="440"/>
      <c r="BD26" s="440"/>
      <c r="BE26" s="440"/>
      <c r="BF26" s="440"/>
      <c r="BG26" s="440"/>
      <c r="BH26" s="440"/>
      <c r="BI26" s="440"/>
      <c r="BJ26" s="440"/>
      <c r="BK26" s="440"/>
      <c r="BL26" s="440"/>
      <c r="BM26" s="441"/>
      <c r="BN26" s="430" t="s">
        <v>137</v>
      </c>
      <c r="BO26" s="431"/>
      <c r="BP26" s="431"/>
      <c r="BQ26" s="431"/>
      <c r="BR26" s="431"/>
      <c r="BS26" s="431"/>
      <c r="BT26" s="431"/>
      <c r="BU26" s="432"/>
      <c r="BV26" s="430" t="s">
        <v>137</v>
      </c>
      <c r="BW26" s="431"/>
      <c r="BX26" s="431"/>
      <c r="BY26" s="431"/>
      <c r="BZ26" s="431"/>
      <c r="CA26" s="431"/>
      <c r="CB26" s="431"/>
      <c r="CC26" s="432"/>
      <c r="CD26" s="201"/>
      <c r="CE26" s="428"/>
      <c r="CF26" s="428"/>
      <c r="CG26" s="428"/>
      <c r="CH26" s="428"/>
      <c r="CI26" s="428"/>
      <c r="CJ26" s="428"/>
      <c r="CK26" s="428"/>
      <c r="CL26" s="428"/>
      <c r="CM26" s="428"/>
      <c r="CN26" s="428"/>
      <c r="CO26" s="428"/>
      <c r="CP26" s="428"/>
      <c r="CQ26" s="428"/>
      <c r="CR26" s="428"/>
      <c r="CS26" s="429"/>
      <c r="CT26" s="400"/>
      <c r="CU26" s="401"/>
      <c r="CV26" s="401"/>
      <c r="CW26" s="401"/>
      <c r="CX26" s="401"/>
      <c r="CY26" s="401"/>
      <c r="CZ26" s="401"/>
      <c r="DA26" s="402"/>
      <c r="DB26" s="400"/>
      <c r="DC26" s="401"/>
      <c r="DD26" s="401"/>
      <c r="DE26" s="401"/>
      <c r="DF26" s="401"/>
      <c r="DG26" s="401"/>
      <c r="DH26" s="401"/>
      <c r="DI26" s="402"/>
    </row>
    <row r="27" spans="1:119" ht="18.75" customHeight="1" thickBot="1" x14ac:dyDescent="0.2">
      <c r="A27" s="187"/>
      <c r="B27" s="462"/>
      <c r="C27" s="463"/>
      <c r="D27" s="464"/>
      <c r="E27" s="403" t="s">
        <v>180</v>
      </c>
      <c r="F27" s="404"/>
      <c r="G27" s="404"/>
      <c r="H27" s="404"/>
      <c r="I27" s="404"/>
      <c r="J27" s="404"/>
      <c r="K27" s="405"/>
      <c r="L27" s="406">
        <v>1</v>
      </c>
      <c r="M27" s="407"/>
      <c r="N27" s="407"/>
      <c r="O27" s="407"/>
      <c r="P27" s="408"/>
      <c r="Q27" s="406">
        <v>2070</v>
      </c>
      <c r="R27" s="407"/>
      <c r="S27" s="407"/>
      <c r="T27" s="407"/>
      <c r="U27" s="407"/>
      <c r="V27" s="408"/>
      <c r="W27" s="472"/>
      <c r="X27" s="463"/>
      <c r="Y27" s="464"/>
      <c r="Z27" s="403" t="s">
        <v>181</v>
      </c>
      <c r="AA27" s="404"/>
      <c r="AB27" s="404"/>
      <c r="AC27" s="404"/>
      <c r="AD27" s="404"/>
      <c r="AE27" s="404"/>
      <c r="AF27" s="404"/>
      <c r="AG27" s="405"/>
      <c r="AH27" s="406" t="s">
        <v>137</v>
      </c>
      <c r="AI27" s="407"/>
      <c r="AJ27" s="407"/>
      <c r="AK27" s="407"/>
      <c r="AL27" s="408"/>
      <c r="AM27" s="406" t="s">
        <v>182</v>
      </c>
      <c r="AN27" s="407"/>
      <c r="AO27" s="407"/>
      <c r="AP27" s="407"/>
      <c r="AQ27" s="407"/>
      <c r="AR27" s="408"/>
      <c r="AS27" s="406" t="s">
        <v>137</v>
      </c>
      <c r="AT27" s="407"/>
      <c r="AU27" s="407"/>
      <c r="AV27" s="407"/>
      <c r="AW27" s="407"/>
      <c r="AX27" s="409"/>
      <c r="AY27" s="436" t="s">
        <v>183</v>
      </c>
      <c r="AZ27" s="437"/>
      <c r="BA27" s="437"/>
      <c r="BB27" s="437"/>
      <c r="BC27" s="437"/>
      <c r="BD27" s="437"/>
      <c r="BE27" s="437"/>
      <c r="BF27" s="437"/>
      <c r="BG27" s="437"/>
      <c r="BH27" s="437"/>
      <c r="BI27" s="437"/>
      <c r="BJ27" s="437"/>
      <c r="BK27" s="437"/>
      <c r="BL27" s="437"/>
      <c r="BM27" s="438"/>
      <c r="BN27" s="433">
        <v>28210</v>
      </c>
      <c r="BO27" s="434"/>
      <c r="BP27" s="434"/>
      <c r="BQ27" s="434"/>
      <c r="BR27" s="434"/>
      <c r="BS27" s="434"/>
      <c r="BT27" s="434"/>
      <c r="BU27" s="435"/>
      <c r="BV27" s="433">
        <v>28210</v>
      </c>
      <c r="BW27" s="434"/>
      <c r="BX27" s="434"/>
      <c r="BY27" s="434"/>
      <c r="BZ27" s="434"/>
      <c r="CA27" s="434"/>
      <c r="CB27" s="434"/>
      <c r="CC27" s="435"/>
      <c r="CD27" s="203"/>
      <c r="CE27" s="428"/>
      <c r="CF27" s="428"/>
      <c r="CG27" s="428"/>
      <c r="CH27" s="428"/>
      <c r="CI27" s="428"/>
      <c r="CJ27" s="428"/>
      <c r="CK27" s="428"/>
      <c r="CL27" s="428"/>
      <c r="CM27" s="428"/>
      <c r="CN27" s="428"/>
      <c r="CO27" s="428"/>
      <c r="CP27" s="428"/>
      <c r="CQ27" s="428"/>
      <c r="CR27" s="428"/>
      <c r="CS27" s="429"/>
      <c r="CT27" s="400"/>
      <c r="CU27" s="401"/>
      <c r="CV27" s="401"/>
      <c r="CW27" s="401"/>
      <c r="CX27" s="401"/>
      <c r="CY27" s="401"/>
      <c r="CZ27" s="401"/>
      <c r="DA27" s="402"/>
      <c r="DB27" s="400"/>
      <c r="DC27" s="401"/>
      <c r="DD27" s="401"/>
      <c r="DE27" s="401"/>
      <c r="DF27" s="401"/>
      <c r="DG27" s="401"/>
      <c r="DH27" s="401"/>
      <c r="DI27" s="402"/>
      <c r="DJ27" s="186"/>
      <c r="DK27" s="186"/>
      <c r="DL27" s="186"/>
      <c r="DM27" s="186"/>
      <c r="DN27" s="186"/>
      <c r="DO27" s="186"/>
    </row>
    <row r="28" spans="1:119" ht="18.75" customHeight="1" x14ac:dyDescent="0.15">
      <c r="A28" s="187"/>
      <c r="B28" s="462"/>
      <c r="C28" s="463"/>
      <c r="D28" s="464"/>
      <c r="E28" s="403" t="s">
        <v>184</v>
      </c>
      <c r="F28" s="404"/>
      <c r="G28" s="404"/>
      <c r="H28" s="404"/>
      <c r="I28" s="404"/>
      <c r="J28" s="404"/>
      <c r="K28" s="405"/>
      <c r="L28" s="406">
        <v>1</v>
      </c>
      <c r="M28" s="407"/>
      <c r="N28" s="407"/>
      <c r="O28" s="407"/>
      <c r="P28" s="408"/>
      <c r="Q28" s="406">
        <v>1710</v>
      </c>
      <c r="R28" s="407"/>
      <c r="S28" s="407"/>
      <c r="T28" s="407"/>
      <c r="U28" s="407"/>
      <c r="V28" s="408"/>
      <c r="W28" s="472"/>
      <c r="X28" s="463"/>
      <c r="Y28" s="464"/>
      <c r="Z28" s="403" t="s">
        <v>185</v>
      </c>
      <c r="AA28" s="404"/>
      <c r="AB28" s="404"/>
      <c r="AC28" s="404"/>
      <c r="AD28" s="404"/>
      <c r="AE28" s="404"/>
      <c r="AF28" s="404"/>
      <c r="AG28" s="405"/>
      <c r="AH28" s="406" t="s">
        <v>137</v>
      </c>
      <c r="AI28" s="407"/>
      <c r="AJ28" s="407"/>
      <c r="AK28" s="407"/>
      <c r="AL28" s="408"/>
      <c r="AM28" s="406" t="s">
        <v>128</v>
      </c>
      <c r="AN28" s="407"/>
      <c r="AO28" s="407"/>
      <c r="AP28" s="407"/>
      <c r="AQ28" s="407"/>
      <c r="AR28" s="408"/>
      <c r="AS28" s="406" t="s">
        <v>182</v>
      </c>
      <c r="AT28" s="407"/>
      <c r="AU28" s="407"/>
      <c r="AV28" s="407"/>
      <c r="AW28" s="407"/>
      <c r="AX28" s="409"/>
      <c r="AY28" s="413" t="s">
        <v>186</v>
      </c>
      <c r="AZ28" s="414"/>
      <c r="BA28" s="414"/>
      <c r="BB28" s="415"/>
      <c r="BC28" s="422" t="s">
        <v>48</v>
      </c>
      <c r="BD28" s="423"/>
      <c r="BE28" s="423"/>
      <c r="BF28" s="423"/>
      <c r="BG28" s="423"/>
      <c r="BH28" s="423"/>
      <c r="BI28" s="423"/>
      <c r="BJ28" s="423"/>
      <c r="BK28" s="423"/>
      <c r="BL28" s="423"/>
      <c r="BM28" s="424"/>
      <c r="BN28" s="425">
        <v>355362</v>
      </c>
      <c r="BO28" s="426"/>
      <c r="BP28" s="426"/>
      <c r="BQ28" s="426"/>
      <c r="BR28" s="426"/>
      <c r="BS28" s="426"/>
      <c r="BT28" s="426"/>
      <c r="BU28" s="427"/>
      <c r="BV28" s="425">
        <v>399386</v>
      </c>
      <c r="BW28" s="426"/>
      <c r="BX28" s="426"/>
      <c r="BY28" s="426"/>
      <c r="BZ28" s="426"/>
      <c r="CA28" s="426"/>
      <c r="CB28" s="426"/>
      <c r="CC28" s="427"/>
      <c r="CD28" s="201"/>
      <c r="CE28" s="428"/>
      <c r="CF28" s="428"/>
      <c r="CG28" s="428"/>
      <c r="CH28" s="428"/>
      <c r="CI28" s="428"/>
      <c r="CJ28" s="428"/>
      <c r="CK28" s="428"/>
      <c r="CL28" s="428"/>
      <c r="CM28" s="428"/>
      <c r="CN28" s="428"/>
      <c r="CO28" s="428"/>
      <c r="CP28" s="428"/>
      <c r="CQ28" s="428"/>
      <c r="CR28" s="428"/>
      <c r="CS28" s="429"/>
      <c r="CT28" s="400"/>
      <c r="CU28" s="401"/>
      <c r="CV28" s="401"/>
      <c r="CW28" s="401"/>
      <c r="CX28" s="401"/>
      <c r="CY28" s="401"/>
      <c r="CZ28" s="401"/>
      <c r="DA28" s="402"/>
      <c r="DB28" s="400"/>
      <c r="DC28" s="401"/>
      <c r="DD28" s="401"/>
      <c r="DE28" s="401"/>
      <c r="DF28" s="401"/>
      <c r="DG28" s="401"/>
      <c r="DH28" s="401"/>
      <c r="DI28" s="402"/>
      <c r="DJ28" s="186"/>
      <c r="DK28" s="186"/>
      <c r="DL28" s="186"/>
      <c r="DM28" s="186"/>
      <c r="DN28" s="186"/>
      <c r="DO28" s="186"/>
    </row>
    <row r="29" spans="1:119" ht="18.75" customHeight="1" x14ac:dyDescent="0.15">
      <c r="A29" s="187"/>
      <c r="B29" s="462"/>
      <c r="C29" s="463"/>
      <c r="D29" s="464"/>
      <c r="E29" s="403" t="s">
        <v>187</v>
      </c>
      <c r="F29" s="404"/>
      <c r="G29" s="404"/>
      <c r="H29" s="404"/>
      <c r="I29" s="404"/>
      <c r="J29" s="404"/>
      <c r="K29" s="405"/>
      <c r="L29" s="406">
        <v>4</v>
      </c>
      <c r="M29" s="407"/>
      <c r="N29" s="407"/>
      <c r="O29" s="407"/>
      <c r="P29" s="408"/>
      <c r="Q29" s="406">
        <v>1620</v>
      </c>
      <c r="R29" s="407"/>
      <c r="S29" s="407"/>
      <c r="T29" s="407"/>
      <c r="U29" s="407"/>
      <c r="V29" s="408"/>
      <c r="W29" s="473"/>
      <c r="X29" s="474"/>
      <c r="Y29" s="475"/>
      <c r="Z29" s="403" t="s">
        <v>188</v>
      </c>
      <c r="AA29" s="404"/>
      <c r="AB29" s="404"/>
      <c r="AC29" s="404"/>
      <c r="AD29" s="404"/>
      <c r="AE29" s="404"/>
      <c r="AF29" s="404"/>
      <c r="AG29" s="405"/>
      <c r="AH29" s="406">
        <v>23</v>
      </c>
      <c r="AI29" s="407"/>
      <c r="AJ29" s="407"/>
      <c r="AK29" s="407"/>
      <c r="AL29" s="408"/>
      <c r="AM29" s="406">
        <v>59179</v>
      </c>
      <c r="AN29" s="407"/>
      <c r="AO29" s="407"/>
      <c r="AP29" s="407"/>
      <c r="AQ29" s="407"/>
      <c r="AR29" s="408"/>
      <c r="AS29" s="406">
        <v>2573</v>
      </c>
      <c r="AT29" s="407"/>
      <c r="AU29" s="407"/>
      <c r="AV29" s="407"/>
      <c r="AW29" s="407"/>
      <c r="AX29" s="409"/>
      <c r="AY29" s="416"/>
      <c r="AZ29" s="417"/>
      <c r="BA29" s="417"/>
      <c r="BB29" s="418"/>
      <c r="BC29" s="410" t="s">
        <v>189</v>
      </c>
      <c r="BD29" s="411"/>
      <c r="BE29" s="411"/>
      <c r="BF29" s="411"/>
      <c r="BG29" s="411"/>
      <c r="BH29" s="411"/>
      <c r="BI29" s="411"/>
      <c r="BJ29" s="411"/>
      <c r="BK29" s="411"/>
      <c r="BL29" s="411"/>
      <c r="BM29" s="412"/>
      <c r="BN29" s="430">
        <v>1723</v>
      </c>
      <c r="BO29" s="431"/>
      <c r="BP29" s="431"/>
      <c r="BQ29" s="431"/>
      <c r="BR29" s="431"/>
      <c r="BS29" s="431"/>
      <c r="BT29" s="431"/>
      <c r="BU29" s="432"/>
      <c r="BV29" s="430">
        <v>1722</v>
      </c>
      <c r="BW29" s="431"/>
      <c r="BX29" s="431"/>
      <c r="BY29" s="431"/>
      <c r="BZ29" s="431"/>
      <c r="CA29" s="431"/>
      <c r="CB29" s="431"/>
      <c r="CC29" s="432"/>
      <c r="CD29" s="203"/>
      <c r="CE29" s="428"/>
      <c r="CF29" s="428"/>
      <c r="CG29" s="428"/>
      <c r="CH29" s="428"/>
      <c r="CI29" s="428"/>
      <c r="CJ29" s="428"/>
      <c r="CK29" s="428"/>
      <c r="CL29" s="428"/>
      <c r="CM29" s="428"/>
      <c r="CN29" s="428"/>
      <c r="CO29" s="428"/>
      <c r="CP29" s="428"/>
      <c r="CQ29" s="428"/>
      <c r="CR29" s="428"/>
      <c r="CS29" s="429"/>
      <c r="CT29" s="400"/>
      <c r="CU29" s="401"/>
      <c r="CV29" s="401"/>
      <c r="CW29" s="401"/>
      <c r="CX29" s="401"/>
      <c r="CY29" s="401"/>
      <c r="CZ29" s="401"/>
      <c r="DA29" s="402"/>
      <c r="DB29" s="400"/>
      <c r="DC29" s="401"/>
      <c r="DD29" s="401"/>
      <c r="DE29" s="401"/>
      <c r="DF29" s="401"/>
      <c r="DG29" s="401"/>
      <c r="DH29" s="401"/>
      <c r="DI29" s="402"/>
      <c r="DJ29" s="186"/>
      <c r="DK29" s="186"/>
      <c r="DL29" s="186"/>
      <c r="DM29" s="186"/>
      <c r="DN29" s="186"/>
      <c r="DO29" s="186"/>
    </row>
    <row r="30" spans="1:119" ht="18.75" customHeight="1" thickBot="1" x14ac:dyDescent="0.2">
      <c r="A30" s="187"/>
      <c r="B30" s="465"/>
      <c r="C30" s="466"/>
      <c r="D30" s="467"/>
      <c r="E30" s="476"/>
      <c r="F30" s="477"/>
      <c r="G30" s="477"/>
      <c r="H30" s="477"/>
      <c r="I30" s="477"/>
      <c r="J30" s="477"/>
      <c r="K30" s="478"/>
      <c r="L30" s="479"/>
      <c r="M30" s="480"/>
      <c r="N30" s="480"/>
      <c r="O30" s="480"/>
      <c r="P30" s="481"/>
      <c r="Q30" s="479"/>
      <c r="R30" s="480"/>
      <c r="S30" s="480"/>
      <c r="T30" s="480"/>
      <c r="U30" s="480"/>
      <c r="V30" s="481"/>
      <c r="W30" s="482" t="s">
        <v>190</v>
      </c>
      <c r="X30" s="483"/>
      <c r="Y30" s="483"/>
      <c r="Z30" s="483"/>
      <c r="AA30" s="483"/>
      <c r="AB30" s="483"/>
      <c r="AC30" s="483"/>
      <c r="AD30" s="483"/>
      <c r="AE30" s="483"/>
      <c r="AF30" s="483"/>
      <c r="AG30" s="484"/>
      <c r="AH30" s="394">
        <v>89.8</v>
      </c>
      <c r="AI30" s="395"/>
      <c r="AJ30" s="395"/>
      <c r="AK30" s="395"/>
      <c r="AL30" s="395"/>
      <c r="AM30" s="395"/>
      <c r="AN30" s="395"/>
      <c r="AO30" s="395"/>
      <c r="AP30" s="395"/>
      <c r="AQ30" s="395"/>
      <c r="AR30" s="395"/>
      <c r="AS30" s="395"/>
      <c r="AT30" s="395"/>
      <c r="AU30" s="395"/>
      <c r="AV30" s="395"/>
      <c r="AW30" s="395"/>
      <c r="AX30" s="396"/>
      <c r="AY30" s="419"/>
      <c r="AZ30" s="420"/>
      <c r="BA30" s="420"/>
      <c r="BB30" s="421"/>
      <c r="BC30" s="397" t="s">
        <v>50</v>
      </c>
      <c r="BD30" s="398"/>
      <c r="BE30" s="398"/>
      <c r="BF30" s="398"/>
      <c r="BG30" s="398"/>
      <c r="BH30" s="398"/>
      <c r="BI30" s="398"/>
      <c r="BJ30" s="398"/>
      <c r="BK30" s="398"/>
      <c r="BL30" s="398"/>
      <c r="BM30" s="399"/>
      <c r="BN30" s="433">
        <v>34501</v>
      </c>
      <c r="BO30" s="434"/>
      <c r="BP30" s="434"/>
      <c r="BQ30" s="434"/>
      <c r="BR30" s="434"/>
      <c r="BS30" s="434"/>
      <c r="BT30" s="434"/>
      <c r="BU30" s="435"/>
      <c r="BV30" s="433">
        <v>124847</v>
      </c>
      <c r="BW30" s="434"/>
      <c r="BX30" s="434"/>
      <c r="BY30" s="434"/>
      <c r="BZ30" s="434"/>
      <c r="CA30" s="434"/>
      <c r="CB30" s="434"/>
      <c r="CC30" s="43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191</v>
      </c>
      <c r="D32" s="214"/>
      <c r="E32" s="214"/>
      <c r="F32" s="211"/>
      <c r="G32" s="211"/>
      <c r="H32" s="211"/>
      <c r="I32" s="211"/>
      <c r="J32" s="211"/>
      <c r="K32" s="211"/>
      <c r="L32" s="211"/>
      <c r="M32" s="211"/>
      <c r="N32" s="211"/>
      <c r="O32" s="211"/>
      <c r="P32" s="211"/>
      <c r="Q32" s="211"/>
      <c r="R32" s="211"/>
      <c r="S32" s="211"/>
      <c r="T32" s="211"/>
      <c r="U32" s="211" t="s">
        <v>192</v>
      </c>
      <c r="V32" s="211"/>
      <c r="W32" s="211"/>
      <c r="X32" s="211"/>
      <c r="Y32" s="211"/>
      <c r="Z32" s="211"/>
      <c r="AA32" s="211"/>
      <c r="AB32" s="211"/>
      <c r="AC32" s="211"/>
      <c r="AD32" s="211"/>
      <c r="AE32" s="211"/>
      <c r="AF32" s="211"/>
      <c r="AG32" s="211"/>
      <c r="AH32" s="211"/>
      <c r="AI32" s="211"/>
      <c r="AJ32" s="211"/>
      <c r="AK32" s="211"/>
      <c r="AL32" s="211"/>
      <c r="AM32" s="215" t="s">
        <v>193</v>
      </c>
      <c r="AN32" s="211"/>
      <c r="AO32" s="211"/>
      <c r="AP32" s="211"/>
      <c r="AQ32" s="211"/>
      <c r="AR32" s="211"/>
      <c r="AS32" s="215"/>
      <c r="AT32" s="215"/>
      <c r="AU32" s="215"/>
      <c r="AV32" s="215"/>
      <c r="AW32" s="215"/>
      <c r="AX32" s="215"/>
      <c r="AY32" s="215"/>
      <c r="AZ32" s="215"/>
      <c r="BA32" s="215"/>
      <c r="BB32" s="211"/>
      <c r="BC32" s="215"/>
      <c r="BD32" s="211"/>
      <c r="BE32" s="215" t="s">
        <v>194</v>
      </c>
      <c r="BF32" s="211"/>
      <c r="BG32" s="211"/>
      <c r="BH32" s="211"/>
      <c r="BI32" s="211"/>
      <c r="BJ32" s="215"/>
      <c r="BK32" s="215"/>
      <c r="BL32" s="215"/>
      <c r="BM32" s="215"/>
      <c r="BN32" s="215"/>
      <c r="BO32" s="215"/>
      <c r="BP32" s="215"/>
      <c r="BQ32" s="215"/>
      <c r="BR32" s="211"/>
      <c r="BS32" s="211"/>
      <c r="BT32" s="211"/>
      <c r="BU32" s="211"/>
      <c r="BV32" s="211"/>
      <c r="BW32" s="211" t="s">
        <v>195</v>
      </c>
      <c r="BX32" s="211"/>
      <c r="BY32" s="211"/>
      <c r="BZ32" s="211"/>
      <c r="CA32" s="211"/>
      <c r="CB32" s="215"/>
      <c r="CC32" s="215"/>
      <c r="CD32" s="215"/>
      <c r="CE32" s="215"/>
      <c r="CF32" s="215"/>
      <c r="CG32" s="215"/>
      <c r="CH32" s="215"/>
      <c r="CI32" s="215"/>
      <c r="CJ32" s="215"/>
      <c r="CK32" s="215"/>
      <c r="CL32" s="215"/>
      <c r="CM32" s="215"/>
      <c r="CN32" s="215"/>
      <c r="CO32" s="215" t="s">
        <v>196</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393" t="s">
        <v>197</v>
      </c>
      <c r="D33" s="393"/>
      <c r="E33" s="392" t="s">
        <v>198</v>
      </c>
      <c r="F33" s="392"/>
      <c r="G33" s="392"/>
      <c r="H33" s="392"/>
      <c r="I33" s="392"/>
      <c r="J33" s="392"/>
      <c r="K33" s="392"/>
      <c r="L33" s="392"/>
      <c r="M33" s="392"/>
      <c r="N33" s="392"/>
      <c r="O33" s="392"/>
      <c r="P33" s="392"/>
      <c r="Q33" s="392"/>
      <c r="R33" s="392"/>
      <c r="S33" s="392"/>
      <c r="T33" s="216"/>
      <c r="U33" s="393" t="s">
        <v>199</v>
      </c>
      <c r="V33" s="393"/>
      <c r="W33" s="392" t="s">
        <v>198</v>
      </c>
      <c r="X33" s="392"/>
      <c r="Y33" s="392"/>
      <c r="Z33" s="392"/>
      <c r="AA33" s="392"/>
      <c r="AB33" s="392"/>
      <c r="AC33" s="392"/>
      <c r="AD33" s="392"/>
      <c r="AE33" s="392"/>
      <c r="AF33" s="392"/>
      <c r="AG33" s="392"/>
      <c r="AH33" s="392"/>
      <c r="AI33" s="392"/>
      <c r="AJ33" s="392"/>
      <c r="AK33" s="392"/>
      <c r="AL33" s="216"/>
      <c r="AM33" s="393" t="s">
        <v>199</v>
      </c>
      <c r="AN33" s="393"/>
      <c r="AO33" s="392" t="s">
        <v>198</v>
      </c>
      <c r="AP33" s="392"/>
      <c r="AQ33" s="392"/>
      <c r="AR33" s="392"/>
      <c r="AS33" s="392"/>
      <c r="AT33" s="392"/>
      <c r="AU33" s="392"/>
      <c r="AV33" s="392"/>
      <c r="AW33" s="392"/>
      <c r="AX33" s="392"/>
      <c r="AY33" s="392"/>
      <c r="AZ33" s="392"/>
      <c r="BA33" s="392"/>
      <c r="BB33" s="392"/>
      <c r="BC33" s="392"/>
      <c r="BD33" s="217"/>
      <c r="BE33" s="392" t="s">
        <v>200</v>
      </c>
      <c r="BF33" s="392"/>
      <c r="BG33" s="392" t="s">
        <v>201</v>
      </c>
      <c r="BH33" s="392"/>
      <c r="BI33" s="392"/>
      <c r="BJ33" s="392"/>
      <c r="BK33" s="392"/>
      <c r="BL33" s="392"/>
      <c r="BM33" s="392"/>
      <c r="BN33" s="392"/>
      <c r="BO33" s="392"/>
      <c r="BP33" s="392"/>
      <c r="BQ33" s="392"/>
      <c r="BR33" s="392"/>
      <c r="BS33" s="392"/>
      <c r="BT33" s="392"/>
      <c r="BU33" s="392"/>
      <c r="BV33" s="217"/>
      <c r="BW33" s="393" t="s">
        <v>200</v>
      </c>
      <c r="BX33" s="393"/>
      <c r="BY33" s="392" t="s">
        <v>202</v>
      </c>
      <c r="BZ33" s="392"/>
      <c r="CA33" s="392"/>
      <c r="CB33" s="392"/>
      <c r="CC33" s="392"/>
      <c r="CD33" s="392"/>
      <c r="CE33" s="392"/>
      <c r="CF33" s="392"/>
      <c r="CG33" s="392"/>
      <c r="CH33" s="392"/>
      <c r="CI33" s="392"/>
      <c r="CJ33" s="392"/>
      <c r="CK33" s="392"/>
      <c r="CL33" s="392"/>
      <c r="CM33" s="392"/>
      <c r="CN33" s="216"/>
      <c r="CO33" s="393" t="s">
        <v>199</v>
      </c>
      <c r="CP33" s="393"/>
      <c r="CQ33" s="392" t="s">
        <v>203</v>
      </c>
      <c r="CR33" s="392"/>
      <c r="CS33" s="392"/>
      <c r="CT33" s="392"/>
      <c r="CU33" s="392"/>
      <c r="CV33" s="392"/>
      <c r="CW33" s="392"/>
      <c r="CX33" s="392"/>
      <c r="CY33" s="392"/>
      <c r="CZ33" s="392"/>
      <c r="DA33" s="392"/>
      <c r="DB33" s="392"/>
      <c r="DC33" s="392"/>
      <c r="DD33" s="392"/>
      <c r="DE33" s="392"/>
      <c r="DF33" s="216"/>
      <c r="DG33" s="391" t="s">
        <v>204</v>
      </c>
      <c r="DH33" s="391"/>
      <c r="DI33" s="218"/>
      <c r="DJ33" s="186"/>
      <c r="DK33" s="186"/>
      <c r="DL33" s="186"/>
      <c r="DM33" s="186"/>
      <c r="DN33" s="186"/>
      <c r="DO33" s="186"/>
    </row>
    <row r="34" spans="1:119" ht="32.25" customHeight="1" x14ac:dyDescent="0.15">
      <c r="A34" s="187"/>
      <c r="B34" s="213"/>
      <c r="C34" s="389">
        <f>IF(E34="","",1)</f>
        <v>1</v>
      </c>
      <c r="D34" s="389"/>
      <c r="E34" s="388" t="str">
        <f>IF('各会計、関係団体の財政状況及び健全化判断比率'!B7="","",'各会計、関係団体の財政状況及び健全化判断比率'!B7)</f>
        <v>一般会計</v>
      </c>
      <c r="F34" s="388"/>
      <c r="G34" s="388"/>
      <c r="H34" s="388"/>
      <c r="I34" s="388"/>
      <c r="J34" s="388"/>
      <c r="K34" s="388"/>
      <c r="L34" s="388"/>
      <c r="M34" s="388"/>
      <c r="N34" s="388"/>
      <c r="O34" s="388"/>
      <c r="P34" s="388"/>
      <c r="Q34" s="388"/>
      <c r="R34" s="388"/>
      <c r="S34" s="388"/>
      <c r="T34" s="214"/>
      <c r="U34" s="389">
        <f>IF(W34="","",MAX(C34:D43)+1)</f>
        <v>2</v>
      </c>
      <c r="V34" s="389"/>
      <c r="W34" s="388" t="str">
        <f>IF('各会計、関係団体の財政状況及び健全化判断比率'!B28="","",'各会計、関係団体の財政状況及び健全化判断比率'!B28)</f>
        <v>国民健康保険事業特別会計</v>
      </c>
      <c r="X34" s="388"/>
      <c r="Y34" s="388"/>
      <c r="Z34" s="388"/>
      <c r="AA34" s="388"/>
      <c r="AB34" s="388"/>
      <c r="AC34" s="388"/>
      <c r="AD34" s="388"/>
      <c r="AE34" s="388"/>
      <c r="AF34" s="388"/>
      <c r="AG34" s="388"/>
      <c r="AH34" s="388"/>
      <c r="AI34" s="388"/>
      <c r="AJ34" s="388"/>
      <c r="AK34" s="388"/>
      <c r="AL34" s="214"/>
      <c r="AM34" s="389" t="str">
        <f>IF(AO34="","",MAX(C34:D43,U34:V43)+1)</f>
        <v/>
      </c>
      <c r="AN34" s="389"/>
      <c r="AO34" s="388"/>
      <c r="AP34" s="388"/>
      <c r="AQ34" s="388"/>
      <c r="AR34" s="388"/>
      <c r="AS34" s="388"/>
      <c r="AT34" s="388"/>
      <c r="AU34" s="388"/>
      <c r="AV34" s="388"/>
      <c r="AW34" s="388"/>
      <c r="AX34" s="388"/>
      <c r="AY34" s="388"/>
      <c r="AZ34" s="388"/>
      <c r="BA34" s="388"/>
      <c r="BB34" s="388"/>
      <c r="BC34" s="388"/>
      <c r="BD34" s="214"/>
      <c r="BE34" s="389">
        <f>IF(BG34="","",MAX(C34:D43,U34:V43,AM34:AN43)+1)</f>
        <v>4</v>
      </c>
      <c r="BF34" s="389"/>
      <c r="BG34" s="388" t="str">
        <f>IF('各会計、関係団体の財政状況及び健全化判断比率'!B30="","",'各会計、関係団体の財政状況及び健全化判断比率'!B30)</f>
        <v>簡易水道事業特別会計</v>
      </c>
      <c r="BH34" s="388"/>
      <c r="BI34" s="388"/>
      <c r="BJ34" s="388"/>
      <c r="BK34" s="388"/>
      <c r="BL34" s="388"/>
      <c r="BM34" s="388"/>
      <c r="BN34" s="388"/>
      <c r="BO34" s="388"/>
      <c r="BP34" s="388"/>
      <c r="BQ34" s="388"/>
      <c r="BR34" s="388"/>
      <c r="BS34" s="388"/>
      <c r="BT34" s="388"/>
      <c r="BU34" s="388"/>
      <c r="BV34" s="214"/>
      <c r="BW34" s="389">
        <f>IF(BY34="","",MAX(C34:D43,U34:V43,AM34:AN43,BE34:BF43)+1)</f>
        <v>6</v>
      </c>
      <c r="BX34" s="389"/>
      <c r="BY34" s="388" t="str">
        <f>IF('各会計、関係団体の財政状況及び健全化判断比率'!B68="","",'各会計、関係団体の財政状況及び健全化判断比率'!B68)</f>
        <v>沖縄県介護保険広域連合（一般会計）</v>
      </c>
      <c r="BZ34" s="388"/>
      <c r="CA34" s="388"/>
      <c r="CB34" s="388"/>
      <c r="CC34" s="388"/>
      <c r="CD34" s="388"/>
      <c r="CE34" s="388"/>
      <c r="CF34" s="388"/>
      <c r="CG34" s="388"/>
      <c r="CH34" s="388"/>
      <c r="CI34" s="388"/>
      <c r="CJ34" s="388"/>
      <c r="CK34" s="388"/>
      <c r="CL34" s="388"/>
      <c r="CM34" s="388"/>
      <c r="CN34" s="214"/>
      <c r="CO34" s="389" t="str">
        <f>IF(CQ34="","",MAX(C34:D43,U34:V43,AM34:AN43,BE34:BF43,BW34:BX43)+1)</f>
        <v/>
      </c>
      <c r="CP34" s="389"/>
      <c r="CQ34" s="388" t="str">
        <f>IF('各会計、関係団体の財政状況及び健全化判断比率'!BS7="","",'各会計、関係団体の財政状況及び健全化判断比率'!BS7)</f>
        <v/>
      </c>
      <c r="CR34" s="388"/>
      <c r="CS34" s="388"/>
      <c r="CT34" s="388"/>
      <c r="CU34" s="388"/>
      <c r="CV34" s="388"/>
      <c r="CW34" s="388"/>
      <c r="CX34" s="388"/>
      <c r="CY34" s="388"/>
      <c r="CZ34" s="388"/>
      <c r="DA34" s="388"/>
      <c r="DB34" s="388"/>
      <c r="DC34" s="388"/>
      <c r="DD34" s="388"/>
      <c r="DE34" s="388"/>
      <c r="DF34" s="211"/>
      <c r="DG34" s="390" t="str">
        <f>IF('各会計、関係団体の財政状況及び健全化判断比率'!BR7="","",'各会計、関係団体の財政状況及び健全化判断比率'!BR7)</f>
        <v/>
      </c>
      <c r="DH34" s="390"/>
      <c r="DI34" s="218"/>
      <c r="DJ34" s="186"/>
      <c r="DK34" s="186"/>
      <c r="DL34" s="186"/>
      <c r="DM34" s="186"/>
      <c r="DN34" s="186"/>
      <c r="DO34" s="186"/>
    </row>
    <row r="35" spans="1:119" ht="32.25" customHeight="1" x14ac:dyDescent="0.15">
      <c r="A35" s="187"/>
      <c r="B35" s="213"/>
      <c r="C35" s="389" t="str">
        <f>IF(E35="","",C34+1)</f>
        <v/>
      </c>
      <c r="D35" s="389"/>
      <c r="E35" s="388" t="str">
        <f>IF('各会計、関係団体の財政状況及び健全化判断比率'!B8="","",'各会計、関係団体の財政状況及び健全化判断比率'!B8)</f>
        <v/>
      </c>
      <c r="F35" s="388"/>
      <c r="G35" s="388"/>
      <c r="H35" s="388"/>
      <c r="I35" s="388"/>
      <c r="J35" s="388"/>
      <c r="K35" s="388"/>
      <c r="L35" s="388"/>
      <c r="M35" s="388"/>
      <c r="N35" s="388"/>
      <c r="O35" s="388"/>
      <c r="P35" s="388"/>
      <c r="Q35" s="388"/>
      <c r="R35" s="388"/>
      <c r="S35" s="388"/>
      <c r="T35" s="214"/>
      <c r="U35" s="389">
        <f>IF(W35="","",U34+1)</f>
        <v>3</v>
      </c>
      <c r="V35" s="389"/>
      <c r="W35" s="388" t="str">
        <f>IF('各会計、関係団体の財政状況及び健全化判断比率'!B29="","",'各会計、関係団体の財政状況及び健全化判断比率'!B29)</f>
        <v>後期高齢者医療事業特別会計</v>
      </c>
      <c r="X35" s="388"/>
      <c r="Y35" s="388"/>
      <c r="Z35" s="388"/>
      <c r="AA35" s="388"/>
      <c r="AB35" s="388"/>
      <c r="AC35" s="388"/>
      <c r="AD35" s="388"/>
      <c r="AE35" s="388"/>
      <c r="AF35" s="388"/>
      <c r="AG35" s="388"/>
      <c r="AH35" s="388"/>
      <c r="AI35" s="388"/>
      <c r="AJ35" s="388"/>
      <c r="AK35" s="388"/>
      <c r="AL35" s="214"/>
      <c r="AM35" s="389" t="str">
        <f t="shared" ref="AM35:AM43" si="0">IF(AO35="","",AM34+1)</f>
        <v/>
      </c>
      <c r="AN35" s="389"/>
      <c r="AO35" s="388"/>
      <c r="AP35" s="388"/>
      <c r="AQ35" s="388"/>
      <c r="AR35" s="388"/>
      <c r="AS35" s="388"/>
      <c r="AT35" s="388"/>
      <c r="AU35" s="388"/>
      <c r="AV35" s="388"/>
      <c r="AW35" s="388"/>
      <c r="AX35" s="388"/>
      <c r="AY35" s="388"/>
      <c r="AZ35" s="388"/>
      <c r="BA35" s="388"/>
      <c r="BB35" s="388"/>
      <c r="BC35" s="388"/>
      <c r="BD35" s="214"/>
      <c r="BE35" s="389">
        <f t="shared" ref="BE35:BE43" si="1">IF(BG35="","",BE34+1)</f>
        <v>5</v>
      </c>
      <c r="BF35" s="389"/>
      <c r="BG35" s="388" t="str">
        <f>IF('各会計、関係団体の財政状況及び健全化判断比率'!B31="","",'各会計、関係団体の財政状況及び健全化判断比率'!B31)</f>
        <v>農業集落排水事業特別会計</v>
      </c>
      <c r="BH35" s="388"/>
      <c r="BI35" s="388"/>
      <c r="BJ35" s="388"/>
      <c r="BK35" s="388"/>
      <c r="BL35" s="388"/>
      <c r="BM35" s="388"/>
      <c r="BN35" s="388"/>
      <c r="BO35" s="388"/>
      <c r="BP35" s="388"/>
      <c r="BQ35" s="388"/>
      <c r="BR35" s="388"/>
      <c r="BS35" s="388"/>
      <c r="BT35" s="388"/>
      <c r="BU35" s="388"/>
      <c r="BV35" s="214"/>
      <c r="BW35" s="389">
        <f t="shared" ref="BW35:BW43" si="2">IF(BY35="","",BW34+1)</f>
        <v>7</v>
      </c>
      <c r="BX35" s="389"/>
      <c r="BY35" s="388" t="str">
        <f>IF('各会計、関係団体の財政状況及び健全化判断比率'!B69="","",'各会計、関係団体の財政状況及び健全化判断比率'!B69)</f>
        <v>沖縄県介護保険広域連合（特別会計）</v>
      </c>
      <c r="BZ35" s="388"/>
      <c r="CA35" s="388"/>
      <c r="CB35" s="388"/>
      <c r="CC35" s="388"/>
      <c r="CD35" s="388"/>
      <c r="CE35" s="388"/>
      <c r="CF35" s="388"/>
      <c r="CG35" s="388"/>
      <c r="CH35" s="388"/>
      <c r="CI35" s="388"/>
      <c r="CJ35" s="388"/>
      <c r="CK35" s="388"/>
      <c r="CL35" s="388"/>
      <c r="CM35" s="388"/>
      <c r="CN35" s="214"/>
      <c r="CO35" s="389" t="str">
        <f t="shared" ref="CO35:CO43" si="3">IF(CQ35="","",CO34+1)</f>
        <v/>
      </c>
      <c r="CP35" s="389"/>
      <c r="CQ35" s="388" t="str">
        <f>IF('各会計、関係団体の財政状況及び健全化判断比率'!BS8="","",'各会計、関係団体の財政状況及び健全化判断比率'!BS8)</f>
        <v/>
      </c>
      <c r="CR35" s="388"/>
      <c r="CS35" s="388"/>
      <c r="CT35" s="388"/>
      <c r="CU35" s="388"/>
      <c r="CV35" s="388"/>
      <c r="CW35" s="388"/>
      <c r="CX35" s="388"/>
      <c r="CY35" s="388"/>
      <c r="CZ35" s="388"/>
      <c r="DA35" s="388"/>
      <c r="DB35" s="388"/>
      <c r="DC35" s="388"/>
      <c r="DD35" s="388"/>
      <c r="DE35" s="388"/>
      <c r="DF35" s="211"/>
      <c r="DG35" s="390" t="str">
        <f>IF('各会計、関係団体の財政状況及び健全化判断比率'!BR8="","",'各会計、関係団体の財政状況及び健全化判断比率'!BR8)</f>
        <v/>
      </c>
      <c r="DH35" s="390"/>
      <c r="DI35" s="218"/>
      <c r="DJ35" s="186"/>
      <c r="DK35" s="186"/>
      <c r="DL35" s="186"/>
      <c r="DM35" s="186"/>
      <c r="DN35" s="186"/>
      <c r="DO35" s="186"/>
    </row>
    <row r="36" spans="1:119" ht="32.25" customHeight="1" x14ac:dyDescent="0.15">
      <c r="A36" s="187"/>
      <c r="B36" s="213"/>
      <c r="C36" s="389" t="str">
        <f>IF(E36="","",C35+1)</f>
        <v/>
      </c>
      <c r="D36" s="389"/>
      <c r="E36" s="388" t="str">
        <f>IF('各会計、関係団体の財政状況及び健全化判断比率'!B9="","",'各会計、関係団体の財政状況及び健全化判断比率'!B9)</f>
        <v/>
      </c>
      <c r="F36" s="388"/>
      <c r="G36" s="388"/>
      <c r="H36" s="388"/>
      <c r="I36" s="388"/>
      <c r="J36" s="388"/>
      <c r="K36" s="388"/>
      <c r="L36" s="388"/>
      <c r="M36" s="388"/>
      <c r="N36" s="388"/>
      <c r="O36" s="388"/>
      <c r="P36" s="388"/>
      <c r="Q36" s="388"/>
      <c r="R36" s="388"/>
      <c r="S36" s="388"/>
      <c r="T36" s="214"/>
      <c r="U36" s="389" t="str">
        <f t="shared" ref="U36:U43" si="4">IF(W36="","",U35+1)</f>
        <v/>
      </c>
      <c r="V36" s="389"/>
      <c r="W36" s="388"/>
      <c r="X36" s="388"/>
      <c r="Y36" s="388"/>
      <c r="Z36" s="388"/>
      <c r="AA36" s="388"/>
      <c r="AB36" s="388"/>
      <c r="AC36" s="388"/>
      <c r="AD36" s="388"/>
      <c r="AE36" s="388"/>
      <c r="AF36" s="388"/>
      <c r="AG36" s="388"/>
      <c r="AH36" s="388"/>
      <c r="AI36" s="388"/>
      <c r="AJ36" s="388"/>
      <c r="AK36" s="388"/>
      <c r="AL36" s="214"/>
      <c r="AM36" s="389" t="str">
        <f t="shared" si="0"/>
        <v/>
      </c>
      <c r="AN36" s="389"/>
      <c r="AO36" s="388"/>
      <c r="AP36" s="388"/>
      <c r="AQ36" s="388"/>
      <c r="AR36" s="388"/>
      <c r="AS36" s="388"/>
      <c r="AT36" s="388"/>
      <c r="AU36" s="388"/>
      <c r="AV36" s="388"/>
      <c r="AW36" s="388"/>
      <c r="AX36" s="388"/>
      <c r="AY36" s="388"/>
      <c r="AZ36" s="388"/>
      <c r="BA36" s="388"/>
      <c r="BB36" s="388"/>
      <c r="BC36" s="388"/>
      <c r="BD36" s="214"/>
      <c r="BE36" s="389" t="str">
        <f t="shared" si="1"/>
        <v/>
      </c>
      <c r="BF36" s="389"/>
      <c r="BG36" s="388"/>
      <c r="BH36" s="388"/>
      <c r="BI36" s="388"/>
      <c r="BJ36" s="388"/>
      <c r="BK36" s="388"/>
      <c r="BL36" s="388"/>
      <c r="BM36" s="388"/>
      <c r="BN36" s="388"/>
      <c r="BO36" s="388"/>
      <c r="BP36" s="388"/>
      <c r="BQ36" s="388"/>
      <c r="BR36" s="388"/>
      <c r="BS36" s="388"/>
      <c r="BT36" s="388"/>
      <c r="BU36" s="388"/>
      <c r="BV36" s="214"/>
      <c r="BW36" s="389">
        <f t="shared" si="2"/>
        <v>8</v>
      </c>
      <c r="BX36" s="389"/>
      <c r="BY36" s="388" t="str">
        <f>IF('各会計、関係団体の財政状況及び健全化判断比率'!B70="","",'各会計、関係団体の財政状況及び健全化判断比率'!B70)</f>
        <v>沖縄県後期高齢者医療広域連合（一般会計）</v>
      </c>
      <c r="BZ36" s="388"/>
      <c r="CA36" s="388"/>
      <c r="CB36" s="388"/>
      <c r="CC36" s="388"/>
      <c r="CD36" s="388"/>
      <c r="CE36" s="388"/>
      <c r="CF36" s="388"/>
      <c r="CG36" s="388"/>
      <c r="CH36" s="388"/>
      <c r="CI36" s="388"/>
      <c r="CJ36" s="388"/>
      <c r="CK36" s="388"/>
      <c r="CL36" s="388"/>
      <c r="CM36" s="388"/>
      <c r="CN36" s="214"/>
      <c r="CO36" s="389" t="str">
        <f t="shared" si="3"/>
        <v/>
      </c>
      <c r="CP36" s="389"/>
      <c r="CQ36" s="388" t="str">
        <f>IF('各会計、関係団体の財政状況及び健全化判断比率'!BS9="","",'各会計、関係団体の財政状況及び健全化判断比率'!BS9)</f>
        <v/>
      </c>
      <c r="CR36" s="388"/>
      <c r="CS36" s="388"/>
      <c r="CT36" s="388"/>
      <c r="CU36" s="388"/>
      <c r="CV36" s="388"/>
      <c r="CW36" s="388"/>
      <c r="CX36" s="388"/>
      <c r="CY36" s="388"/>
      <c r="CZ36" s="388"/>
      <c r="DA36" s="388"/>
      <c r="DB36" s="388"/>
      <c r="DC36" s="388"/>
      <c r="DD36" s="388"/>
      <c r="DE36" s="388"/>
      <c r="DF36" s="211"/>
      <c r="DG36" s="390" t="str">
        <f>IF('各会計、関係団体の財政状況及び健全化判断比率'!BR9="","",'各会計、関係団体の財政状況及び健全化判断比率'!BR9)</f>
        <v/>
      </c>
      <c r="DH36" s="390"/>
      <c r="DI36" s="218"/>
      <c r="DJ36" s="186"/>
      <c r="DK36" s="186"/>
      <c r="DL36" s="186"/>
      <c r="DM36" s="186"/>
      <c r="DN36" s="186"/>
      <c r="DO36" s="186"/>
    </row>
    <row r="37" spans="1:119" ht="32.25" customHeight="1" x14ac:dyDescent="0.15">
      <c r="A37" s="187"/>
      <c r="B37" s="213"/>
      <c r="C37" s="389" t="str">
        <f>IF(E37="","",C36+1)</f>
        <v/>
      </c>
      <c r="D37" s="389"/>
      <c r="E37" s="388" t="str">
        <f>IF('各会計、関係団体の財政状況及び健全化判断比率'!B10="","",'各会計、関係団体の財政状況及び健全化判断比率'!B10)</f>
        <v/>
      </c>
      <c r="F37" s="388"/>
      <c r="G37" s="388"/>
      <c r="H37" s="388"/>
      <c r="I37" s="388"/>
      <c r="J37" s="388"/>
      <c r="K37" s="388"/>
      <c r="L37" s="388"/>
      <c r="M37" s="388"/>
      <c r="N37" s="388"/>
      <c r="O37" s="388"/>
      <c r="P37" s="388"/>
      <c r="Q37" s="388"/>
      <c r="R37" s="388"/>
      <c r="S37" s="388"/>
      <c r="T37" s="214"/>
      <c r="U37" s="389" t="str">
        <f t="shared" si="4"/>
        <v/>
      </c>
      <c r="V37" s="389"/>
      <c r="W37" s="388"/>
      <c r="X37" s="388"/>
      <c r="Y37" s="388"/>
      <c r="Z37" s="388"/>
      <c r="AA37" s="388"/>
      <c r="AB37" s="388"/>
      <c r="AC37" s="388"/>
      <c r="AD37" s="388"/>
      <c r="AE37" s="388"/>
      <c r="AF37" s="388"/>
      <c r="AG37" s="388"/>
      <c r="AH37" s="388"/>
      <c r="AI37" s="388"/>
      <c r="AJ37" s="388"/>
      <c r="AK37" s="388"/>
      <c r="AL37" s="214"/>
      <c r="AM37" s="389" t="str">
        <f t="shared" si="0"/>
        <v/>
      </c>
      <c r="AN37" s="389"/>
      <c r="AO37" s="388"/>
      <c r="AP37" s="388"/>
      <c r="AQ37" s="388"/>
      <c r="AR37" s="388"/>
      <c r="AS37" s="388"/>
      <c r="AT37" s="388"/>
      <c r="AU37" s="388"/>
      <c r="AV37" s="388"/>
      <c r="AW37" s="388"/>
      <c r="AX37" s="388"/>
      <c r="AY37" s="388"/>
      <c r="AZ37" s="388"/>
      <c r="BA37" s="388"/>
      <c r="BB37" s="388"/>
      <c r="BC37" s="388"/>
      <c r="BD37" s="214"/>
      <c r="BE37" s="389" t="str">
        <f t="shared" si="1"/>
        <v/>
      </c>
      <c r="BF37" s="389"/>
      <c r="BG37" s="388"/>
      <c r="BH37" s="388"/>
      <c r="BI37" s="388"/>
      <c r="BJ37" s="388"/>
      <c r="BK37" s="388"/>
      <c r="BL37" s="388"/>
      <c r="BM37" s="388"/>
      <c r="BN37" s="388"/>
      <c r="BO37" s="388"/>
      <c r="BP37" s="388"/>
      <c r="BQ37" s="388"/>
      <c r="BR37" s="388"/>
      <c r="BS37" s="388"/>
      <c r="BT37" s="388"/>
      <c r="BU37" s="388"/>
      <c r="BV37" s="214"/>
      <c r="BW37" s="389">
        <f t="shared" si="2"/>
        <v>9</v>
      </c>
      <c r="BX37" s="389"/>
      <c r="BY37" s="388" t="str">
        <f>IF('各会計、関係団体の財政状況及び健全化判断比率'!B71="","",'各会計、関係団体の財政状況及び健全化判断比率'!B71)</f>
        <v>沖縄県後期高齢者医療広域連合（特別会計）</v>
      </c>
      <c r="BZ37" s="388"/>
      <c r="CA37" s="388"/>
      <c r="CB37" s="388"/>
      <c r="CC37" s="388"/>
      <c r="CD37" s="388"/>
      <c r="CE37" s="388"/>
      <c r="CF37" s="388"/>
      <c r="CG37" s="388"/>
      <c r="CH37" s="388"/>
      <c r="CI37" s="388"/>
      <c r="CJ37" s="388"/>
      <c r="CK37" s="388"/>
      <c r="CL37" s="388"/>
      <c r="CM37" s="388"/>
      <c r="CN37" s="214"/>
      <c r="CO37" s="389" t="str">
        <f t="shared" si="3"/>
        <v/>
      </c>
      <c r="CP37" s="389"/>
      <c r="CQ37" s="388" t="str">
        <f>IF('各会計、関係団体の財政状況及び健全化判断比率'!BS10="","",'各会計、関係団体の財政状況及び健全化判断比率'!BS10)</f>
        <v/>
      </c>
      <c r="CR37" s="388"/>
      <c r="CS37" s="388"/>
      <c r="CT37" s="388"/>
      <c r="CU37" s="388"/>
      <c r="CV37" s="388"/>
      <c r="CW37" s="388"/>
      <c r="CX37" s="388"/>
      <c r="CY37" s="388"/>
      <c r="CZ37" s="388"/>
      <c r="DA37" s="388"/>
      <c r="DB37" s="388"/>
      <c r="DC37" s="388"/>
      <c r="DD37" s="388"/>
      <c r="DE37" s="388"/>
      <c r="DF37" s="211"/>
      <c r="DG37" s="390" t="str">
        <f>IF('各会計、関係団体の財政状況及び健全化判断比率'!BR10="","",'各会計、関係団体の財政状況及び健全化判断比率'!BR10)</f>
        <v/>
      </c>
      <c r="DH37" s="390"/>
      <c r="DI37" s="218"/>
      <c r="DJ37" s="186"/>
      <c r="DK37" s="186"/>
      <c r="DL37" s="186"/>
      <c r="DM37" s="186"/>
      <c r="DN37" s="186"/>
      <c r="DO37" s="186"/>
    </row>
    <row r="38" spans="1:119" ht="32.25" customHeight="1" x14ac:dyDescent="0.15">
      <c r="A38" s="187"/>
      <c r="B38" s="213"/>
      <c r="C38" s="389" t="str">
        <f t="shared" ref="C38:C43" si="5">IF(E38="","",C37+1)</f>
        <v/>
      </c>
      <c r="D38" s="389"/>
      <c r="E38" s="388" t="str">
        <f>IF('各会計、関係団体の財政状況及び健全化判断比率'!B11="","",'各会計、関係団体の財政状況及び健全化判断比率'!B11)</f>
        <v/>
      </c>
      <c r="F38" s="388"/>
      <c r="G38" s="388"/>
      <c r="H38" s="388"/>
      <c r="I38" s="388"/>
      <c r="J38" s="388"/>
      <c r="K38" s="388"/>
      <c r="L38" s="388"/>
      <c r="M38" s="388"/>
      <c r="N38" s="388"/>
      <c r="O38" s="388"/>
      <c r="P38" s="388"/>
      <c r="Q38" s="388"/>
      <c r="R38" s="388"/>
      <c r="S38" s="388"/>
      <c r="T38" s="214"/>
      <c r="U38" s="389" t="str">
        <f t="shared" si="4"/>
        <v/>
      </c>
      <c r="V38" s="389"/>
      <c r="W38" s="388"/>
      <c r="X38" s="388"/>
      <c r="Y38" s="388"/>
      <c r="Z38" s="388"/>
      <c r="AA38" s="388"/>
      <c r="AB38" s="388"/>
      <c r="AC38" s="388"/>
      <c r="AD38" s="388"/>
      <c r="AE38" s="388"/>
      <c r="AF38" s="388"/>
      <c r="AG38" s="388"/>
      <c r="AH38" s="388"/>
      <c r="AI38" s="388"/>
      <c r="AJ38" s="388"/>
      <c r="AK38" s="388"/>
      <c r="AL38" s="214"/>
      <c r="AM38" s="389" t="str">
        <f t="shared" si="0"/>
        <v/>
      </c>
      <c r="AN38" s="389"/>
      <c r="AO38" s="388"/>
      <c r="AP38" s="388"/>
      <c r="AQ38" s="388"/>
      <c r="AR38" s="388"/>
      <c r="AS38" s="388"/>
      <c r="AT38" s="388"/>
      <c r="AU38" s="388"/>
      <c r="AV38" s="388"/>
      <c r="AW38" s="388"/>
      <c r="AX38" s="388"/>
      <c r="AY38" s="388"/>
      <c r="AZ38" s="388"/>
      <c r="BA38" s="388"/>
      <c r="BB38" s="388"/>
      <c r="BC38" s="388"/>
      <c r="BD38" s="214"/>
      <c r="BE38" s="389" t="str">
        <f t="shared" si="1"/>
        <v/>
      </c>
      <c r="BF38" s="389"/>
      <c r="BG38" s="388"/>
      <c r="BH38" s="388"/>
      <c r="BI38" s="388"/>
      <c r="BJ38" s="388"/>
      <c r="BK38" s="388"/>
      <c r="BL38" s="388"/>
      <c r="BM38" s="388"/>
      <c r="BN38" s="388"/>
      <c r="BO38" s="388"/>
      <c r="BP38" s="388"/>
      <c r="BQ38" s="388"/>
      <c r="BR38" s="388"/>
      <c r="BS38" s="388"/>
      <c r="BT38" s="388"/>
      <c r="BU38" s="388"/>
      <c r="BV38" s="214"/>
      <c r="BW38" s="389">
        <f t="shared" si="2"/>
        <v>10</v>
      </c>
      <c r="BX38" s="389"/>
      <c r="BY38" s="388" t="str">
        <f>IF('各会計、関係団体の財政状況及び健全化判断比率'!B72="","",'各会計、関係団体の財政状況及び健全化判断比率'!B72)</f>
        <v>沖縄県市町村自治会館管理組合</v>
      </c>
      <c r="BZ38" s="388"/>
      <c r="CA38" s="388"/>
      <c r="CB38" s="388"/>
      <c r="CC38" s="388"/>
      <c r="CD38" s="388"/>
      <c r="CE38" s="388"/>
      <c r="CF38" s="388"/>
      <c r="CG38" s="388"/>
      <c r="CH38" s="388"/>
      <c r="CI38" s="388"/>
      <c r="CJ38" s="388"/>
      <c r="CK38" s="388"/>
      <c r="CL38" s="388"/>
      <c r="CM38" s="388"/>
      <c r="CN38" s="214"/>
      <c r="CO38" s="389" t="str">
        <f t="shared" si="3"/>
        <v/>
      </c>
      <c r="CP38" s="389"/>
      <c r="CQ38" s="388" t="str">
        <f>IF('各会計、関係団体の財政状況及び健全化判断比率'!BS11="","",'各会計、関係団体の財政状況及び健全化判断比率'!BS11)</f>
        <v/>
      </c>
      <c r="CR38" s="388"/>
      <c r="CS38" s="388"/>
      <c r="CT38" s="388"/>
      <c r="CU38" s="388"/>
      <c r="CV38" s="388"/>
      <c r="CW38" s="388"/>
      <c r="CX38" s="388"/>
      <c r="CY38" s="388"/>
      <c r="CZ38" s="388"/>
      <c r="DA38" s="388"/>
      <c r="DB38" s="388"/>
      <c r="DC38" s="388"/>
      <c r="DD38" s="388"/>
      <c r="DE38" s="388"/>
      <c r="DF38" s="211"/>
      <c r="DG38" s="390" t="str">
        <f>IF('各会計、関係団体の財政状況及び健全化判断比率'!BR11="","",'各会計、関係団体の財政状況及び健全化判断比率'!BR11)</f>
        <v/>
      </c>
      <c r="DH38" s="390"/>
      <c r="DI38" s="218"/>
      <c r="DJ38" s="186"/>
      <c r="DK38" s="186"/>
      <c r="DL38" s="186"/>
      <c r="DM38" s="186"/>
      <c r="DN38" s="186"/>
      <c r="DO38" s="186"/>
    </row>
    <row r="39" spans="1:119" ht="32.25" customHeight="1" x14ac:dyDescent="0.15">
      <c r="A39" s="187"/>
      <c r="B39" s="213"/>
      <c r="C39" s="389" t="str">
        <f t="shared" si="5"/>
        <v/>
      </c>
      <c r="D39" s="389"/>
      <c r="E39" s="388" t="str">
        <f>IF('各会計、関係団体の財政状況及び健全化判断比率'!B12="","",'各会計、関係団体の財政状況及び健全化判断比率'!B12)</f>
        <v/>
      </c>
      <c r="F39" s="388"/>
      <c r="G39" s="388"/>
      <c r="H39" s="388"/>
      <c r="I39" s="388"/>
      <c r="J39" s="388"/>
      <c r="K39" s="388"/>
      <c r="L39" s="388"/>
      <c r="M39" s="388"/>
      <c r="N39" s="388"/>
      <c r="O39" s="388"/>
      <c r="P39" s="388"/>
      <c r="Q39" s="388"/>
      <c r="R39" s="388"/>
      <c r="S39" s="388"/>
      <c r="T39" s="214"/>
      <c r="U39" s="389" t="str">
        <f t="shared" si="4"/>
        <v/>
      </c>
      <c r="V39" s="389"/>
      <c r="W39" s="388"/>
      <c r="X39" s="388"/>
      <c r="Y39" s="388"/>
      <c r="Z39" s="388"/>
      <c r="AA39" s="388"/>
      <c r="AB39" s="388"/>
      <c r="AC39" s="388"/>
      <c r="AD39" s="388"/>
      <c r="AE39" s="388"/>
      <c r="AF39" s="388"/>
      <c r="AG39" s="388"/>
      <c r="AH39" s="388"/>
      <c r="AI39" s="388"/>
      <c r="AJ39" s="388"/>
      <c r="AK39" s="388"/>
      <c r="AL39" s="214"/>
      <c r="AM39" s="389" t="str">
        <f t="shared" si="0"/>
        <v/>
      </c>
      <c r="AN39" s="389"/>
      <c r="AO39" s="388"/>
      <c r="AP39" s="388"/>
      <c r="AQ39" s="388"/>
      <c r="AR39" s="388"/>
      <c r="AS39" s="388"/>
      <c r="AT39" s="388"/>
      <c r="AU39" s="388"/>
      <c r="AV39" s="388"/>
      <c r="AW39" s="388"/>
      <c r="AX39" s="388"/>
      <c r="AY39" s="388"/>
      <c r="AZ39" s="388"/>
      <c r="BA39" s="388"/>
      <c r="BB39" s="388"/>
      <c r="BC39" s="388"/>
      <c r="BD39" s="214"/>
      <c r="BE39" s="389" t="str">
        <f t="shared" si="1"/>
        <v/>
      </c>
      <c r="BF39" s="389"/>
      <c r="BG39" s="388"/>
      <c r="BH39" s="388"/>
      <c r="BI39" s="388"/>
      <c r="BJ39" s="388"/>
      <c r="BK39" s="388"/>
      <c r="BL39" s="388"/>
      <c r="BM39" s="388"/>
      <c r="BN39" s="388"/>
      <c r="BO39" s="388"/>
      <c r="BP39" s="388"/>
      <c r="BQ39" s="388"/>
      <c r="BR39" s="388"/>
      <c r="BS39" s="388"/>
      <c r="BT39" s="388"/>
      <c r="BU39" s="388"/>
      <c r="BV39" s="214"/>
      <c r="BW39" s="389">
        <f t="shared" si="2"/>
        <v>11</v>
      </c>
      <c r="BX39" s="389"/>
      <c r="BY39" s="388" t="str">
        <f>IF('各会計、関係団体の財政状況及び健全化判断比率'!B73="","",'各会計、関係団体の財政状況及び健全化判断比率'!B73)</f>
        <v>沖縄県市町村総合事務組合（一般会計）</v>
      </c>
      <c r="BZ39" s="388"/>
      <c r="CA39" s="388"/>
      <c r="CB39" s="388"/>
      <c r="CC39" s="388"/>
      <c r="CD39" s="388"/>
      <c r="CE39" s="388"/>
      <c r="CF39" s="388"/>
      <c r="CG39" s="388"/>
      <c r="CH39" s="388"/>
      <c r="CI39" s="388"/>
      <c r="CJ39" s="388"/>
      <c r="CK39" s="388"/>
      <c r="CL39" s="388"/>
      <c r="CM39" s="388"/>
      <c r="CN39" s="214"/>
      <c r="CO39" s="389" t="str">
        <f t="shared" si="3"/>
        <v/>
      </c>
      <c r="CP39" s="389"/>
      <c r="CQ39" s="388" t="str">
        <f>IF('各会計、関係団体の財政状況及び健全化判断比率'!BS12="","",'各会計、関係団体の財政状況及び健全化判断比率'!BS12)</f>
        <v/>
      </c>
      <c r="CR39" s="388"/>
      <c r="CS39" s="388"/>
      <c r="CT39" s="388"/>
      <c r="CU39" s="388"/>
      <c r="CV39" s="388"/>
      <c r="CW39" s="388"/>
      <c r="CX39" s="388"/>
      <c r="CY39" s="388"/>
      <c r="CZ39" s="388"/>
      <c r="DA39" s="388"/>
      <c r="DB39" s="388"/>
      <c r="DC39" s="388"/>
      <c r="DD39" s="388"/>
      <c r="DE39" s="388"/>
      <c r="DF39" s="211"/>
      <c r="DG39" s="390" t="str">
        <f>IF('各会計、関係団体の財政状況及び健全化判断比率'!BR12="","",'各会計、関係団体の財政状況及び健全化判断比率'!BR12)</f>
        <v/>
      </c>
      <c r="DH39" s="390"/>
      <c r="DI39" s="218"/>
      <c r="DJ39" s="186"/>
      <c r="DK39" s="186"/>
      <c r="DL39" s="186"/>
      <c r="DM39" s="186"/>
      <c r="DN39" s="186"/>
      <c r="DO39" s="186"/>
    </row>
    <row r="40" spans="1:119" ht="32.25" customHeight="1" x14ac:dyDescent="0.15">
      <c r="A40" s="187"/>
      <c r="B40" s="213"/>
      <c r="C40" s="389" t="str">
        <f t="shared" si="5"/>
        <v/>
      </c>
      <c r="D40" s="389"/>
      <c r="E40" s="388" t="str">
        <f>IF('各会計、関係団体の財政状況及び健全化判断比率'!B13="","",'各会計、関係団体の財政状況及び健全化判断比率'!B13)</f>
        <v/>
      </c>
      <c r="F40" s="388"/>
      <c r="G40" s="388"/>
      <c r="H40" s="388"/>
      <c r="I40" s="388"/>
      <c r="J40" s="388"/>
      <c r="K40" s="388"/>
      <c r="L40" s="388"/>
      <c r="M40" s="388"/>
      <c r="N40" s="388"/>
      <c r="O40" s="388"/>
      <c r="P40" s="388"/>
      <c r="Q40" s="388"/>
      <c r="R40" s="388"/>
      <c r="S40" s="388"/>
      <c r="T40" s="214"/>
      <c r="U40" s="389" t="str">
        <f t="shared" si="4"/>
        <v/>
      </c>
      <c r="V40" s="389"/>
      <c r="W40" s="388"/>
      <c r="X40" s="388"/>
      <c r="Y40" s="388"/>
      <c r="Z40" s="388"/>
      <c r="AA40" s="388"/>
      <c r="AB40" s="388"/>
      <c r="AC40" s="388"/>
      <c r="AD40" s="388"/>
      <c r="AE40" s="388"/>
      <c r="AF40" s="388"/>
      <c r="AG40" s="388"/>
      <c r="AH40" s="388"/>
      <c r="AI40" s="388"/>
      <c r="AJ40" s="388"/>
      <c r="AK40" s="388"/>
      <c r="AL40" s="214"/>
      <c r="AM40" s="389" t="str">
        <f t="shared" si="0"/>
        <v/>
      </c>
      <c r="AN40" s="389"/>
      <c r="AO40" s="388"/>
      <c r="AP40" s="388"/>
      <c r="AQ40" s="388"/>
      <c r="AR40" s="388"/>
      <c r="AS40" s="388"/>
      <c r="AT40" s="388"/>
      <c r="AU40" s="388"/>
      <c r="AV40" s="388"/>
      <c r="AW40" s="388"/>
      <c r="AX40" s="388"/>
      <c r="AY40" s="388"/>
      <c r="AZ40" s="388"/>
      <c r="BA40" s="388"/>
      <c r="BB40" s="388"/>
      <c r="BC40" s="388"/>
      <c r="BD40" s="214"/>
      <c r="BE40" s="389" t="str">
        <f t="shared" si="1"/>
        <v/>
      </c>
      <c r="BF40" s="389"/>
      <c r="BG40" s="388"/>
      <c r="BH40" s="388"/>
      <c r="BI40" s="388"/>
      <c r="BJ40" s="388"/>
      <c r="BK40" s="388"/>
      <c r="BL40" s="388"/>
      <c r="BM40" s="388"/>
      <c r="BN40" s="388"/>
      <c r="BO40" s="388"/>
      <c r="BP40" s="388"/>
      <c r="BQ40" s="388"/>
      <c r="BR40" s="388"/>
      <c r="BS40" s="388"/>
      <c r="BT40" s="388"/>
      <c r="BU40" s="388"/>
      <c r="BV40" s="214"/>
      <c r="BW40" s="389">
        <f t="shared" si="2"/>
        <v>12</v>
      </c>
      <c r="BX40" s="389"/>
      <c r="BY40" s="388" t="str">
        <f>IF('各会計、関係団体の財政状況及び健全化判断比率'!B74="","",'各会計、関係団体の財政状況及び健全化判断比率'!B74)</f>
        <v>南部広域行政組合（一般会計）</v>
      </c>
      <c r="BZ40" s="388"/>
      <c r="CA40" s="388"/>
      <c r="CB40" s="388"/>
      <c r="CC40" s="388"/>
      <c r="CD40" s="388"/>
      <c r="CE40" s="388"/>
      <c r="CF40" s="388"/>
      <c r="CG40" s="388"/>
      <c r="CH40" s="388"/>
      <c r="CI40" s="388"/>
      <c r="CJ40" s="388"/>
      <c r="CK40" s="388"/>
      <c r="CL40" s="388"/>
      <c r="CM40" s="388"/>
      <c r="CN40" s="214"/>
      <c r="CO40" s="389" t="str">
        <f t="shared" si="3"/>
        <v/>
      </c>
      <c r="CP40" s="389"/>
      <c r="CQ40" s="388" t="str">
        <f>IF('各会計、関係団体の財政状況及び健全化判断比率'!BS13="","",'各会計、関係団体の財政状況及び健全化判断比率'!BS13)</f>
        <v/>
      </c>
      <c r="CR40" s="388"/>
      <c r="CS40" s="388"/>
      <c r="CT40" s="388"/>
      <c r="CU40" s="388"/>
      <c r="CV40" s="388"/>
      <c r="CW40" s="388"/>
      <c r="CX40" s="388"/>
      <c r="CY40" s="388"/>
      <c r="CZ40" s="388"/>
      <c r="DA40" s="388"/>
      <c r="DB40" s="388"/>
      <c r="DC40" s="388"/>
      <c r="DD40" s="388"/>
      <c r="DE40" s="388"/>
      <c r="DF40" s="211"/>
      <c r="DG40" s="390" t="str">
        <f>IF('各会計、関係団体の財政状況及び健全化判断比率'!BR13="","",'各会計、関係団体の財政状況及び健全化判断比率'!BR13)</f>
        <v/>
      </c>
      <c r="DH40" s="390"/>
      <c r="DI40" s="218"/>
      <c r="DJ40" s="186"/>
      <c r="DK40" s="186"/>
      <c r="DL40" s="186"/>
      <c r="DM40" s="186"/>
      <c r="DN40" s="186"/>
      <c r="DO40" s="186"/>
    </row>
    <row r="41" spans="1:119" ht="32.25" customHeight="1" x14ac:dyDescent="0.15">
      <c r="A41" s="187"/>
      <c r="B41" s="213"/>
      <c r="C41" s="389" t="str">
        <f t="shared" si="5"/>
        <v/>
      </c>
      <c r="D41" s="389"/>
      <c r="E41" s="388" t="str">
        <f>IF('各会計、関係団体の財政状況及び健全化判断比率'!B14="","",'各会計、関係団体の財政状況及び健全化判断比率'!B14)</f>
        <v/>
      </c>
      <c r="F41" s="388"/>
      <c r="G41" s="388"/>
      <c r="H41" s="388"/>
      <c r="I41" s="388"/>
      <c r="J41" s="388"/>
      <c r="K41" s="388"/>
      <c r="L41" s="388"/>
      <c r="M41" s="388"/>
      <c r="N41" s="388"/>
      <c r="O41" s="388"/>
      <c r="P41" s="388"/>
      <c r="Q41" s="388"/>
      <c r="R41" s="388"/>
      <c r="S41" s="388"/>
      <c r="T41" s="214"/>
      <c r="U41" s="389" t="str">
        <f t="shared" si="4"/>
        <v/>
      </c>
      <c r="V41" s="389"/>
      <c r="W41" s="388"/>
      <c r="X41" s="388"/>
      <c r="Y41" s="388"/>
      <c r="Z41" s="388"/>
      <c r="AA41" s="388"/>
      <c r="AB41" s="388"/>
      <c r="AC41" s="388"/>
      <c r="AD41" s="388"/>
      <c r="AE41" s="388"/>
      <c r="AF41" s="388"/>
      <c r="AG41" s="388"/>
      <c r="AH41" s="388"/>
      <c r="AI41" s="388"/>
      <c r="AJ41" s="388"/>
      <c r="AK41" s="388"/>
      <c r="AL41" s="214"/>
      <c r="AM41" s="389" t="str">
        <f t="shared" si="0"/>
        <v/>
      </c>
      <c r="AN41" s="389"/>
      <c r="AO41" s="388"/>
      <c r="AP41" s="388"/>
      <c r="AQ41" s="388"/>
      <c r="AR41" s="388"/>
      <c r="AS41" s="388"/>
      <c r="AT41" s="388"/>
      <c r="AU41" s="388"/>
      <c r="AV41" s="388"/>
      <c r="AW41" s="388"/>
      <c r="AX41" s="388"/>
      <c r="AY41" s="388"/>
      <c r="AZ41" s="388"/>
      <c r="BA41" s="388"/>
      <c r="BB41" s="388"/>
      <c r="BC41" s="388"/>
      <c r="BD41" s="214"/>
      <c r="BE41" s="389" t="str">
        <f t="shared" si="1"/>
        <v/>
      </c>
      <c r="BF41" s="389"/>
      <c r="BG41" s="388"/>
      <c r="BH41" s="388"/>
      <c r="BI41" s="388"/>
      <c r="BJ41" s="388"/>
      <c r="BK41" s="388"/>
      <c r="BL41" s="388"/>
      <c r="BM41" s="388"/>
      <c r="BN41" s="388"/>
      <c r="BO41" s="388"/>
      <c r="BP41" s="388"/>
      <c r="BQ41" s="388"/>
      <c r="BR41" s="388"/>
      <c r="BS41" s="388"/>
      <c r="BT41" s="388"/>
      <c r="BU41" s="388"/>
      <c r="BV41" s="214"/>
      <c r="BW41" s="389">
        <f t="shared" si="2"/>
        <v>13</v>
      </c>
      <c r="BX41" s="389"/>
      <c r="BY41" s="388" t="str">
        <f>IF('各会計、関係団体の財政状況及び健全化判断比率'!B75="","",'各会計、関係団体の財政状況及び健全化判断比率'!B75)</f>
        <v>南部広域行政組合公共用地先行取得事業特別会計</v>
      </c>
      <c r="BZ41" s="388"/>
      <c r="CA41" s="388"/>
      <c r="CB41" s="388"/>
      <c r="CC41" s="388"/>
      <c r="CD41" s="388"/>
      <c r="CE41" s="388"/>
      <c r="CF41" s="388"/>
      <c r="CG41" s="388"/>
      <c r="CH41" s="388"/>
      <c r="CI41" s="388"/>
      <c r="CJ41" s="388"/>
      <c r="CK41" s="388"/>
      <c r="CL41" s="388"/>
      <c r="CM41" s="388"/>
      <c r="CN41" s="214"/>
      <c r="CO41" s="389" t="str">
        <f t="shared" si="3"/>
        <v/>
      </c>
      <c r="CP41" s="389"/>
      <c r="CQ41" s="388" t="str">
        <f>IF('各会計、関係団体の財政状況及び健全化判断比率'!BS14="","",'各会計、関係団体の財政状況及び健全化判断比率'!BS14)</f>
        <v/>
      </c>
      <c r="CR41" s="388"/>
      <c r="CS41" s="388"/>
      <c r="CT41" s="388"/>
      <c r="CU41" s="388"/>
      <c r="CV41" s="388"/>
      <c r="CW41" s="388"/>
      <c r="CX41" s="388"/>
      <c r="CY41" s="388"/>
      <c r="CZ41" s="388"/>
      <c r="DA41" s="388"/>
      <c r="DB41" s="388"/>
      <c r="DC41" s="388"/>
      <c r="DD41" s="388"/>
      <c r="DE41" s="388"/>
      <c r="DF41" s="211"/>
      <c r="DG41" s="390" t="str">
        <f>IF('各会計、関係団体の財政状況及び健全化判断比率'!BR14="","",'各会計、関係団体の財政状況及び健全化判断比率'!BR14)</f>
        <v/>
      </c>
      <c r="DH41" s="390"/>
      <c r="DI41" s="218"/>
      <c r="DJ41" s="186"/>
      <c r="DK41" s="186"/>
      <c r="DL41" s="186"/>
      <c r="DM41" s="186"/>
      <c r="DN41" s="186"/>
      <c r="DO41" s="186"/>
    </row>
    <row r="42" spans="1:119" ht="32.25" customHeight="1" x14ac:dyDescent="0.15">
      <c r="A42" s="186"/>
      <c r="B42" s="213"/>
      <c r="C42" s="389" t="str">
        <f t="shared" si="5"/>
        <v/>
      </c>
      <c r="D42" s="389"/>
      <c r="E42" s="388" t="str">
        <f>IF('各会計、関係団体の財政状況及び健全化判断比率'!B15="","",'各会計、関係団体の財政状況及び健全化判断比率'!B15)</f>
        <v/>
      </c>
      <c r="F42" s="388"/>
      <c r="G42" s="388"/>
      <c r="H42" s="388"/>
      <c r="I42" s="388"/>
      <c r="J42" s="388"/>
      <c r="K42" s="388"/>
      <c r="L42" s="388"/>
      <c r="M42" s="388"/>
      <c r="N42" s="388"/>
      <c r="O42" s="388"/>
      <c r="P42" s="388"/>
      <c r="Q42" s="388"/>
      <c r="R42" s="388"/>
      <c r="S42" s="388"/>
      <c r="T42" s="214"/>
      <c r="U42" s="389" t="str">
        <f t="shared" si="4"/>
        <v/>
      </c>
      <c r="V42" s="389"/>
      <c r="W42" s="388"/>
      <c r="X42" s="388"/>
      <c r="Y42" s="388"/>
      <c r="Z42" s="388"/>
      <c r="AA42" s="388"/>
      <c r="AB42" s="388"/>
      <c r="AC42" s="388"/>
      <c r="AD42" s="388"/>
      <c r="AE42" s="388"/>
      <c r="AF42" s="388"/>
      <c r="AG42" s="388"/>
      <c r="AH42" s="388"/>
      <c r="AI42" s="388"/>
      <c r="AJ42" s="388"/>
      <c r="AK42" s="388"/>
      <c r="AL42" s="214"/>
      <c r="AM42" s="389" t="str">
        <f t="shared" si="0"/>
        <v/>
      </c>
      <c r="AN42" s="389"/>
      <c r="AO42" s="388"/>
      <c r="AP42" s="388"/>
      <c r="AQ42" s="388"/>
      <c r="AR42" s="388"/>
      <c r="AS42" s="388"/>
      <c r="AT42" s="388"/>
      <c r="AU42" s="388"/>
      <c r="AV42" s="388"/>
      <c r="AW42" s="388"/>
      <c r="AX42" s="388"/>
      <c r="AY42" s="388"/>
      <c r="AZ42" s="388"/>
      <c r="BA42" s="388"/>
      <c r="BB42" s="388"/>
      <c r="BC42" s="388"/>
      <c r="BD42" s="214"/>
      <c r="BE42" s="389" t="str">
        <f t="shared" si="1"/>
        <v/>
      </c>
      <c r="BF42" s="389"/>
      <c r="BG42" s="388"/>
      <c r="BH42" s="388"/>
      <c r="BI42" s="388"/>
      <c r="BJ42" s="388"/>
      <c r="BK42" s="388"/>
      <c r="BL42" s="388"/>
      <c r="BM42" s="388"/>
      <c r="BN42" s="388"/>
      <c r="BO42" s="388"/>
      <c r="BP42" s="388"/>
      <c r="BQ42" s="388"/>
      <c r="BR42" s="388"/>
      <c r="BS42" s="388"/>
      <c r="BT42" s="388"/>
      <c r="BU42" s="388"/>
      <c r="BV42" s="214"/>
      <c r="BW42" s="389">
        <f t="shared" si="2"/>
        <v>14</v>
      </c>
      <c r="BX42" s="389"/>
      <c r="BY42" s="388" t="str">
        <f>IF('各会計、関係団体の財政状況及び健全化判断比率'!B76="","",'各会計、関係団体の財政状況及び健全化判断比率'!B76)</f>
        <v>南部広域行政組合糸豊環境衛生事業特別会計</v>
      </c>
      <c r="BZ42" s="388"/>
      <c r="CA42" s="388"/>
      <c r="CB42" s="388"/>
      <c r="CC42" s="388"/>
      <c r="CD42" s="388"/>
      <c r="CE42" s="388"/>
      <c r="CF42" s="388"/>
      <c r="CG42" s="388"/>
      <c r="CH42" s="388"/>
      <c r="CI42" s="388"/>
      <c r="CJ42" s="388"/>
      <c r="CK42" s="388"/>
      <c r="CL42" s="388"/>
      <c r="CM42" s="388"/>
      <c r="CN42" s="214"/>
      <c r="CO42" s="389" t="str">
        <f t="shared" si="3"/>
        <v/>
      </c>
      <c r="CP42" s="389"/>
      <c r="CQ42" s="388" t="str">
        <f>IF('各会計、関係団体の財政状況及び健全化判断比率'!BS15="","",'各会計、関係団体の財政状況及び健全化判断比率'!BS15)</f>
        <v/>
      </c>
      <c r="CR42" s="388"/>
      <c r="CS42" s="388"/>
      <c r="CT42" s="388"/>
      <c r="CU42" s="388"/>
      <c r="CV42" s="388"/>
      <c r="CW42" s="388"/>
      <c r="CX42" s="388"/>
      <c r="CY42" s="388"/>
      <c r="CZ42" s="388"/>
      <c r="DA42" s="388"/>
      <c r="DB42" s="388"/>
      <c r="DC42" s="388"/>
      <c r="DD42" s="388"/>
      <c r="DE42" s="388"/>
      <c r="DF42" s="211"/>
      <c r="DG42" s="390" t="str">
        <f>IF('各会計、関係団体の財政状況及び健全化判断比率'!BR15="","",'各会計、関係団体の財政状況及び健全化判断比率'!BR15)</f>
        <v/>
      </c>
      <c r="DH42" s="390"/>
      <c r="DI42" s="218"/>
      <c r="DJ42" s="186"/>
      <c r="DK42" s="186"/>
      <c r="DL42" s="186"/>
      <c r="DM42" s="186"/>
      <c r="DN42" s="186"/>
      <c r="DO42" s="186"/>
    </row>
    <row r="43" spans="1:119" ht="32.25" customHeight="1" x14ac:dyDescent="0.15">
      <c r="A43" s="186"/>
      <c r="B43" s="213"/>
      <c r="C43" s="389" t="str">
        <f t="shared" si="5"/>
        <v/>
      </c>
      <c r="D43" s="389"/>
      <c r="E43" s="388" t="str">
        <f>IF('各会計、関係団体の財政状況及び健全化判断比率'!B16="","",'各会計、関係団体の財政状況及び健全化判断比率'!B16)</f>
        <v/>
      </c>
      <c r="F43" s="388"/>
      <c r="G43" s="388"/>
      <c r="H43" s="388"/>
      <c r="I43" s="388"/>
      <c r="J43" s="388"/>
      <c r="K43" s="388"/>
      <c r="L43" s="388"/>
      <c r="M43" s="388"/>
      <c r="N43" s="388"/>
      <c r="O43" s="388"/>
      <c r="P43" s="388"/>
      <c r="Q43" s="388"/>
      <c r="R43" s="388"/>
      <c r="S43" s="388"/>
      <c r="T43" s="214"/>
      <c r="U43" s="389" t="str">
        <f t="shared" si="4"/>
        <v/>
      </c>
      <c r="V43" s="389"/>
      <c r="W43" s="388"/>
      <c r="X43" s="388"/>
      <c r="Y43" s="388"/>
      <c r="Z43" s="388"/>
      <c r="AA43" s="388"/>
      <c r="AB43" s="388"/>
      <c r="AC43" s="388"/>
      <c r="AD43" s="388"/>
      <c r="AE43" s="388"/>
      <c r="AF43" s="388"/>
      <c r="AG43" s="388"/>
      <c r="AH43" s="388"/>
      <c r="AI43" s="388"/>
      <c r="AJ43" s="388"/>
      <c r="AK43" s="388"/>
      <c r="AL43" s="214"/>
      <c r="AM43" s="389" t="str">
        <f t="shared" si="0"/>
        <v/>
      </c>
      <c r="AN43" s="389"/>
      <c r="AO43" s="388"/>
      <c r="AP43" s="388"/>
      <c r="AQ43" s="388"/>
      <c r="AR43" s="388"/>
      <c r="AS43" s="388"/>
      <c r="AT43" s="388"/>
      <c r="AU43" s="388"/>
      <c r="AV43" s="388"/>
      <c r="AW43" s="388"/>
      <c r="AX43" s="388"/>
      <c r="AY43" s="388"/>
      <c r="AZ43" s="388"/>
      <c r="BA43" s="388"/>
      <c r="BB43" s="388"/>
      <c r="BC43" s="388"/>
      <c r="BD43" s="214"/>
      <c r="BE43" s="389" t="str">
        <f t="shared" si="1"/>
        <v/>
      </c>
      <c r="BF43" s="389"/>
      <c r="BG43" s="388"/>
      <c r="BH43" s="388"/>
      <c r="BI43" s="388"/>
      <c r="BJ43" s="388"/>
      <c r="BK43" s="388"/>
      <c r="BL43" s="388"/>
      <c r="BM43" s="388"/>
      <c r="BN43" s="388"/>
      <c r="BO43" s="388"/>
      <c r="BP43" s="388"/>
      <c r="BQ43" s="388"/>
      <c r="BR43" s="388"/>
      <c r="BS43" s="388"/>
      <c r="BT43" s="388"/>
      <c r="BU43" s="388"/>
      <c r="BV43" s="214"/>
      <c r="BW43" s="389">
        <f t="shared" si="2"/>
        <v>15</v>
      </c>
      <c r="BX43" s="389"/>
      <c r="BY43" s="388" t="str">
        <f>IF('各会計、関係団体の財政状況及び健全化判断比率'!B77="","",'各会計、関係団体の財政状況及び健全化判断比率'!B77)</f>
        <v>南部広域行政組合東部環境衛生事業特別会計</v>
      </c>
      <c r="BZ43" s="388"/>
      <c r="CA43" s="388"/>
      <c r="CB43" s="388"/>
      <c r="CC43" s="388"/>
      <c r="CD43" s="388"/>
      <c r="CE43" s="388"/>
      <c r="CF43" s="388"/>
      <c r="CG43" s="388"/>
      <c r="CH43" s="388"/>
      <c r="CI43" s="388"/>
      <c r="CJ43" s="388"/>
      <c r="CK43" s="388"/>
      <c r="CL43" s="388"/>
      <c r="CM43" s="388"/>
      <c r="CN43" s="214"/>
      <c r="CO43" s="389" t="str">
        <f t="shared" si="3"/>
        <v/>
      </c>
      <c r="CP43" s="389"/>
      <c r="CQ43" s="388" t="str">
        <f>IF('各会計、関係団体の財政状況及び健全化判断比率'!BS16="","",'各会計、関係団体の財政状況及び健全化判断比率'!BS16)</f>
        <v/>
      </c>
      <c r="CR43" s="388"/>
      <c r="CS43" s="388"/>
      <c r="CT43" s="388"/>
      <c r="CU43" s="388"/>
      <c r="CV43" s="388"/>
      <c r="CW43" s="388"/>
      <c r="CX43" s="388"/>
      <c r="CY43" s="388"/>
      <c r="CZ43" s="388"/>
      <c r="DA43" s="388"/>
      <c r="DB43" s="388"/>
      <c r="DC43" s="388"/>
      <c r="DD43" s="388"/>
      <c r="DE43" s="388"/>
      <c r="DF43" s="211"/>
      <c r="DG43" s="390" t="str">
        <f>IF('各会計、関係団体の財政状況及び健全化判断比率'!BR16="","",'各会計、関係団体の財政状況及び健全化判断比率'!BR16)</f>
        <v/>
      </c>
      <c r="DH43" s="390"/>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205</v>
      </c>
      <c r="C46" s="186"/>
      <c r="D46" s="186"/>
      <c r="E46" s="186" t="s">
        <v>206</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207</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208</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209</v>
      </c>
    </row>
    <row r="50" spans="5:5" x14ac:dyDescent="0.15">
      <c r="E50" s="188" t="s">
        <v>210</v>
      </c>
    </row>
    <row r="51" spans="5:5" x14ac:dyDescent="0.15">
      <c r="E51" s="188" t="s">
        <v>211</v>
      </c>
    </row>
    <row r="52" spans="5:5" x14ac:dyDescent="0.15">
      <c r="E52" s="188" t="s">
        <v>212</v>
      </c>
    </row>
    <row r="53" spans="5:5" x14ac:dyDescent="0.15"/>
    <row r="54" spans="5:5" x14ac:dyDescent="0.15"/>
    <row r="55" spans="5:5" x14ac:dyDescent="0.15"/>
    <row r="56" spans="5:5" x14ac:dyDescent="0.15"/>
  </sheetData>
  <sheetProtection algorithmName="SHA-512" hashValue="FdmpDKxB46c8iawm559K5ymWAPI7MfjFQSSZp10uacHfF81AqnMs04mlrCi+DMiIVQusFujK/tkRrtUHwcXTaQ==" saltValue="LgojiqP9lcku0cC86sXHY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election activeCell="P35" sqref="P35"/>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555</v>
      </c>
      <c r="G33" s="29" t="s">
        <v>556</v>
      </c>
      <c r="H33" s="29" t="s">
        <v>557</v>
      </c>
      <c r="I33" s="29" t="s">
        <v>558</v>
      </c>
      <c r="J33" s="30" t="s">
        <v>559</v>
      </c>
      <c r="K33" s="22"/>
      <c r="L33" s="22"/>
      <c r="M33" s="22"/>
      <c r="N33" s="22"/>
      <c r="O33" s="22"/>
      <c r="P33" s="22"/>
    </row>
    <row r="34" spans="1:16" ht="39" customHeight="1" x14ac:dyDescent="0.15">
      <c r="A34" s="22"/>
      <c r="B34" s="31"/>
      <c r="C34" s="1212" t="s">
        <v>562</v>
      </c>
      <c r="D34" s="1212"/>
      <c r="E34" s="1213"/>
      <c r="F34" s="32">
        <v>11.5</v>
      </c>
      <c r="G34" s="33">
        <v>18.3</v>
      </c>
      <c r="H34" s="33">
        <v>40.01</v>
      </c>
      <c r="I34" s="33">
        <v>13.03</v>
      </c>
      <c r="J34" s="34">
        <v>16.54</v>
      </c>
      <c r="K34" s="22"/>
      <c r="L34" s="22"/>
      <c r="M34" s="22"/>
      <c r="N34" s="22"/>
      <c r="O34" s="22"/>
      <c r="P34" s="22"/>
    </row>
    <row r="35" spans="1:16" ht="39" customHeight="1" x14ac:dyDescent="0.15">
      <c r="A35" s="22"/>
      <c r="B35" s="35"/>
      <c r="C35" s="1206" t="s">
        <v>563</v>
      </c>
      <c r="D35" s="1207"/>
      <c r="E35" s="1208"/>
      <c r="F35" s="36">
        <v>0.86</v>
      </c>
      <c r="G35" s="37">
        <v>0.89</v>
      </c>
      <c r="H35" s="37">
        <v>5.0999999999999996</v>
      </c>
      <c r="I35" s="37">
        <v>6.96</v>
      </c>
      <c r="J35" s="38">
        <v>7.48</v>
      </c>
      <c r="K35" s="22"/>
      <c r="L35" s="22"/>
      <c r="M35" s="22"/>
      <c r="N35" s="22"/>
      <c r="O35" s="22"/>
      <c r="P35" s="22"/>
    </row>
    <row r="36" spans="1:16" ht="39" customHeight="1" x14ac:dyDescent="0.15">
      <c r="A36" s="22"/>
      <c r="B36" s="35"/>
      <c r="C36" s="1206" t="s">
        <v>564</v>
      </c>
      <c r="D36" s="1207"/>
      <c r="E36" s="1208"/>
      <c r="F36" s="36">
        <v>4.71</v>
      </c>
      <c r="G36" s="37">
        <v>2.87</v>
      </c>
      <c r="H36" s="37">
        <v>3.21</v>
      </c>
      <c r="I36" s="37">
        <v>4.87</v>
      </c>
      <c r="J36" s="38">
        <v>6.2</v>
      </c>
      <c r="K36" s="22"/>
      <c r="L36" s="22"/>
      <c r="M36" s="22"/>
      <c r="N36" s="22"/>
      <c r="O36" s="22"/>
      <c r="P36" s="22"/>
    </row>
    <row r="37" spans="1:16" ht="39" customHeight="1" x14ac:dyDescent="0.15">
      <c r="A37" s="22"/>
      <c r="B37" s="35"/>
      <c r="C37" s="1206" t="s">
        <v>565</v>
      </c>
      <c r="D37" s="1207"/>
      <c r="E37" s="1208"/>
      <c r="F37" s="36">
        <v>0.27</v>
      </c>
      <c r="G37" s="37">
        <v>0.27</v>
      </c>
      <c r="H37" s="37">
        <v>0.09</v>
      </c>
      <c r="I37" s="37">
        <v>0.13</v>
      </c>
      <c r="J37" s="38">
        <v>0.44</v>
      </c>
      <c r="K37" s="22"/>
      <c r="L37" s="22"/>
      <c r="M37" s="22"/>
      <c r="N37" s="22"/>
      <c r="O37" s="22"/>
      <c r="P37" s="22"/>
    </row>
    <row r="38" spans="1:16" ht="39" customHeight="1" x14ac:dyDescent="0.15">
      <c r="A38" s="22"/>
      <c r="B38" s="35"/>
      <c r="C38" s="1206" t="s">
        <v>566</v>
      </c>
      <c r="D38" s="1207"/>
      <c r="E38" s="1208"/>
      <c r="F38" s="36">
        <v>0.2</v>
      </c>
      <c r="G38" s="37">
        <v>0.21</v>
      </c>
      <c r="H38" s="37">
        <v>0.22</v>
      </c>
      <c r="I38" s="37">
        <v>0.21</v>
      </c>
      <c r="J38" s="38">
        <v>0.16</v>
      </c>
      <c r="K38" s="22"/>
      <c r="L38" s="22"/>
      <c r="M38" s="22"/>
      <c r="N38" s="22"/>
      <c r="O38" s="22"/>
      <c r="P38" s="22"/>
    </row>
    <row r="39" spans="1:16" ht="39" customHeight="1" x14ac:dyDescent="0.15">
      <c r="A39" s="22"/>
      <c r="B39" s="35"/>
      <c r="C39" s="1206"/>
      <c r="D39" s="1207"/>
      <c r="E39" s="1208"/>
      <c r="F39" s="36"/>
      <c r="G39" s="37"/>
      <c r="H39" s="37"/>
      <c r="I39" s="37"/>
      <c r="J39" s="38"/>
      <c r="K39" s="22"/>
      <c r="L39" s="22"/>
      <c r="M39" s="22"/>
      <c r="N39" s="22"/>
      <c r="O39" s="22"/>
      <c r="P39" s="22"/>
    </row>
    <row r="40" spans="1:16" ht="39" customHeight="1" x14ac:dyDescent="0.15">
      <c r="A40" s="22"/>
      <c r="B40" s="35"/>
      <c r="C40" s="1206"/>
      <c r="D40" s="1207"/>
      <c r="E40" s="1208"/>
      <c r="F40" s="36"/>
      <c r="G40" s="37"/>
      <c r="H40" s="37"/>
      <c r="I40" s="37"/>
      <c r="J40" s="38"/>
      <c r="K40" s="22"/>
      <c r="L40" s="22"/>
      <c r="M40" s="22"/>
      <c r="N40" s="22"/>
      <c r="O40" s="22"/>
      <c r="P40" s="22"/>
    </row>
    <row r="41" spans="1:16" ht="39" customHeight="1" x14ac:dyDescent="0.15">
      <c r="A41" s="22"/>
      <c r="B41" s="35"/>
      <c r="C41" s="1206"/>
      <c r="D41" s="1207"/>
      <c r="E41" s="1208"/>
      <c r="F41" s="36"/>
      <c r="G41" s="37"/>
      <c r="H41" s="37"/>
      <c r="I41" s="37"/>
      <c r="J41" s="38"/>
      <c r="K41" s="22"/>
      <c r="L41" s="22"/>
      <c r="M41" s="22"/>
      <c r="N41" s="22"/>
      <c r="O41" s="22"/>
      <c r="P41" s="22"/>
    </row>
    <row r="42" spans="1:16" ht="39" customHeight="1" x14ac:dyDescent="0.15">
      <c r="A42" s="22"/>
      <c r="B42" s="39"/>
      <c r="C42" s="1206" t="s">
        <v>567</v>
      </c>
      <c r="D42" s="1207"/>
      <c r="E42" s="1208"/>
      <c r="F42" s="36" t="s">
        <v>513</v>
      </c>
      <c r="G42" s="37" t="s">
        <v>513</v>
      </c>
      <c r="H42" s="37" t="s">
        <v>513</v>
      </c>
      <c r="I42" s="37" t="s">
        <v>513</v>
      </c>
      <c r="J42" s="38" t="s">
        <v>513</v>
      </c>
      <c r="K42" s="22"/>
      <c r="L42" s="22"/>
      <c r="M42" s="22"/>
      <c r="N42" s="22"/>
      <c r="O42" s="22"/>
      <c r="P42" s="22"/>
    </row>
    <row r="43" spans="1:16" ht="39" customHeight="1" thickBot="1" x14ac:dyDescent="0.2">
      <c r="A43" s="22"/>
      <c r="B43" s="40"/>
      <c r="C43" s="1209" t="s">
        <v>568</v>
      </c>
      <c r="D43" s="1210"/>
      <c r="E43" s="1211"/>
      <c r="F43" s="41" t="s">
        <v>513</v>
      </c>
      <c r="G43" s="42" t="s">
        <v>513</v>
      </c>
      <c r="H43" s="42" t="s">
        <v>513</v>
      </c>
      <c r="I43" s="42" t="s">
        <v>513</v>
      </c>
      <c r="J43" s="43" t="s">
        <v>513</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TEqKsdMQr5ERb7NXik4YF84/UWuq1zrsIljLXGnDeUhM91U6EZtljkdPjheuqv55E3yt8KLuzlaDBDGaQdzmRw==" saltValue="q66VsPeGS2IyqQeFftCYT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SheetLayoutView="55" workbookViewId="0">
      <selection activeCell="M62" sqref="M62"/>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555</v>
      </c>
      <c r="L44" s="56" t="s">
        <v>556</v>
      </c>
      <c r="M44" s="56" t="s">
        <v>557</v>
      </c>
      <c r="N44" s="56" t="s">
        <v>558</v>
      </c>
      <c r="O44" s="57" t="s">
        <v>559</v>
      </c>
      <c r="P44" s="48"/>
      <c r="Q44" s="48"/>
      <c r="R44" s="48"/>
      <c r="S44" s="48"/>
      <c r="T44" s="48"/>
      <c r="U44" s="48"/>
    </row>
    <row r="45" spans="1:21" ht="30.75" customHeight="1" x14ac:dyDescent="0.15">
      <c r="A45" s="48"/>
      <c r="B45" s="1232" t="s">
        <v>11</v>
      </c>
      <c r="C45" s="1233"/>
      <c r="D45" s="58"/>
      <c r="E45" s="1238" t="s">
        <v>12</v>
      </c>
      <c r="F45" s="1238"/>
      <c r="G45" s="1238"/>
      <c r="H45" s="1238"/>
      <c r="I45" s="1238"/>
      <c r="J45" s="1239"/>
      <c r="K45" s="59">
        <v>86</v>
      </c>
      <c r="L45" s="60">
        <v>91</v>
      </c>
      <c r="M45" s="60">
        <v>86</v>
      </c>
      <c r="N45" s="60">
        <v>64</v>
      </c>
      <c r="O45" s="61">
        <v>78</v>
      </c>
      <c r="P45" s="48"/>
      <c r="Q45" s="48"/>
      <c r="R45" s="48"/>
      <c r="S45" s="48"/>
      <c r="T45" s="48"/>
      <c r="U45" s="48"/>
    </row>
    <row r="46" spans="1:21" ht="30.75" customHeight="1" x14ac:dyDescent="0.15">
      <c r="A46" s="48"/>
      <c r="B46" s="1234"/>
      <c r="C46" s="1235"/>
      <c r="D46" s="62"/>
      <c r="E46" s="1216" t="s">
        <v>13</v>
      </c>
      <c r="F46" s="1216"/>
      <c r="G46" s="1216"/>
      <c r="H46" s="1216"/>
      <c r="I46" s="1216"/>
      <c r="J46" s="1217"/>
      <c r="K46" s="63" t="s">
        <v>513</v>
      </c>
      <c r="L46" s="64" t="s">
        <v>513</v>
      </c>
      <c r="M46" s="64" t="s">
        <v>513</v>
      </c>
      <c r="N46" s="64" t="s">
        <v>513</v>
      </c>
      <c r="O46" s="65" t="s">
        <v>513</v>
      </c>
      <c r="P46" s="48"/>
      <c r="Q46" s="48"/>
      <c r="R46" s="48"/>
      <c r="S46" s="48"/>
      <c r="T46" s="48"/>
      <c r="U46" s="48"/>
    </row>
    <row r="47" spans="1:21" ht="30.75" customHeight="1" x14ac:dyDescent="0.15">
      <c r="A47" s="48"/>
      <c r="B47" s="1234"/>
      <c r="C47" s="1235"/>
      <c r="D47" s="62"/>
      <c r="E47" s="1216" t="s">
        <v>14</v>
      </c>
      <c r="F47" s="1216"/>
      <c r="G47" s="1216"/>
      <c r="H47" s="1216"/>
      <c r="I47" s="1216"/>
      <c r="J47" s="1217"/>
      <c r="K47" s="63" t="s">
        <v>513</v>
      </c>
      <c r="L47" s="64" t="s">
        <v>513</v>
      </c>
      <c r="M47" s="64" t="s">
        <v>513</v>
      </c>
      <c r="N47" s="64" t="s">
        <v>513</v>
      </c>
      <c r="O47" s="65" t="s">
        <v>513</v>
      </c>
      <c r="P47" s="48"/>
      <c r="Q47" s="48"/>
      <c r="R47" s="48"/>
      <c r="S47" s="48"/>
      <c r="T47" s="48"/>
      <c r="U47" s="48"/>
    </row>
    <row r="48" spans="1:21" ht="30.75" customHeight="1" x14ac:dyDescent="0.15">
      <c r="A48" s="48"/>
      <c r="B48" s="1234"/>
      <c r="C48" s="1235"/>
      <c r="D48" s="62"/>
      <c r="E48" s="1216" t="s">
        <v>15</v>
      </c>
      <c r="F48" s="1216"/>
      <c r="G48" s="1216"/>
      <c r="H48" s="1216"/>
      <c r="I48" s="1216"/>
      <c r="J48" s="1217"/>
      <c r="K48" s="63">
        <v>15</v>
      </c>
      <c r="L48" s="64">
        <v>10</v>
      </c>
      <c r="M48" s="64">
        <v>6</v>
      </c>
      <c r="N48" s="64">
        <v>8</v>
      </c>
      <c r="O48" s="65">
        <v>8</v>
      </c>
      <c r="P48" s="48"/>
      <c r="Q48" s="48"/>
      <c r="R48" s="48"/>
      <c r="S48" s="48"/>
      <c r="T48" s="48"/>
      <c r="U48" s="48"/>
    </row>
    <row r="49" spans="1:21" ht="30.75" customHeight="1" x14ac:dyDescent="0.15">
      <c r="A49" s="48"/>
      <c r="B49" s="1234"/>
      <c r="C49" s="1235"/>
      <c r="D49" s="62"/>
      <c r="E49" s="1216" t="s">
        <v>16</v>
      </c>
      <c r="F49" s="1216"/>
      <c r="G49" s="1216"/>
      <c r="H49" s="1216"/>
      <c r="I49" s="1216"/>
      <c r="J49" s="1217"/>
      <c r="K49" s="63">
        <v>0</v>
      </c>
      <c r="L49" s="64">
        <v>0</v>
      </c>
      <c r="M49" s="64">
        <v>0</v>
      </c>
      <c r="N49" s="64">
        <v>0</v>
      </c>
      <c r="O49" s="65">
        <v>0</v>
      </c>
      <c r="P49" s="48"/>
      <c r="Q49" s="48"/>
      <c r="R49" s="48"/>
      <c r="S49" s="48"/>
      <c r="T49" s="48"/>
      <c r="U49" s="48"/>
    </row>
    <row r="50" spans="1:21" ht="30.75" customHeight="1" x14ac:dyDescent="0.15">
      <c r="A50" s="48"/>
      <c r="B50" s="1234"/>
      <c r="C50" s="1235"/>
      <c r="D50" s="62"/>
      <c r="E50" s="1216" t="s">
        <v>17</v>
      </c>
      <c r="F50" s="1216"/>
      <c r="G50" s="1216"/>
      <c r="H50" s="1216"/>
      <c r="I50" s="1216"/>
      <c r="J50" s="1217"/>
      <c r="K50" s="63" t="s">
        <v>513</v>
      </c>
      <c r="L50" s="64" t="s">
        <v>513</v>
      </c>
      <c r="M50" s="64" t="s">
        <v>513</v>
      </c>
      <c r="N50" s="64" t="s">
        <v>513</v>
      </c>
      <c r="O50" s="65" t="s">
        <v>513</v>
      </c>
      <c r="P50" s="48"/>
      <c r="Q50" s="48"/>
      <c r="R50" s="48"/>
      <c r="S50" s="48"/>
      <c r="T50" s="48"/>
      <c r="U50" s="48"/>
    </row>
    <row r="51" spans="1:21" ht="30.75" customHeight="1" x14ac:dyDescent="0.15">
      <c r="A51" s="48"/>
      <c r="B51" s="1236"/>
      <c r="C51" s="1237"/>
      <c r="D51" s="66"/>
      <c r="E51" s="1216" t="s">
        <v>18</v>
      </c>
      <c r="F51" s="1216"/>
      <c r="G51" s="1216"/>
      <c r="H51" s="1216"/>
      <c r="I51" s="1216"/>
      <c r="J51" s="1217"/>
      <c r="K51" s="63">
        <v>0</v>
      </c>
      <c r="L51" s="64">
        <v>1</v>
      </c>
      <c r="M51" s="64">
        <v>0</v>
      </c>
      <c r="N51" s="64">
        <v>0</v>
      </c>
      <c r="O51" s="65">
        <v>0</v>
      </c>
      <c r="P51" s="48"/>
      <c r="Q51" s="48"/>
      <c r="R51" s="48"/>
      <c r="S51" s="48"/>
      <c r="T51" s="48"/>
      <c r="U51" s="48"/>
    </row>
    <row r="52" spans="1:21" ht="30.75" customHeight="1" x14ac:dyDescent="0.15">
      <c r="A52" s="48"/>
      <c r="B52" s="1214" t="s">
        <v>19</v>
      </c>
      <c r="C52" s="1215"/>
      <c r="D52" s="66"/>
      <c r="E52" s="1216" t="s">
        <v>20</v>
      </c>
      <c r="F52" s="1216"/>
      <c r="G52" s="1216"/>
      <c r="H52" s="1216"/>
      <c r="I52" s="1216"/>
      <c r="J52" s="1217"/>
      <c r="K52" s="63">
        <v>73</v>
      </c>
      <c r="L52" s="64">
        <v>63</v>
      </c>
      <c r="M52" s="64">
        <v>62</v>
      </c>
      <c r="N52" s="64">
        <v>62</v>
      </c>
      <c r="O52" s="65">
        <v>57</v>
      </c>
      <c r="P52" s="48"/>
      <c r="Q52" s="48"/>
      <c r="R52" s="48"/>
      <c r="S52" s="48"/>
      <c r="T52" s="48"/>
      <c r="U52" s="48"/>
    </row>
    <row r="53" spans="1:21" ht="30.75" customHeight="1" thickBot="1" x14ac:dyDescent="0.2">
      <c r="A53" s="48"/>
      <c r="B53" s="1218" t="s">
        <v>21</v>
      </c>
      <c r="C53" s="1219"/>
      <c r="D53" s="67"/>
      <c r="E53" s="1220" t="s">
        <v>22</v>
      </c>
      <c r="F53" s="1220"/>
      <c r="G53" s="1220"/>
      <c r="H53" s="1220"/>
      <c r="I53" s="1220"/>
      <c r="J53" s="1221"/>
      <c r="K53" s="68">
        <v>28</v>
      </c>
      <c r="L53" s="69">
        <v>39</v>
      </c>
      <c r="M53" s="69">
        <v>30</v>
      </c>
      <c r="N53" s="69">
        <v>10</v>
      </c>
      <c r="O53" s="70">
        <v>29</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569</v>
      </c>
      <c r="P55" s="48"/>
      <c r="Q55" s="48"/>
      <c r="R55" s="48"/>
      <c r="S55" s="48"/>
      <c r="T55" s="48"/>
      <c r="U55" s="48"/>
    </row>
    <row r="56" spans="1:21" ht="31.5" customHeight="1" thickBot="1" x14ac:dyDescent="0.2">
      <c r="A56" s="48"/>
      <c r="B56" s="76"/>
      <c r="C56" s="77"/>
      <c r="D56" s="77"/>
      <c r="E56" s="78"/>
      <c r="F56" s="78"/>
      <c r="G56" s="78"/>
      <c r="H56" s="78"/>
      <c r="I56" s="78"/>
      <c r="J56" s="79" t="s">
        <v>2</v>
      </c>
      <c r="K56" s="80" t="s">
        <v>570</v>
      </c>
      <c r="L56" s="81" t="s">
        <v>571</v>
      </c>
      <c r="M56" s="81" t="s">
        <v>572</v>
      </c>
      <c r="N56" s="81" t="s">
        <v>573</v>
      </c>
      <c r="O56" s="82" t="s">
        <v>574</v>
      </c>
      <c r="P56" s="48"/>
      <c r="Q56" s="48"/>
      <c r="R56" s="48"/>
      <c r="S56" s="48"/>
      <c r="T56" s="48"/>
      <c r="U56" s="48"/>
    </row>
    <row r="57" spans="1:21" ht="31.5" customHeight="1" x14ac:dyDescent="0.15">
      <c r="B57" s="1222" t="s">
        <v>25</v>
      </c>
      <c r="C57" s="1223"/>
      <c r="D57" s="1226" t="s">
        <v>26</v>
      </c>
      <c r="E57" s="1227"/>
      <c r="F57" s="1227"/>
      <c r="G57" s="1227"/>
      <c r="H57" s="1227"/>
      <c r="I57" s="1227"/>
      <c r="J57" s="1228"/>
      <c r="K57" s="83" t="s">
        <v>590</v>
      </c>
      <c r="L57" s="84" t="s">
        <v>590</v>
      </c>
      <c r="M57" s="84" t="s">
        <v>590</v>
      </c>
      <c r="N57" s="84" t="s">
        <v>590</v>
      </c>
      <c r="O57" s="85" t="s">
        <v>590</v>
      </c>
    </row>
    <row r="58" spans="1:21" ht="31.5" customHeight="1" thickBot="1" x14ac:dyDescent="0.2">
      <c r="B58" s="1224"/>
      <c r="C58" s="1225"/>
      <c r="D58" s="1229" t="s">
        <v>27</v>
      </c>
      <c r="E58" s="1230"/>
      <c r="F58" s="1230"/>
      <c r="G58" s="1230"/>
      <c r="H58" s="1230"/>
      <c r="I58" s="1230"/>
      <c r="J58" s="1231"/>
      <c r="K58" s="86" t="s">
        <v>590</v>
      </c>
      <c r="L58" s="87" t="s">
        <v>590</v>
      </c>
      <c r="M58" s="87" t="s">
        <v>590</v>
      </c>
      <c r="N58" s="87" t="s">
        <v>590</v>
      </c>
      <c r="O58" s="88" t="s">
        <v>590</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jQq53DC6c1I8uxD4EA6vYl9K/SFJLaIeoPMW9YK98IvrSTR46cG5ScrfhdIypNScpUZDi1chn4XNoegRzZs6zA==" saltValue="HDNUPF4oZW7JQdqOe7KJx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8"/>
  <sheetViews>
    <sheetView showGridLines="0" zoomScaleSheetLayoutView="100" workbookViewId="0">
      <selection activeCell="S46" sqref="S46"/>
    </sheetView>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555</v>
      </c>
      <c r="J40" s="100" t="s">
        <v>556</v>
      </c>
      <c r="K40" s="100" t="s">
        <v>557</v>
      </c>
      <c r="L40" s="100" t="s">
        <v>558</v>
      </c>
      <c r="M40" s="101" t="s">
        <v>559</v>
      </c>
    </row>
    <row r="41" spans="2:13" ht="27.75" customHeight="1" x14ac:dyDescent="0.15">
      <c r="B41" s="1252" t="s">
        <v>30</v>
      </c>
      <c r="C41" s="1253"/>
      <c r="D41" s="102"/>
      <c r="E41" s="1254" t="s">
        <v>31</v>
      </c>
      <c r="F41" s="1254"/>
      <c r="G41" s="1254"/>
      <c r="H41" s="1255"/>
      <c r="I41" s="103">
        <v>669</v>
      </c>
      <c r="J41" s="104">
        <v>698</v>
      </c>
      <c r="K41" s="104">
        <v>836</v>
      </c>
      <c r="L41" s="104">
        <v>879</v>
      </c>
      <c r="M41" s="105">
        <v>908</v>
      </c>
    </row>
    <row r="42" spans="2:13" ht="27.75" customHeight="1" x14ac:dyDescent="0.15">
      <c r="B42" s="1242"/>
      <c r="C42" s="1243"/>
      <c r="D42" s="106"/>
      <c r="E42" s="1246" t="s">
        <v>32</v>
      </c>
      <c r="F42" s="1246"/>
      <c r="G42" s="1246"/>
      <c r="H42" s="1247"/>
      <c r="I42" s="107" t="s">
        <v>513</v>
      </c>
      <c r="J42" s="108" t="s">
        <v>513</v>
      </c>
      <c r="K42" s="108" t="s">
        <v>513</v>
      </c>
      <c r="L42" s="108" t="s">
        <v>513</v>
      </c>
      <c r="M42" s="109" t="s">
        <v>513</v>
      </c>
    </row>
    <row r="43" spans="2:13" ht="27.75" customHeight="1" x14ac:dyDescent="0.15">
      <c r="B43" s="1242"/>
      <c r="C43" s="1243"/>
      <c r="D43" s="106"/>
      <c r="E43" s="1246" t="s">
        <v>33</v>
      </c>
      <c r="F43" s="1246"/>
      <c r="G43" s="1246"/>
      <c r="H43" s="1247"/>
      <c r="I43" s="107">
        <v>111</v>
      </c>
      <c r="J43" s="108">
        <v>105</v>
      </c>
      <c r="K43" s="108">
        <v>108</v>
      </c>
      <c r="L43" s="108">
        <v>113</v>
      </c>
      <c r="M43" s="109">
        <v>109</v>
      </c>
    </row>
    <row r="44" spans="2:13" ht="27.75" customHeight="1" x14ac:dyDescent="0.15">
      <c r="B44" s="1242"/>
      <c r="C44" s="1243"/>
      <c r="D44" s="106"/>
      <c r="E44" s="1246" t="s">
        <v>34</v>
      </c>
      <c r="F44" s="1246"/>
      <c r="G44" s="1246"/>
      <c r="H44" s="1247"/>
      <c r="I44" s="107" t="s">
        <v>513</v>
      </c>
      <c r="J44" s="108" t="s">
        <v>513</v>
      </c>
      <c r="K44" s="108" t="s">
        <v>513</v>
      </c>
      <c r="L44" s="108" t="s">
        <v>513</v>
      </c>
      <c r="M44" s="109" t="s">
        <v>513</v>
      </c>
    </row>
    <row r="45" spans="2:13" ht="27.75" customHeight="1" x14ac:dyDescent="0.15">
      <c r="B45" s="1242"/>
      <c r="C45" s="1243"/>
      <c r="D45" s="106"/>
      <c r="E45" s="1246" t="s">
        <v>35</v>
      </c>
      <c r="F45" s="1246"/>
      <c r="G45" s="1246"/>
      <c r="H45" s="1247"/>
      <c r="I45" s="107">
        <v>139</v>
      </c>
      <c r="J45" s="108">
        <v>61</v>
      </c>
      <c r="K45" s="108">
        <v>57</v>
      </c>
      <c r="L45" s="108">
        <v>51</v>
      </c>
      <c r="M45" s="109">
        <v>41</v>
      </c>
    </row>
    <row r="46" spans="2:13" ht="27.75" customHeight="1" x14ac:dyDescent="0.15">
      <c r="B46" s="1242"/>
      <c r="C46" s="1243"/>
      <c r="D46" s="110"/>
      <c r="E46" s="1246" t="s">
        <v>36</v>
      </c>
      <c r="F46" s="1246"/>
      <c r="G46" s="1246"/>
      <c r="H46" s="1247"/>
      <c r="I46" s="107" t="s">
        <v>513</v>
      </c>
      <c r="J46" s="108" t="s">
        <v>513</v>
      </c>
      <c r="K46" s="108" t="s">
        <v>513</v>
      </c>
      <c r="L46" s="108" t="s">
        <v>513</v>
      </c>
      <c r="M46" s="109" t="s">
        <v>513</v>
      </c>
    </row>
    <row r="47" spans="2:13" ht="27.75" customHeight="1" x14ac:dyDescent="0.15">
      <c r="B47" s="1242"/>
      <c r="C47" s="1243"/>
      <c r="D47" s="111"/>
      <c r="E47" s="1256" t="s">
        <v>37</v>
      </c>
      <c r="F47" s="1257"/>
      <c r="G47" s="1257"/>
      <c r="H47" s="1258"/>
      <c r="I47" s="107" t="s">
        <v>513</v>
      </c>
      <c r="J47" s="108" t="s">
        <v>513</v>
      </c>
      <c r="K47" s="108" t="s">
        <v>513</v>
      </c>
      <c r="L47" s="108" t="s">
        <v>513</v>
      </c>
      <c r="M47" s="109" t="s">
        <v>513</v>
      </c>
    </row>
    <row r="48" spans="2:13" ht="27.75" customHeight="1" x14ac:dyDescent="0.15">
      <c r="B48" s="1242"/>
      <c r="C48" s="1243"/>
      <c r="D48" s="106"/>
      <c r="E48" s="1246" t="s">
        <v>38</v>
      </c>
      <c r="F48" s="1246"/>
      <c r="G48" s="1246"/>
      <c r="H48" s="1247"/>
      <c r="I48" s="107" t="s">
        <v>513</v>
      </c>
      <c r="J48" s="108" t="s">
        <v>513</v>
      </c>
      <c r="K48" s="108" t="s">
        <v>513</v>
      </c>
      <c r="L48" s="108" t="s">
        <v>513</v>
      </c>
      <c r="M48" s="109" t="s">
        <v>513</v>
      </c>
    </row>
    <row r="49" spans="2:13" ht="27.75" customHeight="1" x14ac:dyDescent="0.15">
      <c r="B49" s="1244"/>
      <c r="C49" s="1245"/>
      <c r="D49" s="106"/>
      <c r="E49" s="1246" t="s">
        <v>39</v>
      </c>
      <c r="F49" s="1246"/>
      <c r="G49" s="1246"/>
      <c r="H49" s="1247"/>
      <c r="I49" s="107" t="s">
        <v>513</v>
      </c>
      <c r="J49" s="108" t="s">
        <v>513</v>
      </c>
      <c r="K49" s="108" t="s">
        <v>513</v>
      </c>
      <c r="L49" s="108" t="s">
        <v>513</v>
      </c>
      <c r="M49" s="109" t="s">
        <v>513</v>
      </c>
    </row>
    <row r="50" spans="2:13" ht="27.75" customHeight="1" x14ac:dyDescent="0.15">
      <c r="B50" s="1240" t="s">
        <v>40</v>
      </c>
      <c r="C50" s="1241"/>
      <c r="D50" s="112"/>
      <c r="E50" s="1246" t="s">
        <v>41</v>
      </c>
      <c r="F50" s="1246"/>
      <c r="G50" s="1246"/>
      <c r="H50" s="1247"/>
      <c r="I50" s="107">
        <v>435</v>
      </c>
      <c r="J50" s="108">
        <v>445</v>
      </c>
      <c r="K50" s="108">
        <v>469</v>
      </c>
      <c r="L50" s="108">
        <v>474</v>
      </c>
      <c r="M50" s="109">
        <v>428</v>
      </c>
    </row>
    <row r="51" spans="2:13" ht="27.75" customHeight="1" x14ac:dyDescent="0.15">
      <c r="B51" s="1242"/>
      <c r="C51" s="1243"/>
      <c r="D51" s="106"/>
      <c r="E51" s="1246" t="s">
        <v>42</v>
      </c>
      <c r="F51" s="1246"/>
      <c r="G51" s="1246"/>
      <c r="H51" s="1247"/>
      <c r="I51" s="107" t="s">
        <v>513</v>
      </c>
      <c r="J51" s="108" t="s">
        <v>513</v>
      </c>
      <c r="K51" s="108" t="s">
        <v>513</v>
      </c>
      <c r="L51" s="108" t="s">
        <v>513</v>
      </c>
      <c r="M51" s="109" t="s">
        <v>513</v>
      </c>
    </row>
    <row r="52" spans="2:13" ht="27.75" customHeight="1" x14ac:dyDescent="0.15">
      <c r="B52" s="1244"/>
      <c r="C52" s="1245"/>
      <c r="D52" s="106"/>
      <c r="E52" s="1246" t="s">
        <v>43</v>
      </c>
      <c r="F52" s="1246"/>
      <c r="G52" s="1246"/>
      <c r="H52" s="1247"/>
      <c r="I52" s="107">
        <v>618</v>
      </c>
      <c r="J52" s="108">
        <v>578</v>
      </c>
      <c r="K52" s="108">
        <v>541</v>
      </c>
      <c r="L52" s="108">
        <v>660</v>
      </c>
      <c r="M52" s="109">
        <v>703</v>
      </c>
    </row>
    <row r="53" spans="2:13" ht="27.75" customHeight="1" thickBot="1" x14ac:dyDescent="0.2">
      <c r="B53" s="1248" t="s">
        <v>44</v>
      </c>
      <c r="C53" s="1249"/>
      <c r="D53" s="113"/>
      <c r="E53" s="1250" t="s">
        <v>45</v>
      </c>
      <c r="F53" s="1250"/>
      <c r="G53" s="1250"/>
      <c r="H53" s="1251"/>
      <c r="I53" s="114">
        <v>-134</v>
      </c>
      <c r="J53" s="115">
        <v>-159</v>
      </c>
      <c r="K53" s="115">
        <v>-9</v>
      </c>
      <c r="L53" s="115">
        <v>-92</v>
      </c>
      <c r="M53" s="116">
        <v>-73</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sheetData>
  <sheetProtection algorithmName="SHA-512" hashValue="Ikf4G6mIYKGjGphBPUZchAAJUD6Bc5U1mn7Sc0u7RqYnBEi1JjqLp4N0nJ0wfAeOhpA4MkBeRrEeAZequruYEw==" saltValue="AqZPI/lIxuGELguWSQfEj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tabSelected="1" topLeftCell="A13" zoomScale="80" zoomScaleNormal="80" zoomScaleSheetLayoutView="100" workbookViewId="0">
      <selection activeCell="H64" sqref="H64"/>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557</v>
      </c>
      <c r="G54" s="125" t="s">
        <v>558</v>
      </c>
      <c r="H54" s="126" t="s">
        <v>559</v>
      </c>
    </row>
    <row r="55" spans="2:8" ht="52.5" customHeight="1" x14ac:dyDescent="0.15">
      <c r="B55" s="127"/>
      <c r="C55" s="1267" t="s">
        <v>48</v>
      </c>
      <c r="D55" s="1267"/>
      <c r="E55" s="1268"/>
      <c r="F55" s="128">
        <v>397</v>
      </c>
      <c r="G55" s="128">
        <v>399</v>
      </c>
      <c r="H55" s="129">
        <v>355</v>
      </c>
    </row>
    <row r="56" spans="2:8" ht="52.5" customHeight="1" x14ac:dyDescent="0.15">
      <c r="B56" s="130"/>
      <c r="C56" s="1269" t="s">
        <v>49</v>
      </c>
      <c r="D56" s="1269"/>
      <c r="E56" s="1270"/>
      <c r="F56" s="131">
        <v>2</v>
      </c>
      <c r="G56" s="131">
        <v>2</v>
      </c>
      <c r="H56" s="132">
        <v>2</v>
      </c>
    </row>
    <row r="57" spans="2:8" ht="53.25" customHeight="1" x14ac:dyDescent="0.15">
      <c r="B57" s="130"/>
      <c r="C57" s="1271" t="s">
        <v>50</v>
      </c>
      <c r="D57" s="1271"/>
      <c r="E57" s="1272"/>
      <c r="F57" s="133">
        <v>116</v>
      </c>
      <c r="G57" s="133">
        <v>125</v>
      </c>
      <c r="H57" s="134">
        <v>35</v>
      </c>
    </row>
    <row r="58" spans="2:8" ht="45.75" customHeight="1" x14ac:dyDescent="0.15">
      <c r="B58" s="135"/>
      <c r="C58" s="1259" t="s">
        <v>595</v>
      </c>
      <c r="D58" s="1260"/>
      <c r="E58" s="1261"/>
      <c r="F58" s="136">
        <v>105</v>
      </c>
      <c r="G58" s="136">
        <v>112</v>
      </c>
      <c r="H58" s="137">
        <v>14</v>
      </c>
    </row>
    <row r="59" spans="2:8" ht="45.75" customHeight="1" x14ac:dyDescent="0.15">
      <c r="B59" s="135"/>
      <c r="C59" s="1259" t="s">
        <v>596</v>
      </c>
      <c r="D59" s="1260"/>
      <c r="E59" s="1261"/>
      <c r="F59" s="136">
        <v>6</v>
      </c>
      <c r="G59" s="136">
        <v>7</v>
      </c>
      <c r="H59" s="137">
        <v>8</v>
      </c>
    </row>
    <row r="60" spans="2:8" ht="45.75" customHeight="1" x14ac:dyDescent="0.15">
      <c r="B60" s="135"/>
      <c r="C60" s="1259" t="s">
        <v>597</v>
      </c>
      <c r="D60" s="1260"/>
      <c r="E60" s="1261"/>
      <c r="F60" s="136" t="s">
        <v>600</v>
      </c>
      <c r="G60" s="136" t="s">
        <v>600</v>
      </c>
      <c r="H60" s="137">
        <v>6</v>
      </c>
    </row>
    <row r="61" spans="2:8" ht="45.75" customHeight="1" x14ac:dyDescent="0.15">
      <c r="B61" s="135"/>
      <c r="C61" s="1259" t="s">
        <v>598</v>
      </c>
      <c r="D61" s="1260"/>
      <c r="E61" s="1261"/>
      <c r="F61" s="136">
        <v>6</v>
      </c>
      <c r="G61" s="136">
        <v>6</v>
      </c>
      <c r="H61" s="137">
        <v>6</v>
      </c>
    </row>
    <row r="62" spans="2:8" ht="45.75" customHeight="1" thickBot="1" x14ac:dyDescent="0.2">
      <c r="B62" s="138"/>
      <c r="C62" s="1262" t="s">
        <v>599</v>
      </c>
      <c r="D62" s="1263"/>
      <c r="E62" s="1264"/>
      <c r="F62" s="139">
        <v>0</v>
      </c>
      <c r="G62" s="139">
        <v>0</v>
      </c>
      <c r="H62" s="140">
        <v>0</v>
      </c>
    </row>
    <row r="63" spans="2:8" ht="52.5" customHeight="1" thickBot="1" x14ac:dyDescent="0.2">
      <c r="B63" s="141"/>
      <c r="C63" s="1265" t="s">
        <v>51</v>
      </c>
      <c r="D63" s="1265"/>
      <c r="E63" s="1266"/>
      <c r="F63" s="142">
        <v>515</v>
      </c>
      <c r="G63" s="142">
        <v>526</v>
      </c>
      <c r="H63" s="143">
        <v>392</v>
      </c>
    </row>
    <row r="64" spans="2:8" ht="15" customHeight="1" x14ac:dyDescent="0.15"/>
  </sheetData>
  <sheetProtection algorithmName="SHA-512" hashValue="dGaE/fNaBsXZxOK3Q31EK2PdkrFrRoGDWtNGvdvWDeYuboDe2TKbcb2yZf74cr1oNpWX+E4+hL/QSNQfRZMWCg==" saltValue="R6rCkc1LFFfuqFItx+v79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08FB2E-4470-48DC-9D40-1C614B1D2E9C}">
  <sheetPr>
    <pageSetUpPr fitToPage="1"/>
  </sheetPr>
  <dimension ref="A1:WZM160"/>
  <sheetViews>
    <sheetView showGridLines="0" topLeftCell="AF40" zoomScaleNormal="100" zoomScaleSheetLayoutView="55" workbookViewId="0">
      <selection activeCell="AQ61" sqref="AQ61"/>
    </sheetView>
  </sheetViews>
  <sheetFormatPr defaultColWidth="0" defaultRowHeight="13.5" customHeight="1" zeroHeight="1" x14ac:dyDescent="0.15"/>
  <cols>
    <col min="1" max="1" width="6.375" style="1275" customWidth="1"/>
    <col min="2" max="107" width="2.5" style="1275" customWidth="1"/>
    <col min="108" max="108" width="6.125" style="1283" customWidth="1"/>
    <col min="109" max="109" width="5.875" style="1282" customWidth="1"/>
    <col min="110" max="110" width="19.125" style="1275" hidden="1"/>
    <col min="111" max="115" width="12.625" style="1275" hidden="1"/>
    <col min="116" max="349" width="8.625" style="1275" hidden="1"/>
    <col min="350" max="355" width="14.875" style="1275" hidden="1"/>
    <col min="356" max="357" width="15.875" style="1275" hidden="1"/>
    <col min="358" max="363" width="16.125" style="1275" hidden="1"/>
    <col min="364" max="364" width="6.125" style="1275" hidden="1"/>
    <col min="365" max="365" width="3" style="1275" hidden="1"/>
    <col min="366" max="605" width="8.625" style="1275" hidden="1"/>
    <col min="606" max="611" width="14.875" style="1275" hidden="1"/>
    <col min="612" max="613" width="15.875" style="1275" hidden="1"/>
    <col min="614" max="619" width="16.125" style="1275" hidden="1"/>
    <col min="620" max="620" width="6.125" style="1275" hidden="1"/>
    <col min="621" max="621" width="3" style="1275" hidden="1"/>
    <col min="622" max="861" width="8.625" style="1275" hidden="1"/>
    <col min="862" max="867" width="14.875" style="1275" hidden="1"/>
    <col min="868" max="869" width="15.875" style="1275" hidden="1"/>
    <col min="870" max="875" width="16.125" style="1275" hidden="1"/>
    <col min="876" max="876" width="6.125" style="1275" hidden="1"/>
    <col min="877" max="877" width="3" style="1275" hidden="1"/>
    <col min="878" max="1117" width="8.625" style="1275" hidden="1"/>
    <col min="1118" max="1123" width="14.875" style="1275" hidden="1"/>
    <col min="1124" max="1125" width="15.875" style="1275" hidden="1"/>
    <col min="1126" max="1131" width="16.125" style="1275" hidden="1"/>
    <col min="1132" max="1132" width="6.125" style="1275" hidden="1"/>
    <col min="1133" max="1133" width="3" style="1275" hidden="1"/>
    <col min="1134" max="1373" width="8.625" style="1275" hidden="1"/>
    <col min="1374" max="1379" width="14.875" style="1275" hidden="1"/>
    <col min="1380" max="1381" width="15.875" style="1275" hidden="1"/>
    <col min="1382" max="1387" width="16.125" style="1275" hidden="1"/>
    <col min="1388" max="1388" width="6.125" style="1275" hidden="1"/>
    <col min="1389" max="1389" width="3" style="1275" hidden="1"/>
    <col min="1390" max="1629" width="8.625" style="1275" hidden="1"/>
    <col min="1630" max="1635" width="14.875" style="1275" hidden="1"/>
    <col min="1636" max="1637" width="15.875" style="1275" hidden="1"/>
    <col min="1638" max="1643" width="16.125" style="1275" hidden="1"/>
    <col min="1644" max="1644" width="6.125" style="1275" hidden="1"/>
    <col min="1645" max="1645" width="3" style="1275" hidden="1"/>
    <col min="1646" max="1885" width="8.625" style="1275" hidden="1"/>
    <col min="1886" max="1891" width="14.875" style="1275" hidden="1"/>
    <col min="1892" max="1893" width="15.875" style="1275" hidden="1"/>
    <col min="1894" max="1899" width="16.125" style="1275" hidden="1"/>
    <col min="1900" max="1900" width="6.125" style="1275" hidden="1"/>
    <col min="1901" max="1901" width="3" style="1275" hidden="1"/>
    <col min="1902" max="2141" width="8.625" style="1275" hidden="1"/>
    <col min="2142" max="2147" width="14.875" style="1275" hidden="1"/>
    <col min="2148" max="2149" width="15.875" style="1275" hidden="1"/>
    <col min="2150" max="2155" width="16.125" style="1275" hidden="1"/>
    <col min="2156" max="2156" width="6.125" style="1275" hidden="1"/>
    <col min="2157" max="2157" width="3" style="1275" hidden="1"/>
    <col min="2158" max="2397" width="8.625" style="1275" hidden="1"/>
    <col min="2398" max="2403" width="14.875" style="1275" hidden="1"/>
    <col min="2404" max="2405" width="15.875" style="1275" hidden="1"/>
    <col min="2406" max="2411" width="16.125" style="1275" hidden="1"/>
    <col min="2412" max="2412" width="6.125" style="1275" hidden="1"/>
    <col min="2413" max="2413" width="3" style="1275" hidden="1"/>
    <col min="2414" max="2653" width="8.625" style="1275" hidden="1"/>
    <col min="2654" max="2659" width="14.875" style="1275" hidden="1"/>
    <col min="2660" max="2661" width="15.875" style="1275" hidden="1"/>
    <col min="2662" max="2667" width="16.125" style="1275" hidden="1"/>
    <col min="2668" max="2668" width="6.125" style="1275" hidden="1"/>
    <col min="2669" max="2669" width="3" style="1275" hidden="1"/>
    <col min="2670" max="2909" width="8.625" style="1275" hidden="1"/>
    <col min="2910" max="2915" width="14.875" style="1275" hidden="1"/>
    <col min="2916" max="2917" width="15.875" style="1275" hidden="1"/>
    <col min="2918" max="2923" width="16.125" style="1275" hidden="1"/>
    <col min="2924" max="2924" width="6.125" style="1275" hidden="1"/>
    <col min="2925" max="2925" width="3" style="1275" hidden="1"/>
    <col min="2926" max="3165" width="8.625" style="1275" hidden="1"/>
    <col min="3166" max="3171" width="14.875" style="1275" hidden="1"/>
    <col min="3172" max="3173" width="15.875" style="1275" hidden="1"/>
    <col min="3174" max="3179" width="16.125" style="1275" hidden="1"/>
    <col min="3180" max="3180" width="6.125" style="1275" hidden="1"/>
    <col min="3181" max="3181" width="3" style="1275" hidden="1"/>
    <col min="3182" max="3421" width="8.625" style="1275" hidden="1"/>
    <col min="3422" max="3427" width="14.875" style="1275" hidden="1"/>
    <col min="3428" max="3429" width="15.875" style="1275" hidden="1"/>
    <col min="3430" max="3435" width="16.125" style="1275" hidden="1"/>
    <col min="3436" max="3436" width="6.125" style="1275" hidden="1"/>
    <col min="3437" max="3437" width="3" style="1275" hidden="1"/>
    <col min="3438" max="3677" width="8.625" style="1275" hidden="1"/>
    <col min="3678" max="3683" width="14.875" style="1275" hidden="1"/>
    <col min="3684" max="3685" width="15.875" style="1275" hidden="1"/>
    <col min="3686" max="3691" width="16.125" style="1275" hidden="1"/>
    <col min="3692" max="3692" width="6.125" style="1275" hidden="1"/>
    <col min="3693" max="3693" width="3" style="1275" hidden="1"/>
    <col min="3694" max="3933" width="8.625" style="1275" hidden="1"/>
    <col min="3934" max="3939" width="14.875" style="1275" hidden="1"/>
    <col min="3940" max="3941" width="15.875" style="1275" hidden="1"/>
    <col min="3942" max="3947" width="16.125" style="1275" hidden="1"/>
    <col min="3948" max="3948" width="6.125" style="1275" hidden="1"/>
    <col min="3949" max="3949" width="3" style="1275" hidden="1"/>
    <col min="3950" max="4189" width="8.625" style="1275" hidden="1"/>
    <col min="4190" max="4195" width="14.875" style="1275" hidden="1"/>
    <col min="4196" max="4197" width="15.875" style="1275" hidden="1"/>
    <col min="4198" max="4203" width="16.125" style="1275" hidden="1"/>
    <col min="4204" max="4204" width="6.125" style="1275" hidden="1"/>
    <col min="4205" max="4205" width="3" style="1275" hidden="1"/>
    <col min="4206" max="4445" width="8.625" style="1275" hidden="1"/>
    <col min="4446" max="4451" width="14.875" style="1275" hidden="1"/>
    <col min="4452" max="4453" width="15.875" style="1275" hidden="1"/>
    <col min="4454" max="4459" width="16.125" style="1275" hidden="1"/>
    <col min="4460" max="4460" width="6.125" style="1275" hidden="1"/>
    <col min="4461" max="4461" width="3" style="1275" hidden="1"/>
    <col min="4462" max="4701" width="8.625" style="1275" hidden="1"/>
    <col min="4702" max="4707" width="14.875" style="1275" hidden="1"/>
    <col min="4708" max="4709" width="15.875" style="1275" hidden="1"/>
    <col min="4710" max="4715" width="16.125" style="1275" hidden="1"/>
    <col min="4716" max="4716" width="6.125" style="1275" hidden="1"/>
    <col min="4717" max="4717" width="3" style="1275" hidden="1"/>
    <col min="4718" max="4957" width="8.625" style="1275" hidden="1"/>
    <col min="4958" max="4963" width="14.875" style="1275" hidden="1"/>
    <col min="4964" max="4965" width="15.875" style="1275" hidden="1"/>
    <col min="4966" max="4971" width="16.125" style="1275" hidden="1"/>
    <col min="4972" max="4972" width="6.125" style="1275" hidden="1"/>
    <col min="4973" max="4973" width="3" style="1275" hidden="1"/>
    <col min="4974" max="5213" width="8.625" style="1275" hidden="1"/>
    <col min="5214" max="5219" width="14.875" style="1275" hidden="1"/>
    <col min="5220" max="5221" width="15.875" style="1275" hidden="1"/>
    <col min="5222" max="5227" width="16.125" style="1275" hidden="1"/>
    <col min="5228" max="5228" width="6.125" style="1275" hidden="1"/>
    <col min="5229" max="5229" width="3" style="1275" hidden="1"/>
    <col min="5230" max="5469" width="8.625" style="1275" hidden="1"/>
    <col min="5470" max="5475" width="14.875" style="1275" hidden="1"/>
    <col min="5476" max="5477" width="15.875" style="1275" hidden="1"/>
    <col min="5478" max="5483" width="16.125" style="1275" hidden="1"/>
    <col min="5484" max="5484" width="6.125" style="1275" hidden="1"/>
    <col min="5485" max="5485" width="3" style="1275" hidden="1"/>
    <col min="5486" max="5725" width="8.625" style="1275" hidden="1"/>
    <col min="5726" max="5731" width="14.875" style="1275" hidden="1"/>
    <col min="5732" max="5733" width="15.875" style="1275" hidden="1"/>
    <col min="5734" max="5739" width="16.125" style="1275" hidden="1"/>
    <col min="5740" max="5740" width="6.125" style="1275" hidden="1"/>
    <col min="5741" max="5741" width="3" style="1275" hidden="1"/>
    <col min="5742" max="5981" width="8.625" style="1275" hidden="1"/>
    <col min="5982" max="5987" width="14.875" style="1275" hidden="1"/>
    <col min="5988" max="5989" width="15.875" style="1275" hidden="1"/>
    <col min="5990" max="5995" width="16.125" style="1275" hidden="1"/>
    <col min="5996" max="5996" width="6.125" style="1275" hidden="1"/>
    <col min="5997" max="5997" width="3" style="1275" hidden="1"/>
    <col min="5998" max="6237" width="8.625" style="1275" hidden="1"/>
    <col min="6238" max="6243" width="14.875" style="1275" hidden="1"/>
    <col min="6244" max="6245" width="15.875" style="1275" hidden="1"/>
    <col min="6246" max="6251" width="16.125" style="1275" hidden="1"/>
    <col min="6252" max="6252" width="6.125" style="1275" hidden="1"/>
    <col min="6253" max="6253" width="3" style="1275" hidden="1"/>
    <col min="6254" max="6493" width="8.625" style="1275" hidden="1"/>
    <col min="6494" max="6499" width="14.875" style="1275" hidden="1"/>
    <col min="6500" max="6501" width="15.875" style="1275" hidden="1"/>
    <col min="6502" max="6507" width="16.125" style="1275" hidden="1"/>
    <col min="6508" max="6508" width="6.125" style="1275" hidden="1"/>
    <col min="6509" max="6509" width="3" style="1275" hidden="1"/>
    <col min="6510" max="6749" width="8.625" style="1275" hidden="1"/>
    <col min="6750" max="6755" width="14.875" style="1275" hidden="1"/>
    <col min="6756" max="6757" width="15.875" style="1275" hidden="1"/>
    <col min="6758" max="6763" width="16.125" style="1275" hidden="1"/>
    <col min="6764" max="6764" width="6.125" style="1275" hidden="1"/>
    <col min="6765" max="6765" width="3" style="1275" hidden="1"/>
    <col min="6766" max="7005" width="8.625" style="1275" hidden="1"/>
    <col min="7006" max="7011" width="14.875" style="1275" hidden="1"/>
    <col min="7012" max="7013" width="15.875" style="1275" hidden="1"/>
    <col min="7014" max="7019" width="16.125" style="1275" hidden="1"/>
    <col min="7020" max="7020" width="6.125" style="1275" hidden="1"/>
    <col min="7021" max="7021" width="3" style="1275" hidden="1"/>
    <col min="7022" max="7261" width="8.625" style="1275" hidden="1"/>
    <col min="7262" max="7267" width="14.875" style="1275" hidden="1"/>
    <col min="7268" max="7269" width="15.875" style="1275" hidden="1"/>
    <col min="7270" max="7275" width="16.125" style="1275" hidden="1"/>
    <col min="7276" max="7276" width="6.125" style="1275" hidden="1"/>
    <col min="7277" max="7277" width="3" style="1275" hidden="1"/>
    <col min="7278" max="7517" width="8.625" style="1275" hidden="1"/>
    <col min="7518" max="7523" width="14.875" style="1275" hidden="1"/>
    <col min="7524" max="7525" width="15.875" style="1275" hidden="1"/>
    <col min="7526" max="7531" width="16.125" style="1275" hidden="1"/>
    <col min="7532" max="7532" width="6.125" style="1275" hidden="1"/>
    <col min="7533" max="7533" width="3" style="1275" hidden="1"/>
    <col min="7534" max="7773" width="8.625" style="1275" hidden="1"/>
    <col min="7774" max="7779" width="14.875" style="1275" hidden="1"/>
    <col min="7780" max="7781" width="15.875" style="1275" hidden="1"/>
    <col min="7782" max="7787" width="16.125" style="1275" hidden="1"/>
    <col min="7788" max="7788" width="6.125" style="1275" hidden="1"/>
    <col min="7789" max="7789" width="3" style="1275" hidden="1"/>
    <col min="7790" max="8029" width="8.625" style="1275" hidden="1"/>
    <col min="8030" max="8035" width="14.875" style="1275" hidden="1"/>
    <col min="8036" max="8037" width="15.875" style="1275" hidden="1"/>
    <col min="8038" max="8043" width="16.125" style="1275" hidden="1"/>
    <col min="8044" max="8044" width="6.125" style="1275" hidden="1"/>
    <col min="8045" max="8045" width="3" style="1275" hidden="1"/>
    <col min="8046" max="8285" width="8.625" style="1275" hidden="1"/>
    <col min="8286" max="8291" width="14.875" style="1275" hidden="1"/>
    <col min="8292" max="8293" width="15.875" style="1275" hidden="1"/>
    <col min="8294" max="8299" width="16.125" style="1275" hidden="1"/>
    <col min="8300" max="8300" width="6.125" style="1275" hidden="1"/>
    <col min="8301" max="8301" width="3" style="1275" hidden="1"/>
    <col min="8302" max="8541" width="8.625" style="1275" hidden="1"/>
    <col min="8542" max="8547" width="14.875" style="1275" hidden="1"/>
    <col min="8548" max="8549" width="15.875" style="1275" hidden="1"/>
    <col min="8550" max="8555" width="16.125" style="1275" hidden="1"/>
    <col min="8556" max="8556" width="6.125" style="1275" hidden="1"/>
    <col min="8557" max="8557" width="3" style="1275" hidden="1"/>
    <col min="8558" max="8797" width="8.625" style="1275" hidden="1"/>
    <col min="8798" max="8803" width="14.875" style="1275" hidden="1"/>
    <col min="8804" max="8805" width="15.875" style="1275" hidden="1"/>
    <col min="8806" max="8811" width="16.125" style="1275" hidden="1"/>
    <col min="8812" max="8812" width="6.125" style="1275" hidden="1"/>
    <col min="8813" max="8813" width="3" style="1275" hidden="1"/>
    <col min="8814" max="9053" width="8.625" style="1275" hidden="1"/>
    <col min="9054" max="9059" width="14.875" style="1275" hidden="1"/>
    <col min="9060" max="9061" width="15.875" style="1275" hidden="1"/>
    <col min="9062" max="9067" width="16.125" style="1275" hidden="1"/>
    <col min="9068" max="9068" width="6.125" style="1275" hidden="1"/>
    <col min="9069" max="9069" width="3" style="1275" hidden="1"/>
    <col min="9070" max="9309" width="8.625" style="1275" hidden="1"/>
    <col min="9310" max="9315" width="14.875" style="1275" hidden="1"/>
    <col min="9316" max="9317" width="15.875" style="1275" hidden="1"/>
    <col min="9318" max="9323" width="16.125" style="1275" hidden="1"/>
    <col min="9324" max="9324" width="6.125" style="1275" hidden="1"/>
    <col min="9325" max="9325" width="3" style="1275" hidden="1"/>
    <col min="9326" max="9565" width="8.625" style="1275" hidden="1"/>
    <col min="9566" max="9571" width="14.875" style="1275" hidden="1"/>
    <col min="9572" max="9573" width="15.875" style="1275" hidden="1"/>
    <col min="9574" max="9579" width="16.125" style="1275" hidden="1"/>
    <col min="9580" max="9580" width="6.125" style="1275" hidden="1"/>
    <col min="9581" max="9581" width="3" style="1275" hidden="1"/>
    <col min="9582" max="9821" width="8.625" style="1275" hidden="1"/>
    <col min="9822" max="9827" width="14.875" style="1275" hidden="1"/>
    <col min="9828" max="9829" width="15.875" style="1275" hidden="1"/>
    <col min="9830" max="9835" width="16.125" style="1275" hidden="1"/>
    <col min="9836" max="9836" width="6.125" style="1275" hidden="1"/>
    <col min="9837" max="9837" width="3" style="1275" hidden="1"/>
    <col min="9838" max="10077" width="8.625" style="1275" hidden="1"/>
    <col min="10078" max="10083" width="14.875" style="1275" hidden="1"/>
    <col min="10084" max="10085" width="15.875" style="1275" hidden="1"/>
    <col min="10086" max="10091" width="16.125" style="1275" hidden="1"/>
    <col min="10092" max="10092" width="6.125" style="1275" hidden="1"/>
    <col min="10093" max="10093" width="3" style="1275" hidden="1"/>
    <col min="10094" max="10333" width="8.625" style="1275" hidden="1"/>
    <col min="10334" max="10339" width="14.875" style="1275" hidden="1"/>
    <col min="10340" max="10341" width="15.875" style="1275" hidden="1"/>
    <col min="10342" max="10347" width="16.125" style="1275" hidden="1"/>
    <col min="10348" max="10348" width="6.125" style="1275" hidden="1"/>
    <col min="10349" max="10349" width="3" style="1275" hidden="1"/>
    <col min="10350" max="10589" width="8.625" style="1275" hidden="1"/>
    <col min="10590" max="10595" width="14.875" style="1275" hidden="1"/>
    <col min="10596" max="10597" width="15.875" style="1275" hidden="1"/>
    <col min="10598" max="10603" width="16.125" style="1275" hidden="1"/>
    <col min="10604" max="10604" width="6.125" style="1275" hidden="1"/>
    <col min="10605" max="10605" width="3" style="1275" hidden="1"/>
    <col min="10606" max="10845" width="8.625" style="1275" hidden="1"/>
    <col min="10846" max="10851" width="14.875" style="1275" hidden="1"/>
    <col min="10852" max="10853" width="15.875" style="1275" hidden="1"/>
    <col min="10854" max="10859" width="16.125" style="1275" hidden="1"/>
    <col min="10860" max="10860" width="6.125" style="1275" hidden="1"/>
    <col min="10861" max="10861" width="3" style="1275" hidden="1"/>
    <col min="10862" max="11101" width="8.625" style="1275" hidden="1"/>
    <col min="11102" max="11107" width="14.875" style="1275" hidden="1"/>
    <col min="11108" max="11109" width="15.875" style="1275" hidden="1"/>
    <col min="11110" max="11115" width="16.125" style="1275" hidden="1"/>
    <col min="11116" max="11116" width="6.125" style="1275" hidden="1"/>
    <col min="11117" max="11117" width="3" style="1275" hidden="1"/>
    <col min="11118" max="11357" width="8.625" style="1275" hidden="1"/>
    <col min="11358" max="11363" width="14.875" style="1275" hidden="1"/>
    <col min="11364" max="11365" width="15.875" style="1275" hidden="1"/>
    <col min="11366" max="11371" width="16.125" style="1275" hidden="1"/>
    <col min="11372" max="11372" width="6.125" style="1275" hidden="1"/>
    <col min="11373" max="11373" width="3" style="1275" hidden="1"/>
    <col min="11374" max="11613" width="8.625" style="1275" hidden="1"/>
    <col min="11614" max="11619" width="14.875" style="1275" hidden="1"/>
    <col min="11620" max="11621" width="15.875" style="1275" hidden="1"/>
    <col min="11622" max="11627" width="16.125" style="1275" hidden="1"/>
    <col min="11628" max="11628" width="6.125" style="1275" hidden="1"/>
    <col min="11629" max="11629" width="3" style="1275" hidden="1"/>
    <col min="11630" max="11869" width="8.625" style="1275" hidden="1"/>
    <col min="11870" max="11875" width="14.875" style="1275" hidden="1"/>
    <col min="11876" max="11877" width="15.875" style="1275" hidden="1"/>
    <col min="11878" max="11883" width="16.125" style="1275" hidden="1"/>
    <col min="11884" max="11884" width="6.125" style="1275" hidden="1"/>
    <col min="11885" max="11885" width="3" style="1275" hidden="1"/>
    <col min="11886" max="12125" width="8.625" style="1275" hidden="1"/>
    <col min="12126" max="12131" width="14.875" style="1275" hidden="1"/>
    <col min="12132" max="12133" width="15.875" style="1275" hidden="1"/>
    <col min="12134" max="12139" width="16.125" style="1275" hidden="1"/>
    <col min="12140" max="12140" width="6.125" style="1275" hidden="1"/>
    <col min="12141" max="12141" width="3" style="1275" hidden="1"/>
    <col min="12142" max="12381" width="8.625" style="1275" hidden="1"/>
    <col min="12382" max="12387" width="14.875" style="1275" hidden="1"/>
    <col min="12388" max="12389" width="15.875" style="1275" hidden="1"/>
    <col min="12390" max="12395" width="16.125" style="1275" hidden="1"/>
    <col min="12396" max="12396" width="6.125" style="1275" hidden="1"/>
    <col min="12397" max="12397" width="3" style="1275" hidden="1"/>
    <col min="12398" max="12637" width="8.625" style="1275" hidden="1"/>
    <col min="12638" max="12643" width="14.875" style="1275" hidden="1"/>
    <col min="12644" max="12645" width="15.875" style="1275" hidden="1"/>
    <col min="12646" max="12651" width="16.125" style="1275" hidden="1"/>
    <col min="12652" max="12652" width="6.125" style="1275" hidden="1"/>
    <col min="12653" max="12653" width="3" style="1275" hidden="1"/>
    <col min="12654" max="12893" width="8.625" style="1275" hidden="1"/>
    <col min="12894" max="12899" width="14.875" style="1275" hidden="1"/>
    <col min="12900" max="12901" width="15.875" style="1275" hidden="1"/>
    <col min="12902" max="12907" width="16.125" style="1275" hidden="1"/>
    <col min="12908" max="12908" width="6.125" style="1275" hidden="1"/>
    <col min="12909" max="12909" width="3" style="1275" hidden="1"/>
    <col min="12910" max="13149" width="8.625" style="1275" hidden="1"/>
    <col min="13150" max="13155" width="14.875" style="1275" hidden="1"/>
    <col min="13156" max="13157" width="15.875" style="1275" hidden="1"/>
    <col min="13158" max="13163" width="16.125" style="1275" hidden="1"/>
    <col min="13164" max="13164" width="6.125" style="1275" hidden="1"/>
    <col min="13165" max="13165" width="3" style="1275" hidden="1"/>
    <col min="13166" max="13405" width="8.625" style="1275" hidden="1"/>
    <col min="13406" max="13411" width="14.875" style="1275" hidden="1"/>
    <col min="13412" max="13413" width="15.875" style="1275" hidden="1"/>
    <col min="13414" max="13419" width="16.125" style="1275" hidden="1"/>
    <col min="13420" max="13420" width="6.125" style="1275" hidden="1"/>
    <col min="13421" max="13421" width="3" style="1275" hidden="1"/>
    <col min="13422" max="13661" width="8.625" style="1275" hidden="1"/>
    <col min="13662" max="13667" width="14.875" style="1275" hidden="1"/>
    <col min="13668" max="13669" width="15.875" style="1275" hidden="1"/>
    <col min="13670" max="13675" width="16.125" style="1275" hidden="1"/>
    <col min="13676" max="13676" width="6.125" style="1275" hidden="1"/>
    <col min="13677" max="13677" width="3" style="1275" hidden="1"/>
    <col min="13678" max="13917" width="8.625" style="1275" hidden="1"/>
    <col min="13918" max="13923" width="14.875" style="1275" hidden="1"/>
    <col min="13924" max="13925" width="15.875" style="1275" hidden="1"/>
    <col min="13926" max="13931" width="16.125" style="1275" hidden="1"/>
    <col min="13932" max="13932" width="6.125" style="1275" hidden="1"/>
    <col min="13933" max="13933" width="3" style="1275" hidden="1"/>
    <col min="13934" max="14173" width="8.625" style="1275" hidden="1"/>
    <col min="14174" max="14179" width="14.875" style="1275" hidden="1"/>
    <col min="14180" max="14181" width="15.875" style="1275" hidden="1"/>
    <col min="14182" max="14187" width="16.125" style="1275" hidden="1"/>
    <col min="14188" max="14188" width="6.125" style="1275" hidden="1"/>
    <col min="14189" max="14189" width="3" style="1275" hidden="1"/>
    <col min="14190" max="14429" width="8.625" style="1275" hidden="1"/>
    <col min="14430" max="14435" width="14.875" style="1275" hidden="1"/>
    <col min="14436" max="14437" width="15.875" style="1275" hidden="1"/>
    <col min="14438" max="14443" width="16.125" style="1275" hidden="1"/>
    <col min="14444" max="14444" width="6.125" style="1275" hidden="1"/>
    <col min="14445" max="14445" width="3" style="1275" hidden="1"/>
    <col min="14446" max="14685" width="8.625" style="1275" hidden="1"/>
    <col min="14686" max="14691" width="14.875" style="1275" hidden="1"/>
    <col min="14692" max="14693" width="15.875" style="1275" hidden="1"/>
    <col min="14694" max="14699" width="16.125" style="1275" hidden="1"/>
    <col min="14700" max="14700" width="6.125" style="1275" hidden="1"/>
    <col min="14701" max="14701" width="3" style="1275" hidden="1"/>
    <col min="14702" max="14941" width="8.625" style="1275" hidden="1"/>
    <col min="14942" max="14947" width="14.875" style="1275" hidden="1"/>
    <col min="14948" max="14949" width="15.875" style="1275" hidden="1"/>
    <col min="14950" max="14955" width="16.125" style="1275" hidden="1"/>
    <col min="14956" max="14956" width="6.125" style="1275" hidden="1"/>
    <col min="14957" max="14957" width="3" style="1275" hidden="1"/>
    <col min="14958" max="15197" width="8.625" style="1275" hidden="1"/>
    <col min="15198" max="15203" width="14.875" style="1275" hidden="1"/>
    <col min="15204" max="15205" width="15.875" style="1275" hidden="1"/>
    <col min="15206" max="15211" width="16.125" style="1275" hidden="1"/>
    <col min="15212" max="15212" width="6.125" style="1275" hidden="1"/>
    <col min="15213" max="15213" width="3" style="1275" hidden="1"/>
    <col min="15214" max="15453" width="8.625" style="1275" hidden="1"/>
    <col min="15454" max="15459" width="14.875" style="1275" hidden="1"/>
    <col min="15460" max="15461" width="15.875" style="1275" hidden="1"/>
    <col min="15462" max="15467" width="16.125" style="1275" hidden="1"/>
    <col min="15468" max="15468" width="6.125" style="1275" hidden="1"/>
    <col min="15469" max="15469" width="3" style="1275" hidden="1"/>
    <col min="15470" max="15709" width="8.625" style="1275" hidden="1"/>
    <col min="15710" max="15715" width="14.875" style="1275" hidden="1"/>
    <col min="15716" max="15717" width="15.875" style="1275" hidden="1"/>
    <col min="15718" max="15723" width="16.125" style="1275" hidden="1"/>
    <col min="15724" max="15724" width="6.125" style="1275" hidden="1"/>
    <col min="15725" max="15725" width="3" style="1275" hidden="1"/>
    <col min="15726" max="15965" width="8.625" style="1275" hidden="1"/>
    <col min="15966" max="15971" width="14.875" style="1275" hidden="1"/>
    <col min="15972" max="15973" width="15.875" style="1275" hidden="1"/>
    <col min="15974" max="15979" width="16.125" style="1275" hidden="1"/>
    <col min="15980" max="15980" width="6.125" style="1275" hidden="1"/>
    <col min="15981" max="15981" width="3" style="1275" hidden="1"/>
    <col min="15982" max="16221" width="8.625" style="1275" hidden="1"/>
    <col min="16222" max="16227" width="14.875" style="1275" hidden="1"/>
    <col min="16228" max="16229" width="15.875" style="1275" hidden="1"/>
    <col min="16230" max="16235" width="16.125" style="1275" hidden="1"/>
    <col min="16236" max="16236" width="6.125" style="1275" hidden="1"/>
    <col min="16237" max="16237" width="3" style="1275" hidden="1"/>
    <col min="16238" max="16384" width="8.625" style="1275" hidden="1"/>
  </cols>
  <sheetData>
    <row r="1" spans="1:143" ht="42.75" customHeight="1" x14ac:dyDescent="0.15">
      <c r="A1" s="1273"/>
      <c r="B1" s="1274"/>
      <c r="DD1" s="1275"/>
      <c r="DE1" s="1275"/>
    </row>
    <row r="2" spans="1:143" ht="25.5" customHeight="1" x14ac:dyDescent="0.15">
      <c r="A2" s="1276"/>
      <c r="C2" s="1276"/>
      <c r="O2" s="1276"/>
      <c r="P2" s="1276"/>
      <c r="Q2" s="1276"/>
      <c r="R2" s="1276"/>
      <c r="S2" s="1276"/>
      <c r="T2" s="1276"/>
      <c r="U2" s="1276"/>
      <c r="V2" s="1276"/>
      <c r="W2" s="1276"/>
      <c r="X2" s="1276"/>
      <c r="Y2" s="1276"/>
      <c r="Z2" s="1276"/>
      <c r="AA2" s="1276"/>
      <c r="AB2" s="1276"/>
      <c r="AC2" s="1276"/>
      <c r="AD2" s="1276"/>
      <c r="AE2" s="1276"/>
      <c r="AF2" s="1276"/>
      <c r="AG2" s="1276"/>
      <c r="AH2" s="1276"/>
      <c r="AI2" s="1276"/>
      <c r="AU2" s="1276"/>
      <c r="BG2" s="1276"/>
      <c r="BS2" s="1276"/>
      <c r="CE2" s="1276"/>
      <c r="CQ2" s="1276"/>
      <c r="DD2" s="1275"/>
      <c r="DE2" s="1275"/>
    </row>
    <row r="3" spans="1:143" ht="25.5" customHeight="1" x14ac:dyDescent="0.15">
      <c r="A3" s="1276"/>
      <c r="C3" s="1276"/>
      <c r="O3" s="1276"/>
      <c r="P3" s="1276"/>
      <c r="Q3" s="1276"/>
      <c r="R3" s="1276"/>
      <c r="S3" s="1276"/>
      <c r="T3" s="1276"/>
      <c r="U3" s="1276"/>
      <c r="V3" s="1276"/>
      <c r="W3" s="1276"/>
      <c r="X3" s="1276"/>
      <c r="Y3" s="1276"/>
      <c r="Z3" s="1276"/>
      <c r="AA3" s="1276"/>
      <c r="AB3" s="1276"/>
      <c r="AC3" s="1276"/>
      <c r="AD3" s="1276"/>
      <c r="AE3" s="1276"/>
      <c r="AF3" s="1276"/>
      <c r="AG3" s="1276"/>
      <c r="AH3" s="1276"/>
      <c r="AI3" s="1276"/>
      <c r="AU3" s="1276"/>
      <c r="BG3" s="1276"/>
      <c r="BS3" s="1276"/>
      <c r="CE3" s="1276"/>
      <c r="CQ3" s="1276"/>
      <c r="DD3" s="1275"/>
      <c r="DE3" s="1275"/>
    </row>
    <row r="4" spans="1:143" s="292" customFormat="1" x14ac:dyDescent="0.15">
      <c r="A4" s="1276"/>
      <c r="B4" s="1276"/>
      <c r="C4" s="1276"/>
      <c r="D4" s="1276"/>
      <c r="E4" s="1276"/>
      <c r="F4" s="1276"/>
      <c r="G4" s="1276"/>
      <c r="H4" s="1276"/>
      <c r="I4" s="1276"/>
      <c r="J4" s="1276"/>
      <c r="K4" s="1276"/>
      <c r="L4" s="1276"/>
      <c r="M4" s="1276"/>
      <c r="N4" s="1276"/>
      <c r="O4" s="1276"/>
      <c r="P4" s="1276"/>
      <c r="Q4" s="1276"/>
      <c r="R4" s="1276"/>
      <c r="S4" s="1276"/>
      <c r="T4" s="1276"/>
      <c r="U4" s="1276"/>
      <c r="V4" s="1276"/>
      <c r="W4" s="1276"/>
      <c r="X4" s="1276"/>
      <c r="Y4" s="1276"/>
      <c r="Z4" s="1276"/>
      <c r="AA4" s="1276"/>
      <c r="AB4" s="1276"/>
      <c r="AC4" s="1276"/>
      <c r="AD4" s="1276"/>
      <c r="AE4" s="1276"/>
      <c r="AF4" s="1276"/>
      <c r="AG4" s="1276"/>
      <c r="AH4" s="1276"/>
      <c r="AI4" s="1276"/>
      <c r="AJ4" s="1276"/>
      <c r="AK4" s="1276"/>
      <c r="AL4" s="1276"/>
      <c r="AM4" s="1276"/>
      <c r="AN4" s="1276"/>
      <c r="AO4" s="1276"/>
      <c r="AP4" s="1276"/>
      <c r="AQ4" s="1276"/>
      <c r="AR4" s="1276"/>
      <c r="AS4" s="1276"/>
      <c r="AT4" s="1276"/>
      <c r="AU4" s="1276"/>
      <c r="AV4" s="1276"/>
      <c r="AW4" s="1276"/>
      <c r="AX4" s="1276"/>
      <c r="AY4" s="1276"/>
      <c r="AZ4" s="1276"/>
      <c r="BA4" s="1276"/>
      <c r="BB4" s="1276"/>
      <c r="BC4" s="1276"/>
      <c r="BD4" s="1276"/>
      <c r="BE4" s="1276"/>
      <c r="BF4" s="1276"/>
      <c r="BG4" s="1276"/>
      <c r="BH4" s="1276"/>
      <c r="BI4" s="1276"/>
      <c r="BJ4" s="1276"/>
      <c r="BK4" s="1276"/>
      <c r="BL4" s="1276"/>
      <c r="BM4" s="1276"/>
      <c r="BN4" s="1276"/>
      <c r="BO4" s="1276"/>
      <c r="BP4" s="1276"/>
      <c r="BQ4" s="1276"/>
      <c r="BR4" s="1276"/>
      <c r="BS4" s="1276"/>
      <c r="BT4" s="1276"/>
      <c r="BU4" s="1276"/>
      <c r="BV4" s="1276"/>
      <c r="BW4" s="1276"/>
      <c r="BX4" s="1276"/>
      <c r="BY4" s="1276"/>
      <c r="BZ4" s="1276"/>
      <c r="CA4" s="1276"/>
      <c r="CB4" s="1276"/>
      <c r="CC4" s="1276"/>
      <c r="CD4" s="1276"/>
      <c r="CE4" s="1276"/>
      <c r="CF4" s="1276"/>
      <c r="CG4" s="1276"/>
      <c r="CH4" s="1276"/>
      <c r="CI4" s="1276"/>
      <c r="CJ4" s="1276"/>
      <c r="CK4" s="1276"/>
      <c r="CL4" s="1276"/>
      <c r="CM4" s="1276"/>
      <c r="CN4" s="1276"/>
      <c r="CO4" s="1276"/>
      <c r="CP4" s="1276"/>
      <c r="CQ4" s="1276"/>
      <c r="CR4" s="1276"/>
      <c r="CS4" s="1276"/>
      <c r="CT4" s="1276"/>
      <c r="CU4" s="1276"/>
      <c r="CV4" s="1276"/>
      <c r="CW4" s="1276"/>
      <c r="CX4" s="1276"/>
      <c r="CY4" s="1276"/>
      <c r="CZ4" s="1276"/>
      <c r="DA4" s="1276"/>
      <c r="DB4" s="1276"/>
      <c r="DC4" s="1276"/>
      <c r="DD4" s="1276"/>
      <c r="DE4" s="1276"/>
      <c r="DF4" s="293"/>
      <c r="DG4" s="293"/>
      <c r="DH4" s="293"/>
      <c r="DI4" s="293"/>
      <c r="DJ4" s="293"/>
      <c r="DK4" s="293"/>
      <c r="DL4" s="293"/>
      <c r="DM4" s="293"/>
      <c r="DN4" s="293"/>
      <c r="DO4" s="293"/>
      <c r="DP4" s="293"/>
      <c r="DQ4" s="293"/>
      <c r="DR4" s="293"/>
      <c r="DS4" s="293"/>
      <c r="DT4" s="293"/>
      <c r="DU4" s="293"/>
      <c r="DV4" s="293"/>
      <c r="DW4" s="293"/>
    </row>
    <row r="5" spans="1:143" s="292" customFormat="1" x14ac:dyDescent="0.15">
      <c r="A5" s="1276"/>
      <c r="B5" s="1276"/>
      <c r="C5" s="1276"/>
      <c r="D5" s="1276"/>
      <c r="E5" s="1276"/>
      <c r="F5" s="1276"/>
      <c r="G5" s="1276"/>
      <c r="H5" s="1276"/>
      <c r="I5" s="1276"/>
      <c r="J5" s="1276"/>
      <c r="K5" s="1276"/>
      <c r="L5" s="1276"/>
      <c r="M5" s="1276"/>
      <c r="N5" s="1276"/>
      <c r="O5" s="1276"/>
      <c r="P5" s="1276"/>
      <c r="Q5" s="1276"/>
      <c r="R5" s="1276"/>
      <c r="S5" s="1276"/>
      <c r="T5" s="1276"/>
      <c r="U5" s="1276"/>
      <c r="V5" s="1276"/>
      <c r="W5" s="1276"/>
      <c r="X5" s="1276"/>
      <c r="Y5" s="1276"/>
      <c r="Z5" s="1276"/>
      <c r="AA5" s="1276"/>
      <c r="AB5" s="1276"/>
      <c r="AC5" s="1276"/>
      <c r="AD5" s="1276"/>
      <c r="AE5" s="1276"/>
      <c r="AF5" s="1276"/>
      <c r="AG5" s="1276"/>
      <c r="AH5" s="1276"/>
      <c r="AI5" s="1276"/>
      <c r="AJ5" s="1276"/>
      <c r="AK5" s="1276"/>
      <c r="AL5" s="1276"/>
      <c r="AM5" s="1276"/>
      <c r="AN5" s="1276"/>
      <c r="AO5" s="1276"/>
      <c r="AP5" s="1276"/>
      <c r="AQ5" s="1276"/>
      <c r="AR5" s="1276"/>
      <c r="AS5" s="1276"/>
      <c r="AT5" s="1276"/>
      <c r="AU5" s="1276"/>
      <c r="AV5" s="1276"/>
      <c r="AW5" s="1276"/>
      <c r="AX5" s="1276"/>
      <c r="AY5" s="1276"/>
      <c r="AZ5" s="1276"/>
      <c r="BA5" s="1276"/>
      <c r="BB5" s="1276"/>
      <c r="BC5" s="1276"/>
      <c r="BD5" s="1276"/>
      <c r="BE5" s="1276"/>
      <c r="BF5" s="1276"/>
      <c r="BG5" s="1276"/>
      <c r="BH5" s="1276"/>
      <c r="BI5" s="1276"/>
      <c r="BJ5" s="1276"/>
      <c r="BK5" s="1276"/>
      <c r="BL5" s="1276"/>
      <c r="BM5" s="1276"/>
      <c r="BN5" s="1276"/>
      <c r="BO5" s="1276"/>
      <c r="BP5" s="1276"/>
      <c r="BQ5" s="1276"/>
      <c r="BR5" s="1276"/>
      <c r="BS5" s="1276"/>
      <c r="BT5" s="1276"/>
      <c r="BU5" s="1276"/>
      <c r="BV5" s="1276"/>
      <c r="BW5" s="1276"/>
      <c r="BX5" s="1276"/>
      <c r="BY5" s="1276"/>
      <c r="BZ5" s="1276"/>
      <c r="CA5" s="1276"/>
      <c r="CB5" s="1276"/>
      <c r="CC5" s="1276"/>
      <c r="CD5" s="1276"/>
      <c r="CE5" s="1276"/>
      <c r="CF5" s="1276"/>
      <c r="CG5" s="1276"/>
      <c r="CH5" s="1276"/>
      <c r="CI5" s="1276"/>
      <c r="CJ5" s="1276"/>
      <c r="CK5" s="1276"/>
      <c r="CL5" s="1276"/>
      <c r="CM5" s="1276"/>
      <c r="CN5" s="1276"/>
      <c r="CO5" s="1276"/>
      <c r="CP5" s="1276"/>
      <c r="CQ5" s="1276"/>
      <c r="CR5" s="1276"/>
      <c r="CS5" s="1276"/>
      <c r="CT5" s="1276"/>
      <c r="CU5" s="1276"/>
      <c r="CV5" s="1276"/>
      <c r="CW5" s="1276"/>
      <c r="CX5" s="1276"/>
      <c r="CY5" s="1276"/>
      <c r="CZ5" s="1276"/>
      <c r="DA5" s="1276"/>
      <c r="DB5" s="1276"/>
      <c r="DC5" s="1276"/>
      <c r="DD5" s="1276"/>
      <c r="DE5" s="1276"/>
      <c r="DF5" s="293"/>
      <c r="DG5" s="293"/>
      <c r="DH5" s="293"/>
      <c r="DI5" s="293"/>
      <c r="DJ5" s="293"/>
      <c r="DK5" s="293"/>
      <c r="DL5" s="293"/>
      <c r="DM5" s="293"/>
      <c r="DN5" s="293"/>
      <c r="DO5" s="293"/>
      <c r="DP5" s="293"/>
      <c r="DQ5" s="293"/>
      <c r="DR5" s="293"/>
      <c r="DS5" s="293"/>
      <c r="DT5" s="293"/>
      <c r="DU5" s="293"/>
      <c r="DV5" s="293"/>
      <c r="DW5" s="293"/>
    </row>
    <row r="6" spans="1:143" s="292" customFormat="1" x14ac:dyDescent="0.15">
      <c r="A6" s="1276"/>
      <c r="B6" s="1276"/>
      <c r="C6" s="1276"/>
      <c r="D6" s="1276"/>
      <c r="E6" s="1276"/>
      <c r="F6" s="1276"/>
      <c r="G6" s="1276"/>
      <c r="H6" s="1276"/>
      <c r="I6" s="1276"/>
      <c r="J6" s="1276"/>
      <c r="K6" s="1276"/>
      <c r="L6" s="1276"/>
      <c r="M6" s="1276"/>
      <c r="N6" s="1276"/>
      <c r="O6" s="1276"/>
      <c r="P6" s="1276"/>
      <c r="Q6" s="1276"/>
      <c r="R6" s="1276"/>
      <c r="S6" s="1276"/>
      <c r="T6" s="1276"/>
      <c r="U6" s="1276"/>
      <c r="V6" s="1276"/>
      <c r="W6" s="1276"/>
      <c r="X6" s="1276"/>
      <c r="Y6" s="1276"/>
      <c r="Z6" s="1276"/>
      <c r="AA6" s="1276"/>
      <c r="AB6" s="1276"/>
      <c r="AC6" s="1276"/>
      <c r="AD6" s="1276"/>
      <c r="AE6" s="1276"/>
      <c r="AF6" s="1276"/>
      <c r="AG6" s="1276"/>
      <c r="AH6" s="1276"/>
      <c r="AI6" s="1276"/>
      <c r="AJ6" s="1276"/>
      <c r="AK6" s="1276"/>
      <c r="AL6" s="1276"/>
      <c r="AM6" s="1276"/>
      <c r="AN6" s="1276"/>
      <c r="AO6" s="1276"/>
      <c r="AP6" s="1276"/>
      <c r="AQ6" s="1276"/>
      <c r="AR6" s="1276"/>
      <c r="AS6" s="1276"/>
      <c r="AT6" s="1276"/>
      <c r="AU6" s="1276"/>
      <c r="AV6" s="1276"/>
      <c r="AW6" s="1276"/>
      <c r="AX6" s="1276"/>
      <c r="AY6" s="1276"/>
      <c r="AZ6" s="1276"/>
      <c r="BA6" s="1276"/>
      <c r="BB6" s="1276"/>
      <c r="BC6" s="1276"/>
      <c r="BD6" s="1276"/>
      <c r="BE6" s="1276"/>
      <c r="BF6" s="1276"/>
      <c r="BG6" s="1276"/>
      <c r="BH6" s="1276"/>
      <c r="BI6" s="1276"/>
      <c r="BJ6" s="1276"/>
      <c r="BK6" s="1276"/>
      <c r="BL6" s="1276"/>
      <c r="BM6" s="1276"/>
      <c r="BN6" s="1276"/>
      <c r="BO6" s="1276"/>
      <c r="BP6" s="1276"/>
      <c r="BQ6" s="1276"/>
      <c r="BR6" s="1276"/>
      <c r="BS6" s="1276"/>
      <c r="BT6" s="1276"/>
      <c r="BU6" s="1276"/>
      <c r="BV6" s="1276"/>
      <c r="BW6" s="1276"/>
      <c r="BX6" s="1276"/>
      <c r="BY6" s="1276"/>
      <c r="BZ6" s="1276"/>
      <c r="CA6" s="1276"/>
      <c r="CB6" s="1276"/>
      <c r="CC6" s="1276"/>
      <c r="CD6" s="1276"/>
      <c r="CE6" s="1276"/>
      <c r="CF6" s="1276"/>
      <c r="CG6" s="1276"/>
      <c r="CH6" s="1276"/>
      <c r="CI6" s="1276"/>
      <c r="CJ6" s="1276"/>
      <c r="CK6" s="1276"/>
      <c r="CL6" s="1276"/>
      <c r="CM6" s="1276"/>
      <c r="CN6" s="1276"/>
      <c r="CO6" s="1276"/>
      <c r="CP6" s="1276"/>
      <c r="CQ6" s="1276"/>
      <c r="CR6" s="1276"/>
      <c r="CS6" s="1276"/>
      <c r="CT6" s="1276"/>
      <c r="CU6" s="1276"/>
      <c r="CV6" s="1276"/>
      <c r="CW6" s="1276"/>
      <c r="CX6" s="1276"/>
      <c r="CY6" s="1276"/>
      <c r="CZ6" s="1276"/>
      <c r="DA6" s="1276"/>
      <c r="DB6" s="1276"/>
      <c r="DC6" s="1276"/>
      <c r="DD6" s="1276"/>
      <c r="DE6" s="1276"/>
      <c r="DF6" s="293"/>
      <c r="DG6" s="293"/>
      <c r="DH6" s="293"/>
      <c r="DI6" s="293"/>
      <c r="DJ6" s="293"/>
      <c r="DK6" s="293"/>
      <c r="DL6" s="293"/>
      <c r="DM6" s="293"/>
      <c r="DN6" s="293"/>
      <c r="DO6" s="293"/>
      <c r="DP6" s="293"/>
      <c r="DQ6" s="293"/>
      <c r="DR6" s="293"/>
      <c r="DS6" s="293"/>
      <c r="DT6" s="293"/>
      <c r="DU6" s="293"/>
      <c r="DV6" s="293"/>
      <c r="DW6" s="293"/>
    </row>
    <row r="7" spans="1:143" s="292" customFormat="1" x14ac:dyDescent="0.15">
      <c r="A7" s="1276"/>
      <c r="B7" s="1276"/>
      <c r="C7" s="1276"/>
      <c r="D7" s="1276"/>
      <c r="E7" s="1276"/>
      <c r="F7" s="1276"/>
      <c r="G7" s="1276"/>
      <c r="H7" s="1276"/>
      <c r="I7" s="1276"/>
      <c r="J7" s="1276"/>
      <c r="K7" s="1276"/>
      <c r="L7" s="1276"/>
      <c r="M7" s="1276"/>
      <c r="N7" s="1276"/>
      <c r="O7" s="1276"/>
      <c r="P7" s="1276"/>
      <c r="Q7" s="1276"/>
      <c r="R7" s="1276"/>
      <c r="S7" s="1276"/>
      <c r="T7" s="1276"/>
      <c r="U7" s="1276"/>
      <c r="V7" s="1276"/>
      <c r="W7" s="1276"/>
      <c r="X7" s="1276"/>
      <c r="Y7" s="1276"/>
      <c r="Z7" s="1276"/>
      <c r="AA7" s="1276"/>
      <c r="AB7" s="1276"/>
      <c r="AC7" s="1276"/>
      <c r="AD7" s="1276"/>
      <c r="AE7" s="1276"/>
      <c r="AF7" s="1276"/>
      <c r="AG7" s="1276"/>
      <c r="AH7" s="1276"/>
      <c r="AI7" s="1276"/>
      <c r="AJ7" s="1276"/>
      <c r="AK7" s="1276"/>
      <c r="AL7" s="1276"/>
      <c r="AM7" s="1276"/>
      <c r="AN7" s="1276"/>
      <c r="AO7" s="1276"/>
      <c r="AP7" s="1276"/>
      <c r="AQ7" s="1276"/>
      <c r="AR7" s="1276"/>
      <c r="AS7" s="1276"/>
      <c r="AT7" s="1276"/>
      <c r="AU7" s="1276"/>
      <c r="AV7" s="1276"/>
      <c r="AW7" s="1276"/>
      <c r="AX7" s="1276"/>
      <c r="AY7" s="1276"/>
      <c r="AZ7" s="1276"/>
      <c r="BA7" s="1276"/>
      <c r="BB7" s="1276"/>
      <c r="BC7" s="1276"/>
      <c r="BD7" s="1276"/>
      <c r="BE7" s="1276"/>
      <c r="BF7" s="1276"/>
      <c r="BG7" s="1276"/>
      <c r="BH7" s="1276"/>
      <c r="BI7" s="1276"/>
      <c r="BJ7" s="1276"/>
      <c r="BK7" s="1276"/>
      <c r="BL7" s="1276"/>
      <c r="BM7" s="1276"/>
      <c r="BN7" s="1276"/>
      <c r="BO7" s="1276"/>
      <c r="BP7" s="1276"/>
      <c r="BQ7" s="1276"/>
      <c r="BR7" s="1276"/>
      <c r="BS7" s="1276"/>
      <c r="BT7" s="1276"/>
      <c r="BU7" s="1276"/>
      <c r="BV7" s="1276"/>
      <c r="BW7" s="1276"/>
      <c r="BX7" s="1276"/>
      <c r="BY7" s="1276"/>
      <c r="BZ7" s="1276"/>
      <c r="CA7" s="1276"/>
      <c r="CB7" s="1276"/>
      <c r="CC7" s="1276"/>
      <c r="CD7" s="1276"/>
      <c r="CE7" s="1276"/>
      <c r="CF7" s="1276"/>
      <c r="CG7" s="1276"/>
      <c r="CH7" s="1276"/>
      <c r="CI7" s="1276"/>
      <c r="CJ7" s="1276"/>
      <c r="CK7" s="1276"/>
      <c r="CL7" s="1276"/>
      <c r="CM7" s="1276"/>
      <c r="CN7" s="1276"/>
      <c r="CO7" s="1276"/>
      <c r="CP7" s="1276"/>
      <c r="CQ7" s="1276"/>
      <c r="CR7" s="1276"/>
      <c r="CS7" s="1276"/>
      <c r="CT7" s="1276"/>
      <c r="CU7" s="1276"/>
      <c r="CV7" s="1276"/>
      <c r="CW7" s="1276"/>
      <c r="CX7" s="1276"/>
      <c r="CY7" s="1276"/>
      <c r="CZ7" s="1276"/>
      <c r="DA7" s="1276"/>
      <c r="DB7" s="1276"/>
      <c r="DC7" s="1276"/>
      <c r="DD7" s="1276"/>
      <c r="DE7" s="1276"/>
      <c r="DF7" s="293"/>
      <c r="DG7" s="293"/>
      <c r="DH7" s="293"/>
      <c r="DI7" s="293"/>
      <c r="DJ7" s="293"/>
      <c r="DK7" s="293"/>
      <c r="DL7" s="293"/>
      <c r="DM7" s="293"/>
      <c r="DN7" s="293"/>
      <c r="DO7" s="293"/>
      <c r="DP7" s="293"/>
      <c r="DQ7" s="293"/>
      <c r="DR7" s="293"/>
      <c r="DS7" s="293"/>
      <c r="DT7" s="293"/>
      <c r="DU7" s="293"/>
      <c r="DV7" s="293"/>
      <c r="DW7" s="293"/>
    </row>
    <row r="8" spans="1:143" s="292" customFormat="1" x14ac:dyDescent="0.15">
      <c r="A8" s="1276"/>
      <c r="B8" s="1276"/>
      <c r="C8" s="1276"/>
      <c r="D8" s="1276"/>
      <c r="E8" s="1276"/>
      <c r="F8" s="1276"/>
      <c r="G8" s="1276"/>
      <c r="H8" s="1276"/>
      <c r="I8" s="1276"/>
      <c r="J8" s="1276"/>
      <c r="K8" s="1276"/>
      <c r="L8" s="1276"/>
      <c r="M8" s="1276"/>
      <c r="N8" s="1276"/>
      <c r="O8" s="1276"/>
      <c r="P8" s="1276"/>
      <c r="Q8" s="1276"/>
      <c r="R8" s="1276"/>
      <c r="S8" s="1276"/>
      <c r="T8" s="1276"/>
      <c r="U8" s="1276"/>
      <c r="V8" s="1276"/>
      <c r="W8" s="1276"/>
      <c r="X8" s="1276"/>
      <c r="Y8" s="1276"/>
      <c r="Z8" s="1276"/>
      <c r="AA8" s="1276"/>
      <c r="AB8" s="1276"/>
      <c r="AC8" s="1276"/>
      <c r="AD8" s="1276"/>
      <c r="AE8" s="1276"/>
      <c r="AF8" s="1276"/>
      <c r="AG8" s="1276"/>
      <c r="AH8" s="1276"/>
      <c r="AI8" s="1276"/>
      <c r="AJ8" s="1276"/>
      <c r="AK8" s="1276"/>
      <c r="AL8" s="1276"/>
      <c r="AM8" s="1276"/>
      <c r="AN8" s="1276"/>
      <c r="AO8" s="1276"/>
      <c r="AP8" s="1276"/>
      <c r="AQ8" s="1276"/>
      <c r="AR8" s="1276"/>
      <c r="AS8" s="1276"/>
      <c r="AT8" s="1276"/>
      <c r="AU8" s="1276"/>
      <c r="AV8" s="1276"/>
      <c r="AW8" s="1276"/>
      <c r="AX8" s="1276"/>
      <c r="AY8" s="1276"/>
      <c r="AZ8" s="1276"/>
      <c r="BA8" s="1276"/>
      <c r="BB8" s="1276"/>
      <c r="BC8" s="1276"/>
      <c r="BD8" s="1276"/>
      <c r="BE8" s="1276"/>
      <c r="BF8" s="1276"/>
      <c r="BG8" s="1276"/>
      <c r="BH8" s="1276"/>
      <c r="BI8" s="1276"/>
      <c r="BJ8" s="1276"/>
      <c r="BK8" s="1276"/>
      <c r="BL8" s="1276"/>
      <c r="BM8" s="1276"/>
      <c r="BN8" s="1276"/>
      <c r="BO8" s="1276"/>
      <c r="BP8" s="1276"/>
      <c r="BQ8" s="1276"/>
      <c r="BR8" s="1276"/>
      <c r="BS8" s="1276"/>
      <c r="BT8" s="1276"/>
      <c r="BU8" s="1276"/>
      <c r="BV8" s="1276"/>
      <c r="BW8" s="1276"/>
      <c r="BX8" s="1276"/>
      <c r="BY8" s="1276"/>
      <c r="BZ8" s="1276"/>
      <c r="CA8" s="1276"/>
      <c r="CB8" s="1276"/>
      <c r="CC8" s="1276"/>
      <c r="CD8" s="1276"/>
      <c r="CE8" s="1276"/>
      <c r="CF8" s="1276"/>
      <c r="CG8" s="1276"/>
      <c r="CH8" s="1276"/>
      <c r="CI8" s="1276"/>
      <c r="CJ8" s="1276"/>
      <c r="CK8" s="1276"/>
      <c r="CL8" s="1276"/>
      <c r="CM8" s="1276"/>
      <c r="CN8" s="1276"/>
      <c r="CO8" s="1276"/>
      <c r="CP8" s="1276"/>
      <c r="CQ8" s="1276"/>
      <c r="CR8" s="1276"/>
      <c r="CS8" s="1276"/>
      <c r="CT8" s="1276"/>
      <c r="CU8" s="1276"/>
      <c r="CV8" s="1276"/>
      <c r="CW8" s="1276"/>
      <c r="CX8" s="1276"/>
      <c r="CY8" s="1276"/>
      <c r="CZ8" s="1276"/>
      <c r="DA8" s="1276"/>
      <c r="DB8" s="1276"/>
      <c r="DC8" s="1276"/>
      <c r="DD8" s="1276"/>
      <c r="DE8" s="1276"/>
      <c r="DF8" s="293"/>
      <c r="DG8" s="293"/>
      <c r="DH8" s="293"/>
      <c r="DI8" s="293"/>
      <c r="DJ8" s="293"/>
      <c r="DK8" s="293"/>
      <c r="DL8" s="293"/>
      <c r="DM8" s="293"/>
      <c r="DN8" s="293"/>
      <c r="DO8" s="293"/>
      <c r="DP8" s="293"/>
      <c r="DQ8" s="293"/>
      <c r="DR8" s="293"/>
      <c r="DS8" s="293"/>
      <c r="DT8" s="293"/>
      <c r="DU8" s="293"/>
      <c r="DV8" s="293"/>
      <c r="DW8" s="293"/>
    </row>
    <row r="9" spans="1:143" s="292" customFormat="1" x14ac:dyDescent="0.15">
      <c r="A9" s="1276"/>
      <c r="B9" s="1276"/>
      <c r="C9" s="1276"/>
      <c r="D9" s="1276"/>
      <c r="E9" s="1276"/>
      <c r="F9" s="1276"/>
      <c r="G9" s="1276"/>
      <c r="H9" s="1276"/>
      <c r="I9" s="1276"/>
      <c r="J9" s="1276"/>
      <c r="K9" s="1276"/>
      <c r="L9" s="1276"/>
      <c r="M9" s="1276"/>
      <c r="N9" s="1276"/>
      <c r="O9" s="1276"/>
      <c r="P9" s="1276"/>
      <c r="Q9" s="1276"/>
      <c r="R9" s="1276"/>
      <c r="S9" s="1276"/>
      <c r="T9" s="1276"/>
      <c r="U9" s="1276"/>
      <c r="V9" s="1276"/>
      <c r="W9" s="1276"/>
      <c r="X9" s="1276"/>
      <c r="Y9" s="1276"/>
      <c r="Z9" s="1276"/>
      <c r="AA9" s="1276"/>
      <c r="AB9" s="1276"/>
      <c r="AC9" s="1276"/>
      <c r="AD9" s="1276"/>
      <c r="AE9" s="1276"/>
      <c r="AF9" s="1276"/>
      <c r="AG9" s="1276"/>
      <c r="AH9" s="1276"/>
      <c r="AI9" s="1276"/>
      <c r="AJ9" s="1276"/>
      <c r="AK9" s="1276"/>
      <c r="AL9" s="1276"/>
      <c r="AM9" s="1276"/>
      <c r="AN9" s="1276"/>
      <c r="AO9" s="1276"/>
      <c r="AP9" s="1276"/>
      <c r="AQ9" s="1276"/>
      <c r="AR9" s="1276"/>
      <c r="AS9" s="1276"/>
      <c r="AT9" s="1276"/>
      <c r="AU9" s="1276"/>
      <c r="AV9" s="1276"/>
      <c r="AW9" s="1276"/>
      <c r="AX9" s="1276"/>
      <c r="AY9" s="1276"/>
      <c r="AZ9" s="1276"/>
      <c r="BA9" s="1276"/>
      <c r="BB9" s="1276"/>
      <c r="BC9" s="1276"/>
      <c r="BD9" s="1276"/>
      <c r="BE9" s="1276"/>
      <c r="BF9" s="1276"/>
      <c r="BG9" s="1276"/>
      <c r="BH9" s="1276"/>
      <c r="BI9" s="1276"/>
      <c r="BJ9" s="1276"/>
      <c r="BK9" s="1276"/>
      <c r="BL9" s="1276"/>
      <c r="BM9" s="1276"/>
      <c r="BN9" s="1276"/>
      <c r="BO9" s="1276"/>
      <c r="BP9" s="1276"/>
      <c r="BQ9" s="1276"/>
      <c r="BR9" s="1276"/>
      <c r="BS9" s="1276"/>
      <c r="BT9" s="1276"/>
      <c r="BU9" s="1276"/>
      <c r="BV9" s="1276"/>
      <c r="BW9" s="1276"/>
      <c r="BX9" s="1276"/>
      <c r="BY9" s="1276"/>
      <c r="BZ9" s="1276"/>
      <c r="CA9" s="1276"/>
      <c r="CB9" s="1276"/>
      <c r="CC9" s="1276"/>
      <c r="CD9" s="1276"/>
      <c r="CE9" s="1276"/>
      <c r="CF9" s="1276"/>
      <c r="CG9" s="1276"/>
      <c r="CH9" s="1276"/>
      <c r="CI9" s="1276"/>
      <c r="CJ9" s="1276"/>
      <c r="CK9" s="1276"/>
      <c r="CL9" s="1276"/>
      <c r="CM9" s="1276"/>
      <c r="CN9" s="1276"/>
      <c r="CO9" s="1276"/>
      <c r="CP9" s="1276"/>
      <c r="CQ9" s="1276"/>
      <c r="CR9" s="1276"/>
      <c r="CS9" s="1276"/>
      <c r="CT9" s="1276"/>
      <c r="CU9" s="1276"/>
      <c r="CV9" s="1276"/>
      <c r="CW9" s="1276"/>
      <c r="CX9" s="1276"/>
      <c r="CY9" s="1276"/>
      <c r="CZ9" s="1276"/>
      <c r="DA9" s="1276"/>
      <c r="DB9" s="1276"/>
      <c r="DC9" s="1276"/>
      <c r="DD9" s="1276"/>
      <c r="DE9" s="1276"/>
      <c r="DF9" s="293"/>
      <c r="DG9" s="293"/>
      <c r="DH9" s="293"/>
      <c r="DI9" s="293"/>
      <c r="DJ9" s="293"/>
      <c r="DK9" s="293"/>
      <c r="DL9" s="293"/>
      <c r="DM9" s="293"/>
      <c r="DN9" s="293"/>
      <c r="DO9" s="293"/>
      <c r="DP9" s="293"/>
      <c r="DQ9" s="293"/>
      <c r="DR9" s="293"/>
      <c r="DS9" s="293"/>
      <c r="DT9" s="293"/>
      <c r="DU9" s="293"/>
      <c r="DV9" s="293"/>
      <c r="DW9" s="293"/>
    </row>
    <row r="10" spans="1:143" s="292" customFormat="1" x14ac:dyDescent="0.15">
      <c r="A10" s="1276"/>
      <c r="B10" s="1276"/>
      <c r="C10" s="1276"/>
      <c r="D10" s="1276"/>
      <c r="E10" s="1276"/>
      <c r="F10" s="1276"/>
      <c r="G10" s="1276"/>
      <c r="H10" s="1276"/>
      <c r="I10" s="1276"/>
      <c r="J10" s="1276"/>
      <c r="K10" s="1276"/>
      <c r="L10" s="1276"/>
      <c r="M10" s="1276"/>
      <c r="N10" s="1276"/>
      <c r="O10" s="1276"/>
      <c r="P10" s="1276"/>
      <c r="Q10" s="1276"/>
      <c r="R10" s="1276"/>
      <c r="S10" s="1276"/>
      <c r="T10" s="1276"/>
      <c r="U10" s="1276"/>
      <c r="V10" s="1276"/>
      <c r="W10" s="1276"/>
      <c r="X10" s="1276"/>
      <c r="Y10" s="1276"/>
      <c r="Z10" s="1276"/>
      <c r="AA10" s="1276"/>
      <c r="AB10" s="1276"/>
      <c r="AC10" s="1276"/>
      <c r="AD10" s="1276"/>
      <c r="AE10" s="1276"/>
      <c r="AF10" s="1276"/>
      <c r="AG10" s="1276"/>
      <c r="AH10" s="1276"/>
      <c r="AI10" s="1276"/>
      <c r="AJ10" s="1276"/>
      <c r="AK10" s="1276"/>
      <c r="AL10" s="1276"/>
      <c r="AM10" s="1276"/>
      <c r="AN10" s="1276"/>
      <c r="AO10" s="1276"/>
      <c r="AP10" s="1276"/>
      <c r="AQ10" s="1276"/>
      <c r="AR10" s="1276"/>
      <c r="AS10" s="1276"/>
      <c r="AT10" s="1276"/>
      <c r="AU10" s="1276"/>
      <c r="AV10" s="1276"/>
      <c r="AW10" s="1276"/>
      <c r="AX10" s="1276"/>
      <c r="AY10" s="1276"/>
      <c r="AZ10" s="1276"/>
      <c r="BA10" s="1276"/>
      <c r="BB10" s="1276"/>
      <c r="BC10" s="1276"/>
      <c r="BD10" s="1276"/>
      <c r="BE10" s="1276"/>
      <c r="BF10" s="1276"/>
      <c r="BG10" s="1276"/>
      <c r="BH10" s="1276"/>
      <c r="BI10" s="1276"/>
      <c r="BJ10" s="1276"/>
      <c r="BK10" s="1276"/>
      <c r="BL10" s="1276"/>
      <c r="BM10" s="1276"/>
      <c r="BN10" s="1276"/>
      <c r="BO10" s="1276"/>
      <c r="BP10" s="1276"/>
      <c r="BQ10" s="1276"/>
      <c r="BR10" s="1276"/>
      <c r="BS10" s="1276"/>
      <c r="BT10" s="1276"/>
      <c r="BU10" s="1276"/>
      <c r="BV10" s="1276"/>
      <c r="BW10" s="1276"/>
      <c r="BX10" s="1276"/>
      <c r="BY10" s="1276"/>
      <c r="BZ10" s="1276"/>
      <c r="CA10" s="1276"/>
      <c r="CB10" s="1276"/>
      <c r="CC10" s="1276"/>
      <c r="CD10" s="1276"/>
      <c r="CE10" s="1276"/>
      <c r="CF10" s="1276"/>
      <c r="CG10" s="1276"/>
      <c r="CH10" s="1276"/>
      <c r="CI10" s="1276"/>
      <c r="CJ10" s="1276"/>
      <c r="CK10" s="1276"/>
      <c r="CL10" s="1276"/>
      <c r="CM10" s="1276"/>
      <c r="CN10" s="1276"/>
      <c r="CO10" s="1276"/>
      <c r="CP10" s="1276"/>
      <c r="CQ10" s="1276"/>
      <c r="CR10" s="1276"/>
      <c r="CS10" s="1276"/>
      <c r="CT10" s="1276"/>
      <c r="CU10" s="1276"/>
      <c r="CV10" s="1276"/>
      <c r="CW10" s="1276"/>
      <c r="CX10" s="1276"/>
      <c r="CY10" s="1276"/>
      <c r="CZ10" s="1276"/>
      <c r="DA10" s="1276"/>
      <c r="DB10" s="1276"/>
      <c r="DC10" s="1276"/>
      <c r="DD10" s="1276"/>
      <c r="DE10" s="1276"/>
      <c r="DF10" s="293"/>
      <c r="DG10" s="293"/>
      <c r="DH10" s="293"/>
      <c r="DI10" s="293"/>
      <c r="DJ10" s="293"/>
      <c r="DK10" s="293"/>
      <c r="DL10" s="293"/>
      <c r="DM10" s="293"/>
      <c r="DN10" s="293"/>
      <c r="DO10" s="293"/>
      <c r="DP10" s="293"/>
      <c r="DQ10" s="293"/>
      <c r="DR10" s="293"/>
      <c r="DS10" s="293"/>
      <c r="DT10" s="293"/>
      <c r="DU10" s="293"/>
      <c r="DV10" s="293"/>
      <c r="DW10" s="293"/>
      <c r="EM10" s="292" t="s">
        <v>601</v>
      </c>
    </row>
    <row r="11" spans="1:143" s="292" customFormat="1" x14ac:dyDescent="0.15">
      <c r="A11" s="1276"/>
      <c r="B11" s="1276"/>
      <c r="C11" s="1276"/>
      <c r="D11" s="1276"/>
      <c r="E11" s="1276"/>
      <c r="F11" s="1276"/>
      <c r="G11" s="1276"/>
      <c r="H11" s="1276"/>
      <c r="I11" s="1276"/>
      <c r="J11" s="1276"/>
      <c r="K11" s="1276"/>
      <c r="L11" s="1276"/>
      <c r="M11" s="1276"/>
      <c r="N11" s="1276"/>
      <c r="O11" s="1276"/>
      <c r="P11" s="1276"/>
      <c r="Q11" s="1276"/>
      <c r="R11" s="1276"/>
      <c r="S11" s="1276"/>
      <c r="T11" s="1276"/>
      <c r="U11" s="1276"/>
      <c r="V11" s="1276"/>
      <c r="W11" s="1276"/>
      <c r="X11" s="1276"/>
      <c r="Y11" s="1276"/>
      <c r="Z11" s="1276"/>
      <c r="AA11" s="1276"/>
      <c r="AB11" s="1276"/>
      <c r="AC11" s="1276"/>
      <c r="AD11" s="1276"/>
      <c r="AE11" s="1276"/>
      <c r="AF11" s="1276"/>
      <c r="AG11" s="1276"/>
      <c r="AH11" s="1276"/>
      <c r="AI11" s="1276"/>
      <c r="AJ11" s="1276"/>
      <c r="AK11" s="1276"/>
      <c r="AL11" s="1276"/>
      <c r="AM11" s="1276"/>
      <c r="AN11" s="1276"/>
      <c r="AO11" s="1276"/>
      <c r="AP11" s="1276"/>
      <c r="AQ11" s="1276"/>
      <c r="AR11" s="1276"/>
      <c r="AS11" s="1276"/>
      <c r="AT11" s="1276"/>
      <c r="AU11" s="1276"/>
      <c r="AV11" s="1276"/>
      <c r="AW11" s="1276"/>
      <c r="AX11" s="1276"/>
      <c r="AY11" s="1276"/>
      <c r="AZ11" s="1276"/>
      <c r="BA11" s="1276"/>
      <c r="BB11" s="1276"/>
      <c r="BC11" s="1276"/>
      <c r="BD11" s="1276"/>
      <c r="BE11" s="1276"/>
      <c r="BF11" s="1276"/>
      <c r="BG11" s="1276"/>
      <c r="BH11" s="1276"/>
      <c r="BI11" s="1276"/>
      <c r="BJ11" s="1276"/>
      <c r="BK11" s="1276"/>
      <c r="BL11" s="1276"/>
      <c r="BM11" s="1276"/>
      <c r="BN11" s="1276"/>
      <c r="BO11" s="1276"/>
      <c r="BP11" s="1276"/>
      <c r="BQ11" s="1276"/>
      <c r="BR11" s="1276"/>
      <c r="BS11" s="1276"/>
      <c r="BT11" s="1276"/>
      <c r="BU11" s="1276"/>
      <c r="BV11" s="1276"/>
      <c r="BW11" s="1276"/>
      <c r="BX11" s="1276"/>
      <c r="BY11" s="1276"/>
      <c r="BZ11" s="1276"/>
      <c r="CA11" s="1276"/>
      <c r="CB11" s="1276"/>
      <c r="CC11" s="1276"/>
      <c r="CD11" s="1276"/>
      <c r="CE11" s="1276"/>
      <c r="CF11" s="1276"/>
      <c r="CG11" s="1276"/>
      <c r="CH11" s="1276"/>
      <c r="CI11" s="1276"/>
      <c r="CJ11" s="1276"/>
      <c r="CK11" s="1276"/>
      <c r="CL11" s="1276"/>
      <c r="CM11" s="1276"/>
      <c r="CN11" s="1276"/>
      <c r="CO11" s="1276"/>
      <c r="CP11" s="1276"/>
      <c r="CQ11" s="1276"/>
      <c r="CR11" s="1276"/>
      <c r="CS11" s="1276"/>
      <c r="CT11" s="1276"/>
      <c r="CU11" s="1276"/>
      <c r="CV11" s="1276"/>
      <c r="CW11" s="1276"/>
      <c r="CX11" s="1276"/>
      <c r="CY11" s="1276"/>
      <c r="CZ11" s="1276"/>
      <c r="DA11" s="1276"/>
      <c r="DB11" s="1276"/>
      <c r="DC11" s="1276"/>
      <c r="DD11" s="1276"/>
      <c r="DE11" s="1276"/>
      <c r="DF11" s="293"/>
      <c r="DG11" s="293"/>
      <c r="DH11" s="293"/>
      <c r="DI11" s="293"/>
      <c r="DJ11" s="293"/>
      <c r="DK11" s="293"/>
      <c r="DL11" s="293"/>
      <c r="DM11" s="293"/>
      <c r="DN11" s="293"/>
      <c r="DO11" s="293"/>
      <c r="DP11" s="293"/>
      <c r="DQ11" s="293"/>
      <c r="DR11" s="293"/>
      <c r="DS11" s="293"/>
      <c r="DT11" s="293"/>
      <c r="DU11" s="293"/>
      <c r="DV11" s="293"/>
      <c r="DW11" s="293"/>
    </row>
    <row r="12" spans="1:143" s="292" customFormat="1" x14ac:dyDescent="0.15">
      <c r="A12" s="1276"/>
      <c r="B12" s="1276"/>
      <c r="C12" s="1276"/>
      <c r="D12" s="1276"/>
      <c r="E12" s="1276"/>
      <c r="F12" s="1276"/>
      <c r="G12" s="1276"/>
      <c r="H12" s="1276"/>
      <c r="I12" s="1276"/>
      <c r="J12" s="1276"/>
      <c r="K12" s="1276"/>
      <c r="L12" s="1276"/>
      <c r="M12" s="1276"/>
      <c r="N12" s="1276"/>
      <c r="O12" s="1276"/>
      <c r="P12" s="1276"/>
      <c r="Q12" s="1276"/>
      <c r="R12" s="1276"/>
      <c r="S12" s="1276"/>
      <c r="T12" s="1276"/>
      <c r="U12" s="1276"/>
      <c r="V12" s="1276"/>
      <c r="W12" s="1276"/>
      <c r="X12" s="1276"/>
      <c r="Y12" s="1276"/>
      <c r="Z12" s="1276"/>
      <c r="AA12" s="1276"/>
      <c r="AB12" s="1276"/>
      <c r="AC12" s="1276"/>
      <c r="AD12" s="1276"/>
      <c r="AE12" s="1276"/>
      <c r="AF12" s="1276"/>
      <c r="AG12" s="1276"/>
      <c r="AH12" s="1276"/>
      <c r="AI12" s="1276"/>
      <c r="AJ12" s="1276"/>
      <c r="AK12" s="1276"/>
      <c r="AL12" s="1276"/>
      <c r="AM12" s="1276"/>
      <c r="AN12" s="1276"/>
      <c r="AO12" s="1276"/>
      <c r="AP12" s="1276"/>
      <c r="AQ12" s="1276"/>
      <c r="AR12" s="1276"/>
      <c r="AS12" s="1276"/>
      <c r="AT12" s="1276"/>
      <c r="AU12" s="1276"/>
      <c r="AV12" s="1276"/>
      <c r="AW12" s="1276"/>
      <c r="AX12" s="1276"/>
      <c r="AY12" s="1276"/>
      <c r="AZ12" s="1276"/>
      <c r="BA12" s="1276"/>
      <c r="BB12" s="1276"/>
      <c r="BC12" s="1276"/>
      <c r="BD12" s="1276"/>
      <c r="BE12" s="1276"/>
      <c r="BF12" s="1276"/>
      <c r="BG12" s="1276"/>
      <c r="BH12" s="1276"/>
      <c r="BI12" s="1276"/>
      <c r="BJ12" s="1276"/>
      <c r="BK12" s="1276"/>
      <c r="BL12" s="1276"/>
      <c r="BM12" s="1276"/>
      <c r="BN12" s="1276"/>
      <c r="BO12" s="1276"/>
      <c r="BP12" s="1276"/>
      <c r="BQ12" s="1276"/>
      <c r="BR12" s="1276"/>
      <c r="BS12" s="1276"/>
      <c r="BT12" s="1276"/>
      <c r="BU12" s="1276"/>
      <c r="BV12" s="1276"/>
      <c r="BW12" s="1276"/>
      <c r="BX12" s="1276"/>
      <c r="BY12" s="1276"/>
      <c r="BZ12" s="1276"/>
      <c r="CA12" s="1276"/>
      <c r="CB12" s="1276"/>
      <c r="CC12" s="1276"/>
      <c r="CD12" s="1276"/>
      <c r="CE12" s="1276"/>
      <c r="CF12" s="1276"/>
      <c r="CG12" s="1276"/>
      <c r="CH12" s="1276"/>
      <c r="CI12" s="1276"/>
      <c r="CJ12" s="1276"/>
      <c r="CK12" s="1276"/>
      <c r="CL12" s="1276"/>
      <c r="CM12" s="1276"/>
      <c r="CN12" s="1276"/>
      <c r="CO12" s="1276"/>
      <c r="CP12" s="1276"/>
      <c r="CQ12" s="1276"/>
      <c r="CR12" s="1276"/>
      <c r="CS12" s="1276"/>
      <c r="CT12" s="1276"/>
      <c r="CU12" s="1276"/>
      <c r="CV12" s="1276"/>
      <c r="CW12" s="1276"/>
      <c r="CX12" s="1276"/>
      <c r="CY12" s="1276"/>
      <c r="CZ12" s="1276"/>
      <c r="DA12" s="1276"/>
      <c r="DB12" s="1276"/>
      <c r="DC12" s="1276"/>
      <c r="DD12" s="1276"/>
      <c r="DE12" s="1276"/>
      <c r="DF12" s="293"/>
      <c r="DG12" s="293"/>
      <c r="DH12" s="293"/>
      <c r="DI12" s="293"/>
      <c r="DJ12" s="293"/>
      <c r="DK12" s="293"/>
      <c r="DL12" s="293"/>
      <c r="DM12" s="293"/>
      <c r="DN12" s="293"/>
      <c r="DO12" s="293"/>
      <c r="DP12" s="293"/>
      <c r="DQ12" s="293"/>
      <c r="DR12" s="293"/>
      <c r="DS12" s="293"/>
      <c r="DT12" s="293"/>
      <c r="DU12" s="293"/>
      <c r="DV12" s="293"/>
      <c r="DW12" s="293"/>
      <c r="EM12" s="292" t="s">
        <v>601</v>
      </c>
    </row>
    <row r="13" spans="1:143" s="292" customFormat="1" x14ac:dyDescent="0.15">
      <c r="A13" s="1276"/>
      <c r="B13" s="1276"/>
      <c r="C13" s="1276"/>
      <c r="D13" s="1276"/>
      <c r="E13" s="1276"/>
      <c r="F13" s="1276"/>
      <c r="G13" s="1276"/>
      <c r="H13" s="1276"/>
      <c r="I13" s="1276"/>
      <c r="J13" s="1276"/>
      <c r="K13" s="1276"/>
      <c r="L13" s="1276"/>
      <c r="M13" s="1276"/>
      <c r="N13" s="1276"/>
      <c r="O13" s="1276"/>
      <c r="P13" s="1276"/>
      <c r="Q13" s="1276"/>
      <c r="R13" s="1276"/>
      <c r="S13" s="1276"/>
      <c r="T13" s="1276"/>
      <c r="U13" s="1276"/>
      <c r="V13" s="1276"/>
      <c r="W13" s="1276"/>
      <c r="X13" s="1276"/>
      <c r="Y13" s="1276"/>
      <c r="Z13" s="1276"/>
      <c r="AA13" s="1276"/>
      <c r="AB13" s="1276"/>
      <c r="AC13" s="1276"/>
      <c r="AD13" s="1276"/>
      <c r="AE13" s="1276"/>
      <c r="AF13" s="1276"/>
      <c r="AG13" s="1276"/>
      <c r="AH13" s="1276"/>
      <c r="AI13" s="1276"/>
      <c r="AJ13" s="1276"/>
      <c r="AK13" s="1276"/>
      <c r="AL13" s="1276"/>
      <c r="AM13" s="1276"/>
      <c r="AN13" s="1276"/>
      <c r="AO13" s="1276"/>
      <c r="AP13" s="1276"/>
      <c r="AQ13" s="1276"/>
      <c r="AR13" s="1276"/>
      <c r="AS13" s="1276"/>
      <c r="AT13" s="1276"/>
      <c r="AU13" s="1276"/>
      <c r="AV13" s="1276"/>
      <c r="AW13" s="1276"/>
      <c r="AX13" s="1276"/>
      <c r="AY13" s="1276"/>
      <c r="AZ13" s="1276"/>
      <c r="BA13" s="1276"/>
      <c r="BB13" s="1276"/>
      <c r="BC13" s="1276"/>
      <c r="BD13" s="1276"/>
      <c r="BE13" s="1276"/>
      <c r="BF13" s="1276"/>
      <c r="BG13" s="1276"/>
      <c r="BH13" s="1276"/>
      <c r="BI13" s="1276"/>
      <c r="BJ13" s="1276"/>
      <c r="BK13" s="1276"/>
      <c r="BL13" s="1276"/>
      <c r="BM13" s="1276"/>
      <c r="BN13" s="1276"/>
      <c r="BO13" s="1276"/>
      <c r="BP13" s="1276"/>
      <c r="BQ13" s="1276"/>
      <c r="BR13" s="1276"/>
      <c r="BS13" s="1276"/>
      <c r="BT13" s="1276"/>
      <c r="BU13" s="1276"/>
      <c r="BV13" s="1276"/>
      <c r="BW13" s="1276"/>
      <c r="BX13" s="1276"/>
      <c r="BY13" s="1276"/>
      <c r="BZ13" s="1276"/>
      <c r="CA13" s="1276"/>
      <c r="CB13" s="1276"/>
      <c r="CC13" s="1276"/>
      <c r="CD13" s="1276"/>
      <c r="CE13" s="1276"/>
      <c r="CF13" s="1276"/>
      <c r="CG13" s="1276"/>
      <c r="CH13" s="1276"/>
      <c r="CI13" s="1276"/>
      <c r="CJ13" s="1276"/>
      <c r="CK13" s="1276"/>
      <c r="CL13" s="1276"/>
      <c r="CM13" s="1276"/>
      <c r="CN13" s="1276"/>
      <c r="CO13" s="1276"/>
      <c r="CP13" s="1276"/>
      <c r="CQ13" s="1276"/>
      <c r="CR13" s="1276"/>
      <c r="CS13" s="1276"/>
      <c r="CT13" s="1276"/>
      <c r="CU13" s="1276"/>
      <c r="CV13" s="1276"/>
      <c r="CW13" s="1276"/>
      <c r="CX13" s="1276"/>
      <c r="CY13" s="1276"/>
      <c r="CZ13" s="1276"/>
      <c r="DA13" s="1276"/>
      <c r="DB13" s="1276"/>
      <c r="DC13" s="1276"/>
      <c r="DD13" s="1276"/>
      <c r="DE13" s="1276"/>
      <c r="DF13" s="293"/>
      <c r="DG13" s="293"/>
      <c r="DH13" s="293"/>
      <c r="DI13" s="293"/>
      <c r="DJ13" s="293"/>
      <c r="DK13" s="293"/>
      <c r="DL13" s="293"/>
      <c r="DM13" s="293"/>
      <c r="DN13" s="293"/>
      <c r="DO13" s="293"/>
      <c r="DP13" s="293"/>
      <c r="DQ13" s="293"/>
      <c r="DR13" s="293"/>
      <c r="DS13" s="293"/>
      <c r="DT13" s="293"/>
      <c r="DU13" s="293"/>
      <c r="DV13" s="293"/>
      <c r="DW13" s="293"/>
    </row>
    <row r="14" spans="1:143" s="292" customFormat="1" x14ac:dyDescent="0.15">
      <c r="A14" s="1276"/>
      <c r="B14" s="1276"/>
      <c r="C14" s="1276"/>
      <c r="D14" s="1276"/>
      <c r="E14" s="1276"/>
      <c r="F14" s="1276"/>
      <c r="G14" s="1276"/>
      <c r="H14" s="1276"/>
      <c r="I14" s="1276"/>
      <c r="J14" s="1276"/>
      <c r="K14" s="1276"/>
      <c r="L14" s="1276"/>
      <c r="M14" s="1276"/>
      <c r="N14" s="1276"/>
      <c r="O14" s="1276"/>
      <c r="P14" s="1276"/>
      <c r="Q14" s="1276"/>
      <c r="R14" s="1276"/>
      <c r="S14" s="1276"/>
      <c r="T14" s="1276"/>
      <c r="U14" s="1276"/>
      <c r="V14" s="1276"/>
      <c r="W14" s="1276"/>
      <c r="X14" s="1276"/>
      <c r="Y14" s="1276"/>
      <c r="Z14" s="1276"/>
      <c r="AA14" s="1276"/>
      <c r="AB14" s="1276"/>
      <c r="AC14" s="1276"/>
      <c r="AD14" s="1276"/>
      <c r="AE14" s="1276"/>
      <c r="AF14" s="1276"/>
      <c r="AG14" s="1276"/>
      <c r="AH14" s="1276"/>
      <c r="AI14" s="1276"/>
      <c r="AJ14" s="1276"/>
      <c r="AK14" s="1276"/>
      <c r="AL14" s="1276"/>
      <c r="AM14" s="1276"/>
      <c r="AN14" s="1276"/>
      <c r="AO14" s="1276"/>
      <c r="AP14" s="1276"/>
      <c r="AQ14" s="1276"/>
      <c r="AR14" s="1276"/>
      <c r="AS14" s="1276"/>
      <c r="AT14" s="1276"/>
      <c r="AU14" s="1276"/>
      <c r="AV14" s="1276"/>
      <c r="AW14" s="1276"/>
      <c r="AX14" s="1276"/>
      <c r="AY14" s="1276"/>
      <c r="AZ14" s="1276"/>
      <c r="BA14" s="1276"/>
      <c r="BB14" s="1276"/>
      <c r="BC14" s="1276"/>
      <c r="BD14" s="1276"/>
      <c r="BE14" s="1276"/>
      <c r="BF14" s="1276"/>
      <c r="BG14" s="1276"/>
      <c r="BH14" s="1276"/>
      <c r="BI14" s="1276"/>
      <c r="BJ14" s="1276"/>
      <c r="BK14" s="1276"/>
      <c r="BL14" s="1276"/>
      <c r="BM14" s="1276"/>
      <c r="BN14" s="1276"/>
      <c r="BO14" s="1276"/>
      <c r="BP14" s="1276"/>
      <c r="BQ14" s="1276"/>
      <c r="BR14" s="1276"/>
      <c r="BS14" s="1276"/>
      <c r="BT14" s="1276"/>
      <c r="BU14" s="1276"/>
      <c r="BV14" s="1276"/>
      <c r="BW14" s="1276"/>
      <c r="BX14" s="1276"/>
      <c r="BY14" s="1276"/>
      <c r="BZ14" s="1276"/>
      <c r="CA14" s="1276"/>
      <c r="CB14" s="1276"/>
      <c r="CC14" s="1276"/>
      <c r="CD14" s="1276"/>
      <c r="CE14" s="1276"/>
      <c r="CF14" s="1276"/>
      <c r="CG14" s="1276"/>
      <c r="CH14" s="1276"/>
      <c r="CI14" s="1276"/>
      <c r="CJ14" s="1276"/>
      <c r="CK14" s="1276"/>
      <c r="CL14" s="1276"/>
      <c r="CM14" s="1276"/>
      <c r="CN14" s="1276"/>
      <c r="CO14" s="1276"/>
      <c r="CP14" s="1276"/>
      <c r="CQ14" s="1276"/>
      <c r="CR14" s="1276"/>
      <c r="CS14" s="1276"/>
      <c r="CT14" s="1276"/>
      <c r="CU14" s="1276"/>
      <c r="CV14" s="1276"/>
      <c r="CW14" s="1276"/>
      <c r="CX14" s="1276"/>
      <c r="CY14" s="1276"/>
      <c r="CZ14" s="1276"/>
      <c r="DA14" s="1276"/>
      <c r="DB14" s="1276"/>
      <c r="DC14" s="1276"/>
      <c r="DD14" s="1276"/>
      <c r="DE14" s="1276"/>
      <c r="DF14" s="293"/>
      <c r="DG14" s="293"/>
      <c r="DH14" s="293"/>
      <c r="DI14" s="293"/>
      <c r="DJ14" s="293"/>
      <c r="DK14" s="293"/>
      <c r="DL14" s="293"/>
      <c r="DM14" s="293"/>
      <c r="DN14" s="293"/>
      <c r="DO14" s="293"/>
      <c r="DP14" s="293"/>
      <c r="DQ14" s="293"/>
      <c r="DR14" s="293"/>
      <c r="DS14" s="293"/>
      <c r="DT14" s="293"/>
      <c r="DU14" s="293"/>
      <c r="DV14" s="293"/>
      <c r="DW14" s="293"/>
    </row>
    <row r="15" spans="1:143" s="292" customFormat="1" x14ac:dyDescent="0.15">
      <c r="A15" s="1275"/>
      <c r="B15" s="1276"/>
      <c r="C15" s="1276"/>
      <c r="D15" s="1276"/>
      <c r="E15" s="1276"/>
      <c r="F15" s="1276"/>
      <c r="G15" s="1276"/>
      <c r="H15" s="1276"/>
      <c r="I15" s="1276"/>
      <c r="J15" s="1276"/>
      <c r="K15" s="1276"/>
      <c r="L15" s="1276"/>
      <c r="M15" s="1276"/>
      <c r="N15" s="1276"/>
      <c r="O15" s="1276"/>
      <c r="P15" s="1276"/>
      <c r="Q15" s="1276"/>
      <c r="R15" s="1276"/>
      <c r="S15" s="1276"/>
      <c r="T15" s="1276"/>
      <c r="U15" s="1276"/>
      <c r="V15" s="1276"/>
      <c r="W15" s="1276"/>
      <c r="X15" s="1276"/>
      <c r="Y15" s="1276"/>
      <c r="Z15" s="1276"/>
      <c r="AA15" s="1276"/>
      <c r="AB15" s="1276"/>
      <c r="AC15" s="1276"/>
      <c r="AD15" s="1276"/>
      <c r="AE15" s="1276"/>
      <c r="AF15" s="1276"/>
      <c r="AG15" s="1276"/>
      <c r="AH15" s="1276"/>
      <c r="AI15" s="1276"/>
      <c r="AJ15" s="1276"/>
      <c r="AK15" s="1276"/>
      <c r="AL15" s="1276"/>
      <c r="AM15" s="1276"/>
      <c r="AN15" s="1276"/>
      <c r="AO15" s="1276"/>
      <c r="AP15" s="1276"/>
      <c r="AQ15" s="1276"/>
      <c r="AR15" s="1276"/>
      <c r="AS15" s="1276"/>
      <c r="AT15" s="1276"/>
      <c r="AU15" s="1276"/>
      <c r="AV15" s="1276"/>
      <c r="AW15" s="1276"/>
      <c r="AX15" s="1276"/>
      <c r="AY15" s="1276"/>
      <c r="AZ15" s="1276"/>
      <c r="BA15" s="1276"/>
      <c r="BB15" s="1276"/>
      <c r="BC15" s="1276"/>
      <c r="BD15" s="1276"/>
      <c r="BE15" s="1276"/>
      <c r="BF15" s="1276"/>
      <c r="BG15" s="1276"/>
      <c r="BH15" s="1276"/>
      <c r="BI15" s="1276"/>
      <c r="BJ15" s="1276"/>
      <c r="BK15" s="1276"/>
      <c r="BL15" s="1276"/>
      <c r="BM15" s="1276"/>
      <c r="BN15" s="1276"/>
      <c r="BO15" s="1276"/>
      <c r="BP15" s="1276"/>
      <c r="BQ15" s="1276"/>
      <c r="BR15" s="1276"/>
      <c r="BS15" s="1276"/>
      <c r="BT15" s="1276"/>
      <c r="BU15" s="1276"/>
      <c r="BV15" s="1276"/>
      <c r="BW15" s="1276"/>
      <c r="BX15" s="1276"/>
      <c r="BY15" s="1276"/>
      <c r="BZ15" s="1276"/>
      <c r="CA15" s="1276"/>
      <c r="CB15" s="1276"/>
      <c r="CC15" s="1276"/>
      <c r="CD15" s="1276"/>
      <c r="CE15" s="1276"/>
      <c r="CF15" s="1276"/>
      <c r="CG15" s="1276"/>
      <c r="CH15" s="1276"/>
      <c r="CI15" s="1276"/>
      <c r="CJ15" s="1276"/>
      <c r="CK15" s="1276"/>
      <c r="CL15" s="1276"/>
      <c r="CM15" s="1276"/>
      <c r="CN15" s="1276"/>
      <c r="CO15" s="1276"/>
      <c r="CP15" s="1276"/>
      <c r="CQ15" s="1276"/>
      <c r="CR15" s="1276"/>
      <c r="CS15" s="1276"/>
      <c r="CT15" s="1276"/>
      <c r="CU15" s="1276"/>
      <c r="CV15" s="1276"/>
      <c r="CW15" s="1276"/>
      <c r="CX15" s="1276"/>
      <c r="CY15" s="1276"/>
      <c r="CZ15" s="1276"/>
      <c r="DA15" s="1276"/>
      <c r="DB15" s="1276"/>
      <c r="DC15" s="1276"/>
      <c r="DD15" s="1276"/>
      <c r="DE15" s="1276"/>
      <c r="DF15" s="293"/>
      <c r="DG15" s="293"/>
      <c r="DH15" s="293"/>
      <c r="DI15" s="293"/>
      <c r="DJ15" s="293"/>
      <c r="DK15" s="293"/>
      <c r="DL15" s="293"/>
      <c r="DM15" s="293"/>
      <c r="DN15" s="293"/>
      <c r="DO15" s="293"/>
      <c r="DP15" s="293"/>
      <c r="DQ15" s="293"/>
      <c r="DR15" s="293"/>
      <c r="DS15" s="293"/>
      <c r="DT15" s="293"/>
      <c r="DU15" s="293"/>
      <c r="DV15" s="293"/>
      <c r="DW15" s="293"/>
    </row>
    <row r="16" spans="1:143" s="292" customFormat="1" x14ac:dyDescent="0.15">
      <c r="A16" s="1275"/>
      <c r="B16" s="1276"/>
      <c r="C16" s="1276"/>
      <c r="D16" s="1276"/>
      <c r="E16" s="1276"/>
      <c r="F16" s="1276"/>
      <c r="G16" s="1276"/>
      <c r="H16" s="1276"/>
      <c r="I16" s="1276"/>
      <c r="J16" s="1276"/>
      <c r="K16" s="1276"/>
      <c r="L16" s="1276"/>
      <c r="M16" s="1276"/>
      <c r="N16" s="1276"/>
      <c r="O16" s="1276"/>
      <c r="P16" s="1276"/>
      <c r="Q16" s="1276"/>
      <c r="R16" s="1276"/>
      <c r="S16" s="1276"/>
      <c r="T16" s="1276"/>
      <c r="U16" s="1276"/>
      <c r="V16" s="1276"/>
      <c r="W16" s="1276"/>
      <c r="X16" s="1276"/>
      <c r="Y16" s="1276"/>
      <c r="Z16" s="1276"/>
      <c r="AA16" s="1276"/>
      <c r="AB16" s="1276"/>
      <c r="AC16" s="1276"/>
      <c r="AD16" s="1276"/>
      <c r="AE16" s="1276"/>
      <c r="AF16" s="1276"/>
      <c r="AG16" s="1276"/>
      <c r="AH16" s="1276"/>
      <c r="AI16" s="1276"/>
      <c r="AJ16" s="1276"/>
      <c r="AK16" s="1276"/>
      <c r="AL16" s="1276"/>
      <c r="AM16" s="1276"/>
      <c r="AN16" s="1276"/>
      <c r="AO16" s="1276"/>
      <c r="AP16" s="1276"/>
      <c r="AQ16" s="1276"/>
      <c r="AR16" s="1276"/>
      <c r="AS16" s="1276"/>
      <c r="AT16" s="1276"/>
      <c r="AU16" s="1276"/>
      <c r="AV16" s="1276"/>
      <c r="AW16" s="1276"/>
      <c r="AX16" s="1276"/>
      <c r="AY16" s="1276"/>
      <c r="AZ16" s="1276"/>
      <c r="BA16" s="1276"/>
      <c r="BB16" s="1276"/>
      <c r="BC16" s="1276"/>
      <c r="BD16" s="1276"/>
      <c r="BE16" s="1276"/>
      <c r="BF16" s="1276"/>
      <c r="BG16" s="1276"/>
      <c r="BH16" s="1276"/>
      <c r="BI16" s="1276"/>
      <c r="BJ16" s="1276"/>
      <c r="BK16" s="1276"/>
      <c r="BL16" s="1276"/>
      <c r="BM16" s="1276"/>
      <c r="BN16" s="1276"/>
      <c r="BO16" s="1276"/>
      <c r="BP16" s="1276"/>
      <c r="BQ16" s="1276"/>
      <c r="BR16" s="1276"/>
      <c r="BS16" s="1276"/>
      <c r="BT16" s="1276"/>
      <c r="BU16" s="1276"/>
      <c r="BV16" s="1276"/>
      <c r="BW16" s="1276"/>
      <c r="BX16" s="1276"/>
      <c r="BY16" s="1276"/>
      <c r="BZ16" s="1276"/>
      <c r="CA16" s="1276"/>
      <c r="CB16" s="1276"/>
      <c r="CC16" s="1276"/>
      <c r="CD16" s="1276"/>
      <c r="CE16" s="1276"/>
      <c r="CF16" s="1276"/>
      <c r="CG16" s="1276"/>
      <c r="CH16" s="1276"/>
      <c r="CI16" s="1276"/>
      <c r="CJ16" s="1276"/>
      <c r="CK16" s="1276"/>
      <c r="CL16" s="1276"/>
      <c r="CM16" s="1276"/>
      <c r="CN16" s="1276"/>
      <c r="CO16" s="1276"/>
      <c r="CP16" s="1276"/>
      <c r="CQ16" s="1276"/>
      <c r="CR16" s="1276"/>
      <c r="CS16" s="1276"/>
      <c r="CT16" s="1276"/>
      <c r="CU16" s="1276"/>
      <c r="CV16" s="1276"/>
      <c r="CW16" s="1276"/>
      <c r="CX16" s="1276"/>
      <c r="CY16" s="1276"/>
      <c r="CZ16" s="1276"/>
      <c r="DA16" s="1276"/>
      <c r="DB16" s="1276"/>
      <c r="DC16" s="1276"/>
      <c r="DD16" s="1276"/>
      <c r="DE16" s="1276"/>
      <c r="DF16" s="293"/>
      <c r="DG16" s="293"/>
      <c r="DH16" s="293"/>
      <c r="DI16" s="293"/>
      <c r="DJ16" s="293"/>
      <c r="DK16" s="293"/>
      <c r="DL16" s="293"/>
      <c r="DM16" s="293"/>
      <c r="DN16" s="293"/>
      <c r="DO16" s="293"/>
      <c r="DP16" s="293"/>
      <c r="DQ16" s="293"/>
      <c r="DR16" s="293"/>
      <c r="DS16" s="293"/>
      <c r="DT16" s="293"/>
      <c r="DU16" s="293"/>
      <c r="DV16" s="293"/>
      <c r="DW16" s="293"/>
    </row>
    <row r="17" spans="1:351" s="292" customFormat="1" x14ac:dyDescent="0.15">
      <c r="A17" s="1275"/>
      <c r="B17" s="1276"/>
      <c r="C17" s="1276"/>
      <c r="D17" s="1276"/>
      <c r="E17" s="1276"/>
      <c r="F17" s="1276"/>
      <c r="G17" s="1276"/>
      <c r="H17" s="1276"/>
      <c r="I17" s="1276"/>
      <c r="J17" s="1276"/>
      <c r="K17" s="1276"/>
      <c r="L17" s="1276"/>
      <c r="M17" s="1276"/>
      <c r="N17" s="1276"/>
      <c r="O17" s="1276"/>
      <c r="P17" s="1276"/>
      <c r="Q17" s="1276"/>
      <c r="R17" s="1276"/>
      <c r="S17" s="1276"/>
      <c r="T17" s="1276"/>
      <c r="U17" s="1276"/>
      <c r="V17" s="1276"/>
      <c r="W17" s="1276"/>
      <c r="X17" s="1276"/>
      <c r="Y17" s="1276"/>
      <c r="Z17" s="1276"/>
      <c r="AA17" s="1276"/>
      <c r="AB17" s="1276"/>
      <c r="AC17" s="1276"/>
      <c r="AD17" s="1276"/>
      <c r="AE17" s="1276"/>
      <c r="AF17" s="1276"/>
      <c r="AG17" s="1276"/>
      <c r="AH17" s="1276"/>
      <c r="AI17" s="1276"/>
      <c r="AJ17" s="1276"/>
      <c r="AK17" s="1276"/>
      <c r="AL17" s="1276"/>
      <c r="AM17" s="1276"/>
      <c r="AN17" s="1276"/>
      <c r="AO17" s="1276"/>
      <c r="AP17" s="1276"/>
      <c r="AQ17" s="1276"/>
      <c r="AR17" s="1276"/>
      <c r="AS17" s="1276"/>
      <c r="AT17" s="1276"/>
      <c r="AU17" s="1276"/>
      <c r="AV17" s="1276"/>
      <c r="AW17" s="1276"/>
      <c r="AX17" s="1276"/>
      <c r="AY17" s="1276"/>
      <c r="AZ17" s="1276"/>
      <c r="BA17" s="1276"/>
      <c r="BB17" s="1276"/>
      <c r="BC17" s="1276"/>
      <c r="BD17" s="1276"/>
      <c r="BE17" s="1276"/>
      <c r="BF17" s="1276"/>
      <c r="BG17" s="1276"/>
      <c r="BH17" s="1276"/>
      <c r="BI17" s="1276"/>
      <c r="BJ17" s="1276"/>
      <c r="BK17" s="1276"/>
      <c r="BL17" s="1276"/>
      <c r="BM17" s="1276"/>
      <c r="BN17" s="1276"/>
      <c r="BO17" s="1276"/>
      <c r="BP17" s="1276"/>
      <c r="BQ17" s="1276"/>
      <c r="BR17" s="1276"/>
      <c r="BS17" s="1276"/>
      <c r="BT17" s="1276"/>
      <c r="BU17" s="1276"/>
      <c r="BV17" s="1276"/>
      <c r="BW17" s="1276"/>
      <c r="BX17" s="1276"/>
      <c r="BY17" s="1276"/>
      <c r="BZ17" s="1276"/>
      <c r="CA17" s="1276"/>
      <c r="CB17" s="1276"/>
      <c r="CC17" s="1276"/>
      <c r="CD17" s="1276"/>
      <c r="CE17" s="1276"/>
      <c r="CF17" s="1276"/>
      <c r="CG17" s="1276"/>
      <c r="CH17" s="1276"/>
      <c r="CI17" s="1276"/>
      <c r="CJ17" s="1276"/>
      <c r="CK17" s="1276"/>
      <c r="CL17" s="1276"/>
      <c r="CM17" s="1276"/>
      <c r="CN17" s="1276"/>
      <c r="CO17" s="1276"/>
      <c r="CP17" s="1276"/>
      <c r="CQ17" s="1276"/>
      <c r="CR17" s="1276"/>
      <c r="CS17" s="1276"/>
      <c r="CT17" s="1276"/>
      <c r="CU17" s="1276"/>
      <c r="CV17" s="1276"/>
      <c r="CW17" s="1276"/>
      <c r="CX17" s="1276"/>
      <c r="CY17" s="1276"/>
      <c r="CZ17" s="1276"/>
      <c r="DA17" s="1276"/>
      <c r="DB17" s="1276"/>
      <c r="DC17" s="1276"/>
      <c r="DD17" s="1276"/>
      <c r="DE17" s="1276"/>
      <c r="DF17" s="293"/>
      <c r="DG17" s="293"/>
      <c r="DH17" s="293"/>
      <c r="DI17" s="293"/>
      <c r="DJ17" s="293"/>
      <c r="DK17" s="293"/>
      <c r="DL17" s="293"/>
      <c r="DM17" s="293"/>
      <c r="DN17" s="293"/>
      <c r="DO17" s="293"/>
      <c r="DP17" s="293"/>
      <c r="DQ17" s="293"/>
      <c r="DR17" s="293"/>
      <c r="DS17" s="293"/>
      <c r="DT17" s="293"/>
      <c r="DU17" s="293"/>
      <c r="DV17" s="293"/>
      <c r="DW17" s="293"/>
    </row>
    <row r="18" spans="1:351" s="292" customFormat="1" x14ac:dyDescent="0.15">
      <c r="A18" s="1275"/>
      <c r="B18" s="1276"/>
      <c r="C18" s="1276"/>
      <c r="D18" s="1276"/>
      <c r="E18" s="1276"/>
      <c r="F18" s="1276"/>
      <c r="G18" s="1276"/>
      <c r="H18" s="1276"/>
      <c r="I18" s="1276"/>
      <c r="J18" s="1276"/>
      <c r="K18" s="1276"/>
      <c r="L18" s="1276"/>
      <c r="M18" s="1276"/>
      <c r="N18" s="1276"/>
      <c r="O18" s="1276"/>
      <c r="P18" s="1276"/>
      <c r="Q18" s="1276"/>
      <c r="R18" s="1276"/>
      <c r="S18" s="1276"/>
      <c r="T18" s="1276"/>
      <c r="U18" s="1276"/>
      <c r="V18" s="1276"/>
      <c r="W18" s="1276"/>
      <c r="X18" s="1276"/>
      <c r="Y18" s="1276"/>
      <c r="Z18" s="1276"/>
      <c r="AA18" s="1276"/>
      <c r="AB18" s="1276"/>
      <c r="AC18" s="1276"/>
      <c r="AD18" s="1276"/>
      <c r="AE18" s="1276"/>
      <c r="AF18" s="1276"/>
      <c r="AG18" s="1276"/>
      <c r="AH18" s="1276"/>
      <c r="AI18" s="1276"/>
      <c r="AJ18" s="1276"/>
      <c r="AK18" s="1276"/>
      <c r="AL18" s="1276"/>
      <c r="AM18" s="1276"/>
      <c r="AN18" s="1276"/>
      <c r="AO18" s="1276"/>
      <c r="AP18" s="1276"/>
      <c r="AQ18" s="1276"/>
      <c r="AR18" s="1276"/>
      <c r="AS18" s="1276"/>
      <c r="AT18" s="1276"/>
      <c r="AU18" s="1276"/>
      <c r="AV18" s="1276"/>
      <c r="AW18" s="1276"/>
      <c r="AX18" s="1276"/>
      <c r="AY18" s="1276"/>
      <c r="AZ18" s="1276"/>
      <c r="BA18" s="1276"/>
      <c r="BB18" s="1276"/>
      <c r="BC18" s="1276"/>
      <c r="BD18" s="1276"/>
      <c r="BE18" s="1276"/>
      <c r="BF18" s="1276"/>
      <c r="BG18" s="1276"/>
      <c r="BH18" s="1276"/>
      <c r="BI18" s="1276"/>
      <c r="BJ18" s="1276"/>
      <c r="BK18" s="1276"/>
      <c r="BL18" s="1276"/>
      <c r="BM18" s="1276"/>
      <c r="BN18" s="1276"/>
      <c r="BO18" s="1276"/>
      <c r="BP18" s="1276"/>
      <c r="BQ18" s="1276"/>
      <c r="BR18" s="1276"/>
      <c r="BS18" s="1276"/>
      <c r="BT18" s="1276"/>
      <c r="BU18" s="1276"/>
      <c r="BV18" s="1276"/>
      <c r="BW18" s="1276"/>
      <c r="BX18" s="1276"/>
      <c r="BY18" s="1276"/>
      <c r="BZ18" s="1276"/>
      <c r="CA18" s="1276"/>
      <c r="CB18" s="1276"/>
      <c r="CC18" s="1276"/>
      <c r="CD18" s="1276"/>
      <c r="CE18" s="1276"/>
      <c r="CF18" s="1276"/>
      <c r="CG18" s="1276"/>
      <c r="CH18" s="1276"/>
      <c r="CI18" s="1276"/>
      <c r="CJ18" s="1276"/>
      <c r="CK18" s="1276"/>
      <c r="CL18" s="1276"/>
      <c r="CM18" s="1276"/>
      <c r="CN18" s="1276"/>
      <c r="CO18" s="1276"/>
      <c r="CP18" s="1276"/>
      <c r="CQ18" s="1276"/>
      <c r="CR18" s="1276"/>
      <c r="CS18" s="1276"/>
      <c r="CT18" s="1276"/>
      <c r="CU18" s="1276"/>
      <c r="CV18" s="1276"/>
      <c r="CW18" s="1276"/>
      <c r="CX18" s="1276"/>
      <c r="CY18" s="1276"/>
      <c r="CZ18" s="1276"/>
      <c r="DA18" s="1276"/>
      <c r="DB18" s="1276"/>
      <c r="DC18" s="1276"/>
      <c r="DD18" s="1276"/>
      <c r="DE18" s="1276"/>
      <c r="DF18" s="293"/>
      <c r="DG18" s="293"/>
      <c r="DH18" s="293"/>
      <c r="DI18" s="293"/>
      <c r="DJ18" s="293"/>
      <c r="DK18" s="293"/>
      <c r="DL18" s="293"/>
      <c r="DM18" s="293"/>
      <c r="DN18" s="293"/>
      <c r="DO18" s="293"/>
      <c r="DP18" s="293"/>
      <c r="DQ18" s="293"/>
      <c r="DR18" s="293"/>
      <c r="DS18" s="293"/>
      <c r="DT18" s="293"/>
      <c r="DU18" s="293"/>
      <c r="DV18" s="293"/>
      <c r="DW18" s="293"/>
    </row>
    <row r="19" spans="1:351" x14ac:dyDescent="0.15">
      <c r="DD19" s="1275"/>
      <c r="DE19" s="1275"/>
    </row>
    <row r="20" spans="1:351" x14ac:dyDescent="0.15">
      <c r="DD20" s="1275"/>
      <c r="DE20" s="1275"/>
    </row>
    <row r="21" spans="1:351" ht="17.25" x14ac:dyDescent="0.15">
      <c r="B21" s="1277"/>
      <c r="C21" s="1278"/>
      <c r="D21" s="1278"/>
      <c r="E21" s="1278"/>
      <c r="F21" s="1278"/>
      <c r="G21" s="1278"/>
      <c r="H21" s="1278"/>
      <c r="I21" s="1278"/>
      <c r="J21" s="1278"/>
      <c r="K21" s="1278"/>
      <c r="L21" s="1278"/>
      <c r="M21" s="1278"/>
      <c r="N21" s="1279"/>
      <c r="O21" s="1278"/>
      <c r="P21" s="1278"/>
      <c r="Q21" s="1278"/>
      <c r="R21" s="1278"/>
      <c r="S21" s="1278"/>
      <c r="T21" s="1278"/>
      <c r="U21" s="1278"/>
      <c r="V21" s="1278"/>
      <c r="W21" s="1278"/>
      <c r="X21" s="1278"/>
      <c r="Y21" s="1278"/>
      <c r="Z21" s="1278"/>
      <c r="AA21" s="1278"/>
      <c r="AB21" s="1278"/>
      <c r="AC21" s="1278"/>
      <c r="AD21" s="1278"/>
      <c r="AE21" s="1278"/>
      <c r="AF21" s="1278"/>
      <c r="AG21" s="1278"/>
      <c r="AH21" s="1278"/>
      <c r="AI21" s="1278"/>
      <c r="AJ21" s="1278"/>
      <c r="AK21" s="1278"/>
      <c r="AL21" s="1278"/>
      <c r="AM21" s="1278"/>
      <c r="AN21" s="1278"/>
      <c r="AO21" s="1278"/>
      <c r="AP21" s="1278"/>
      <c r="AQ21" s="1278"/>
      <c r="AR21" s="1278"/>
      <c r="AS21" s="1278"/>
      <c r="AT21" s="1279"/>
      <c r="AU21" s="1278"/>
      <c r="AV21" s="1278"/>
      <c r="AW21" s="1278"/>
      <c r="AX21" s="1278"/>
      <c r="AY21" s="1278"/>
      <c r="AZ21" s="1278"/>
      <c r="BA21" s="1278"/>
      <c r="BB21" s="1278"/>
      <c r="BC21" s="1278"/>
      <c r="BD21" s="1278"/>
      <c r="BE21" s="1278"/>
      <c r="BF21" s="1279"/>
      <c r="BG21" s="1278"/>
      <c r="BH21" s="1278"/>
      <c r="BI21" s="1278"/>
      <c r="BJ21" s="1278"/>
      <c r="BK21" s="1278"/>
      <c r="BL21" s="1278"/>
      <c r="BM21" s="1278"/>
      <c r="BN21" s="1278"/>
      <c r="BO21" s="1278"/>
      <c r="BP21" s="1278"/>
      <c r="BQ21" s="1278"/>
      <c r="BR21" s="1279"/>
      <c r="BS21" s="1278"/>
      <c r="BT21" s="1278"/>
      <c r="BU21" s="1278"/>
      <c r="BV21" s="1278"/>
      <c r="BW21" s="1278"/>
      <c r="BX21" s="1278"/>
      <c r="BY21" s="1278"/>
      <c r="BZ21" s="1278"/>
      <c r="CA21" s="1278"/>
      <c r="CB21" s="1278"/>
      <c r="CC21" s="1278"/>
      <c r="CD21" s="1279"/>
      <c r="CE21" s="1278"/>
      <c r="CF21" s="1278"/>
      <c r="CG21" s="1278"/>
      <c r="CH21" s="1278"/>
      <c r="CI21" s="1278"/>
      <c r="CJ21" s="1278"/>
      <c r="CK21" s="1278"/>
      <c r="CL21" s="1278"/>
      <c r="CM21" s="1278"/>
      <c r="CN21" s="1278"/>
      <c r="CO21" s="1278"/>
      <c r="CP21" s="1279"/>
      <c r="CQ21" s="1278"/>
      <c r="CR21" s="1278"/>
      <c r="CS21" s="1278"/>
      <c r="CT21" s="1278"/>
      <c r="CU21" s="1278"/>
      <c r="CV21" s="1278"/>
      <c r="CW21" s="1278"/>
      <c r="CX21" s="1278"/>
      <c r="CY21" s="1278"/>
      <c r="CZ21" s="1278"/>
      <c r="DA21" s="1278"/>
      <c r="DB21" s="1279"/>
      <c r="DC21" s="1278"/>
      <c r="DD21" s="1280"/>
      <c r="DE21" s="1275"/>
      <c r="MM21" s="1281"/>
    </row>
    <row r="22" spans="1:351" ht="17.25" x14ac:dyDescent="0.15">
      <c r="B22" s="1282"/>
      <c r="MM22" s="1281"/>
    </row>
    <row r="23" spans="1:351" x14ac:dyDescent="0.15">
      <c r="B23" s="1282"/>
    </row>
    <row r="24" spans="1:351" x14ac:dyDescent="0.15">
      <c r="B24" s="1282"/>
    </row>
    <row r="25" spans="1:351" x14ac:dyDescent="0.15">
      <c r="B25" s="1282"/>
    </row>
    <row r="26" spans="1:351" x14ac:dyDescent="0.15">
      <c r="B26" s="1282"/>
    </row>
    <row r="27" spans="1:351" x14ac:dyDescent="0.15">
      <c r="B27" s="1282"/>
    </row>
    <row r="28" spans="1:351" x14ac:dyDescent="0.15">
      <c r="B28" s="1282"/>
    </row>
    <row r="29" spans="1:351" x14ac:dyDescent="0.15">
      <c r="B29" s="1282"/>
    </row>
    <row r="30" spans="1:351" x14ac:dyDescent="0.15">
      <c r="B30" s="1282"/>
    </row>
    <row r="31" spans="1:351" x14ac:dyDescent="0.15">
      <c r="B31" s="1282"/>
    </row>
    <row r="32" spans="1:351" x14ac:dyDescent="0.15">
      <c r="B32" s="1282"/>
    </row>
    <row r="33" spans="2:109" x14ac:dyDescent="0.15">
      <c r="B33" s="1282"/>
    </row>
    <row r="34" spans="2:109" x14ac:dyDescent="0.15">
      <c r="B34" s="1282"/>
    </row>
    <row r="35" spans="2:109" x14ac:dyDescent="0.15">
      <c r="B35" s="1282"/>
    </row>
    <row r="36" spans="2:109" x14ac:dyDescent="0.15">
      <c r="B36" s="1282"/>
    </row>
    <row r="37" spans="2:109" x14ac:dyDescent="0.15">
      <c r="B37" s="1282"/>
    </row>
    <row r="38" spans="2:109" x14ac:dyDescent="0.15">
      <c r="B38" s="1282"/>
    </row>
    <row r="39" spans="2:109" x14ac:dyDescent="0.15">
      <c r="B39" s="1284"/>
      <c r="C39" s="1285"/>
      <c r="D39" s="1285"/>
      <c r="E39" s="1285"/>
      <c r="F39" s="1285"/>
      <c r="G39" s="1285"/>
      <c r="H39" s="1285"/>
      <c r="I39" s="1285"/>
      <c r="J39" s="1285"/>
      <c r="K39" s="1285"/>
      <c r="L39" s="1285"/>
      <c r="M39" s="1285"/>
      <c r="N39" s="1285"/>
      <c r="O39" s="1285"/>
      <c r="P39" s="1285"/>
      <c r="Q39" s="1285"/>
      <c r="R39" s="1285"/>
      <c r="S39" s="1285"/>
      <c r="T39" s="1285"/>
      <c r="U39" s="1285"/>
      <c r="V39" s="1285"/>
      <c r="W39" s="1285"/>
      <c r="X39" s="1285"/>
      <c r="Y39" s="1285"/>
      <c r="Z39" s="1285"/>
      <c r="AA39" s="1285"/>
      <c r="AB39" s="1285"/>
      <c r="AC39" s="1285"/>
      <c r="AD39" s="1285"/>
      <c r="AE39" s="1285"/>
      <c r="AF39" s="1285"/>
      <c r="AG39" s="1285"/>
      <c r="AH39" s="1285"/>
      <c r="AI39" s="1285"/>
      <c r="AJ39" s="1285"/>
      <c r="AK39" s="1285"/>
      <c r="AL39" s="1285"/>
      <c r="AM39" s="1285"/>
      <c r="AN39" s="1285"/>
      <c r="AO39" s="1285"/>
      <c r="AP39" s="1285"/>
      <c r="AQ39" s="1285"/>
      <c r="AR39" s="1285"/>
      <c r="AS39" s="1285"/>
      <c r="AT39" s="1285"/>
      <c r="AU39" s="1285"/>
      <c r="AV39" s="1285"/>
      <c r="AW39" s="1285"/>
      <c r="AX39" s="1285"/>
      <c r="AY39" s="1285"/>
      <c r="AZ39" s="1285"/>
      <c r="BA39" s="1285"/>
      <c r="BB39" s="1285"/>
      <c r="BC39" s="1285"/>
      <c r="BD39" s="1285"/>
      <c r="BE39" s="1285"/>
      <c r="BF39" s="1285"/>
      <c r="BG39" s="1285"/>
      <c r="BH39" s="1285"/>
      <c r="BI39" s="1285"/>
      <c r="BJ39" s="1285"/>
      <c r="BK39" s="1285"/>
      <c r="BL39" s="1285"/>
      <c r="BM39" s="1285"/>
      <c r="BN39" s="1285"/>
      <c r="BO39" s="1285"/>
      <c r="BP39" s="1285"/>
      <c r="BQ39" s="1285"/>
      <c r="BR39" s="1285"/>
      <c r="BS39" s="1285"/>
      <c r="BT39" s="1285"/>
      <c r="BU39" s="1285"/>
      <c r="BV39" s="1285"/>
      <c r="BW39" s="1285"/>
      <c r="BX39" s="1285"/>
      <c r="BY39" s="1285"/>
      <c r="BZ39" s="1285"/>
      <c r="CA39" s="1285"/>
      <c r="CB39" s="1285"/>
      <c r="CC39" s="1285"/>
      <c r="CD39" s="1285"/>
      <c r="CE39" s="1285"/>
      <c r="CF39" s="1285"/>
      <c r="CG39" s="1285"/>
      <c r="CH39" s="1285"/>
      <c r="CI39" s="1285"/>
      <c r="CJ39" s="1285"/>
      <c r="CK39" s="1285"/>
      <c r="CL39" s="1285"/>
      <c r="CM39" s="1285"/>
      <c r="CN39" s="1285"/>
      <c r="CO39" s="1285"/>
      <c r="CP39" s="1285"/>
      <c r="CQ39" s="1285"/>
      <c r="CR39" s="1285"/>
      <c r="CS39" s="1285"/>
      <c r="CT39" s="1285"/>
      <c r="CU39" s="1285"/>
      <c r="CV39" s="1285"/>
      <c r="CW39" s="1285"/>
      <c r="CX39" s="1285"/>
      <c r="CY39" s="1285"/>
      <c r="CZ39" s="1285"/>
      <c r="DA39" s="1285"/>
      <c r="DB39" s="1285"/>
      <c r="DC39" s="1285"/>
      <c r="DD39" s="1286"/>
    </row>
    <row r="40" spans="2:109" x14ac:dyDescent="0.15">
      <c r="B40" s="1287"/>
      <c r="DD40" s="1287"/>
      <c r="DE40" s="1275"/>
    </row>
    <row r="41" spans="2:109" ht="17.25" x14ac:dyDescent="0.15">
      <c r="B41" s="1288" t="s">
        <v>602</v>
      </c>
      <c r="C41" s="1278"/>
      <c r="D41" s="1278"/>
      <c r="E41" s="1278"/>
      <c r="F41" s="1278"/>
      <c r="G41" s="1278"/>
      <c r="H41" s="1278"/>
      <c r="I41" s="1278"/>
      <c r="J41" s="1278"/>
      <c r="K41" s="1278"/>
      <c r="L41" s="1278"/>
      <c r="M41" s="1278"/>
      <c r="N41" s="1278"/>
      <c r="O41" s="1278"/>
      <c r="P41" s="1278"/>
      <c r="Q41" s="1278"/>
      <c r="R41" s="1278"/>
      <c r="S41" s="1278"/>
      <c r="T41" s="1278"/>
      <c r="U41" s="1278"/>
      <c r="V41" s="1278"/>
      <c r="W41" s="1278"/>
      <c r="X41" s="1278"/>
      <c r="Y41" s="1278"/>
      <c r="Z41" s="1278"/>
      <c r="AA41" s="1278"/>
      <c r="AB41" s="1278"/>
      <c r="AC41" s="1278"/>
      <c r="AD41" s="1278"/>
      <c r="AE41" s="1278"/>
      <c r="AF41" s="1278"/>
      <c r="AG41" s="1278"/>
      <c r="AH41" s="1278"/>
      <c r="AI41" s="1278"/>
      <c r="AJ41" s="1278"/>
      <c r="AK41" s="1278"/>
      <c r="AL41" s="1278"/>
      <c r="AM41" s="1278"/>
      <c r="AN41" s="1278"/>
      <c r="AO41" s="1278"/>
      <c r="AP41" s="1278"/>
      <c r="AQ41" s="1278"/>
      <c r="AR41" s="1278"/>
      <c r="AS41" s="1278"/>
      <c r="AT41" s="1278"/>
      <c r="AU41" s="1278"/>
      <c r="AV41" s="1278"/>
      <c r="AW41" s="1278"/>
      <c r="AX41" s="1278"/>
      <c r="AY41" s="1278"/>
      <c r="AZ41" s="1278"/>
      <c r="BA41" s="1278"/>
      <c r="BB41" s="1278"/>
      <c r="BC41" s="1278"/>
      <c r="BD41" s="1278"/>
      <c r="BE41" s="1278"/>
      <c r="BF41" s="1278"/>
      <c r="BG41" s="1278"/>
      <c r="BH41" s="1278"/>
      <c r="BI41" s="1278"/>
      <c r="BJ41" s="1278"/>
      <c r="BK41" s="1278"/>
      <c r="BL41" s="1278"/>
      <c r="BM41" s="1278"/>
      <c r="BN41" s="1278"/>
      <c r="BO41" s="1278"/>
      <c r="BP41" s="1278"/>
      <c r="BQ41" s="1278"/>
      <c r="BR41" s="1278"/>
      <c r="BS41" s="1278"/>
      <c r="BT41" s="1278"/>
      <c r="BU41" s="1278"/>
      <c r="BV41" s="1278"/>
      <c r="BW41" s="1278"/>
      <c r="BX41" s="1278"/>
      <c r="BY41" s="1278"/>
      <c r="BZ41" s="1278"/>
      <c r="CA41" s="1278"/>
      <c r="CB41" s="1278"/>
      <c r="CC41" s="1278"/>
      <c r="CD41" s="1278"/>
      <c r="CE41" s="1278"/>
      <c r="CF41" s="1278"/>
      <c r="CG41" s="1278"/>
      <c r="CH41" s="1278"/>
      <c r="CI41" s="1278"/>
      <c r="CJ41" s="1278"/>
      <c r="CK41" s="1278"/>
      <c r="CL41" s="1278"/>
      <c r="CM41" s="1278"/>
      <c r="CN41" s="1278"/>
      <c r="CO41" s="1278"/>
      <c r="CP41" s="1278"/>
      <c r="CQ41" s="1278"/>
      <c r="CR41" s="1278"/>
      <c r="CS41" s="1278"/>
      <c r="CT41" s="1278"/>
      <c r="CU41" s="1278"/>
      <c r="CV41" s="1278"/>
      <c r="CW41" s="1278"/>
      <c r="CX41" s="1278"/>
      <c r="CY41" s="1278"/>
      <c r="CZ41" s="1278"/>
      <c r="DA41" s="1278"/>
      <c r="DB41" s="1278"/>
      <c r="DC41" s="1278"/>
      <c r="DD41" s="1280"/>
    </row>
    <row r="42" spans="2:109" x14ac:dyDescent="0.15">
      <c r="B42" s="1282"/>
      <c r="G42" s="1289"/>
      <c r="I42" s="1290"/>
      <c r="J42" s="1290"/>
      <c r="K42" s="1290"/>
      <c r="AM42" s="1289"/>
      <c r="AN42" s="1289" t="s">
        <v>603</v>
      </c>
      <c r="AP42" s="1290"/>
      <c r="AQ42" s="1290"/>
      <c r="AR42" s="1290"/>
      <c r="AY42" s="1289"/>
      <c r="BA42" s="1290"/>
      <c r="BB42" s="1290"/>
      <c r="BC42" s="1290"/>
      <c r="BK42" s="1289"/>
      <c r="BM42" s="1290"/>
      <c r="BN42" s="1290"/>
      <c r="BO42" s="1290"/>
      <c r="BW42" s="1289"/>
      <c r="BY42" s="1290"/>
      <c r="BZ42" s="1290"/>
      <c r="CA42" s="1290"/>
      <c r="CI42" s="1289"/>
      <c r="CK42" s="1290"/>
      <c r="CL42" s="1290"/>
      <c r="CM42" s="1290"/>
      <c r="CU42" s="1289"/>
      <c r="CW42" s="1290"/>
      <c r="CX42" s="1290"/>
      <c r="CY42" s="1290"/>
    </row>
    <row r="43" spans="2:109" ht="13.5" customHeight="1" x14ac:dyDescent="0.15">
      <c r="B43" s="1282"/>
      <c r="AN43" s="1291" t="s">
        <v>604</v>
      </c>
      <c r="AO43" s="1292"/>
      <c r="AP43" s="1292"/>
      <c r="AQ43" s="1292"/>
      <c r="AR43" s="1292"/>
      <c r="AS43" s="1292"/>
      <c r="AT43" s="1292"/>
      <c r="AU43" s="1292"/>
      <c r="AV43" s="1292"/>
      <c r="AW43" s="1292"/>
      <c r="AX43" s="1292"/>
      <c r="AY43" s="1292"/>
      <c r="AZ43" s="1292"/>
      <c r="BA43" s="1292"/>
      <c r="BB43" s="1292"/>
      <c r="BC43" s="1292"/>
      <c r="BD43" s="1292"/>
      <c r="BE43" s="1292"/>
      <c r="BF43" s="1292"/>
      <c r="BG43" s="1292"/>
      <c r="BH43" s="1292"/>
      <c r="BI43" s="1292"/>
      <c r="BJ43" s="1292"/>
      <c r="BK43" s="1292"/>
      <c r="BL43" s="1292"/>
      <c r="BM43" s="1292"/>
      <c r="BN43" s="1292"/>
      <c r="BO43" s="1292"/>
      <c r="BP43" s="1292"/>
      <c r="BQ43" s="1292"/>
      <c r="BR43" s="1292"/>
      <c r="BS43" s="1292"/>
      <c r="BT43" s="1292"/>
      <c r="BU43" s="1292"/>
      <c r="BV43" s="1292"/>
      <c r="BW43" s="1292"/>
      <c r="BX43" s="1292"/>
      <c r="BY43" s="1292"/>
      <c r="BZ43" s="1292"/>
      <c r="CA43" s="1292"/>
      <c r="CB43" s="1292"/>
      <c r="CC43" s="1292"/>
      <c r="CD43" s="1292"/>
      <c r="CE43" s="1292"/>
      <c r="CF43" s="1292"/>
      <c r="CG43" s="1292"/>
      <c r="CH43" s="1292"/>
      <c r="CI43" s="1292"/>
      <c r="CJ43" s="1292"/>
      <c r="CK43" s="1292"/>
      <c r="CL43" s="1292"/>
      <c r="CM43" s="1292"/>
      <c r="CN43" s="1292"/>
      <c r="CO43" s="1292"/>
      <c r="CP43" s="1292"/>
      <c r="CQ43" s="1292"/>
      <c r="CR43" s="1292"/>
      <c r="CS43" s="1292"/>
      <c r="CT43" s="1292"/>
      <c r="CU43" s="1292"/>
      <c r="CV43" s="1292"/>
      <c r="CW43" s="1292"/>
      <c r="CX43" s="1292"/>
      <c r="CY43" s="1292"/>
      <c r="CZ43" s="1292"/>
      <c r="DA43" s="1292"/>
      <c r="DB43" s="1292"/>
      <c r="DC43" s="1293"/>
    </row>
    <row r="44" spans="2:109" x14ac:dyDescent="0.15">
      <c r="B44" s="1282"/>
      <c r="AN44" s="1294"/>
      <c r="AO44" s="1295"/>
      <c r="AP44" s="1295"/>
      <c r="AQ44" s="1295"/>
      <c r="AR44" s="1295"/>
      <c r="AS44" s="1295"/>
      <c r="AT44" s="1295"/>
      <c r="AU44" s="1295"/>
      <c r="AV44" s="1295"/>
      <c r="AW44" s="1295"/>
      <c r="AX44" s="1295"/>
      <c r="AY44" s="1295"/>
      <c r="AZ44" s="1295"/>
      <c r="BA44" s="1295"/>
      <c r="BB44" s="1295"/>
      <c r="BC44" s="1295"/>
      <c r="BD44" s="1295"/>
      <c r="BE44" s="1295"/>
      <c r="BF44" s="1295"/>
      <c r="BG44" s="1295"/>
      <c r="BH44" s="1295"/>
      <c r="BI44" s="1295"/>
      <c r="BJ44" s="1295"/>
      <c r="BK44" s="1295"/>
      <c r="BL44" s="1295"/>
      <c r="BM44" s="1295"/>
      <c r="BN44" s="1295"/>
      <c r="BO44" s="1295"/>
      <c r="BP44" s="1295"/>
      <c r="BQ44" s="1295"/>
      <c r="BR44" s="1295"/>
      <c r="BS44" s="1295"/>
      <c r="BT44" s="1295"/>
      <c r="BU44" s="1295"/>
      <c r="BV44" s="1295"/>
      <c r="BW44" s="1295"/>
      <c r="BX44" s="1295"/>
      <c r="BY44" s="1295"/>
      <c r="BZ44" s="1295"/>
      <c r="CA44" s="1295"/>
      <c r="CB44" s="1295"/>
      <c r="CC44" s="1295"/>
      <c r="CD44" s="1295"/>
      <c r="CE44" s="1295"/>
      <c r="CF44" s="1295"/>
      <c r="CG44" s="1295"/>
      <c r="CH44" s="1295"/>
      <c r="CI44" s="1295"/>
      <c r="CJ44" s="1295"/>
      <c r="CK44" s="1295"/>
      <c r="CL44" s="1295"/>
      <c r="CM44" s="1295"/>
      <c r="CN44" s="1295"/>
      <c r="CO44" s="1295"/>
      <c r="CP44" s="1295"/>
      <c r="CQ44" s="1295"/>
      <c r="CR44" s="1295"/>
      <c r="CS44" s="1295"/>
      <c r="CT44" s="1295"/>
      <c r="CU44" s="1295"/>
      <c r="CV44" s="1295"/>
      <c r="CW44" s="1295"/>
      <c r="CX44" s="1295"/>
      <c r="CY44" s="1295"/>
      <c r="CZ44" s="1295"/>
      <c r="DA44" s="1295"/>
      <c r="DB44" s="1295"/>
      <c r="DC44" s="1296"/>
    </row>
    <row r="45" spans="2:109" x14ac:dyDescent="0.15">
      <c r="B45" s="1282"/>
      <c r="AN45" s="1294"/>
      <c r="AO45" s="1295"/>
      <c r="AP45" s="1295"/>
      <c r="AQ45" s="1295"/>
      <c r="AR45" s="1295"/>
      <c r="AS45" s="1295"/>
      <c r="AT45" s="1295"/>
      <c r="AU45" s="1295"/>
      <c r="AV45" s="1295"/>
      <c r="AW45" s="1295"/>
      <c r="AX45" s="1295"/>
      <c r="AY45" s="1295"/>
      <c r="AZ45" s="1295"/>
      <c r="BA45" s="1295"/>
      <c r="BB45" s="1295"/>
      <c r="BC45" s="1295"/>
      <c r="BD45" s="1295"/>
      <c r="BE45" s="1295"/>
      <c r="BF45" s="1295"/>
      <c r="BG45" s="1295"/>
      <c r="BH45" s="1295"/>
      <c r="BI45" s="1295"/>
      <c r="BJ45" s="1295"/>
      <c r="BK45" s="1295"/>
      <c r="BL45" s="1295"/>
      <c r="BM45" s="1295"/>
      <c r="BN45" s="1295"/>
      <c r="BO45" s="1295"/>
      <c r="BP45" s="1295"/>
      <c r="BQ45" s="1295"/>
      <c r="BR45" s="1295"/>
      <c r="BS45" s="1295"/>
      <c r="BT45" s="1295"/>
      <c r="BU45" s="1295"/>
      <c r="BV45" s="1295"/>
      <c r="BW45" s="1295"/>
      <c r="BX45" s="1295"/>
      <c r="BY45" s="1295"/>
      <c r="BZ45" s="1295"/>
      <c r="CA45" s="1295"/>
      <c r="CB45" s="1295"/>
      <c r="CC45" s="1295"/>
      <c r="CD45" s="1295"/>
      <c r="CE45" s="1295"/>
      <c r="CF45" s="1295"/>
      <c r="CG45" s="1295"/>
      <c r="CH45" s="1295"/>
      <c r="CI45" s="1295"/>
      <c r="CJ45" s="1295"/>
      <c r="CK45" s="1295"/>
      <c r="CL45" s="1295"/>
      <c r="CM45" s="1295"/>
      <c r="CN45" s="1295"/>
      <c r="CO45" s="1295"/>
      <c r="CP45" s="1295"/>
      <c r="CQ45" s="1295"/>
      <c r="CR45" s="1295"/>
      <c r="CS45" s="1295"/>
      <c r="CT45" s="1295"/>
      <c r="CU45" s="1295"/>
      <c r="CV45" s="1295"/>
      <c r="CW45" s="1295"/>
      <c r="CX45" s="1295"/>
      <c r="CY45" s="1295"/>
      <c r="CZ45" s="1295"/>
      <c r="DA45" s="1295"/>
      <c r="DB45" s="1295"/>
      <c r="DC45" s="1296"/>
    </row>
    <row r="46" spans="2:109" x14ac:dyDescent="0.15">
      <c r="B46" s="1282"/>
      <c r="AN46" s="1294"/>
      <c r="AO46" s="1295"/>
      <c r="AP46" s="1295"/>
      <c r="AQ46" s="1295"/>
      <c r="AR46" s="1295"/>
      <c r="AS46" s="1295"/>
      <c r="AT46" s="1295"/>
      <c r="AU46" s="1295"/>
      <c r="AV46" s="1295"/>
      <c r="AW46" s="1295"/>
      <c r="AX46" s="1295"/>
      <c r="AY46" s="1295"/>
      <c r="AZ46" s="1295"/>
      <c r="BA46" s="1295"/>
      <c r="BB46" s="1295"/>
      <c r="BC46" s="1295"/>
      <c r="BD46" s="1295"/>
      <c r="BE46" s="1295"/>
      <c r="BF46" s="1295"/>
      <c r="BG46" s="1295"/>
      <c r="BH46" s="1295"/>
      <c r="BI46" s="1295"/>
      <c r="BJ46" s="1295"/>
      <c r="BK46" s="1295"/>
      <c r="BL46" s="1295"/>
      <c r="BM46" s="1295"/>
      <c r="BN46" s="1295"/>
      <c r="BO46" s="1295"/>
      <c r="BP46" s="1295"/>
      <c r="BQ46" s="1295"/>
      <c r="BR46" s="1295"/>
      <c r="BS46" s="1295"/>
      <c r="BT46" s="1295"/>
      <c r="BU46" s="1295"/>
      <c r="BV46" s="1295"/>
      <c r="BW46" s="1295"/>
      <c r="BX46" s="1295"/>
      <c r="BY46" s="1295"/>
      <c r="BZ46" s="1295"/>
      <c r="CA46" s="1295"/>
      <c r="CB46" s="1295"/>
      <c r="CC46" s="1295"/>
      <c r="CD46" s="1295"/>
      <c r="CE46" s="1295"/>
      <c r="CF46" s="1295"/>
      <c r="CG46" s="1295"/>
      <c r="CH46" s="1295"/>
      <c r="CI46" s="1295"/>
      <c r="CJ46" s="1295"/>
      <c r="CK46" s="1295"/>
      <c r="CL46" s="1295"/>
      <c r="CM46" s="1295"/>
      <c r="CN46" s="1295"/>
      <c r="CO46" s="1295"/>
      <c r="CP46" s="1295"/>
      <c r="CQ46" s="1295"/>
      <c r="CR46" s="1295"/>
      <c r="CS46" s="1295"/>
      <c r="CT46" s="1295"/>
      <c r="CU46" s="1295"/>
      <c r="CV46" s="1295"/>
      <c r="CW46" s="1295"/>
      <c r="CX46" s="1295"/>
      <c r="CY46" s="1295"/>
      <c r="CZ46" s="1295"/>
      <c r="DA46" s="1295"/>
      <c r="DB46" s="1295"/>
      <c r="DC46" s="1296"/>
    </row>
    <row r="47" spans="2:109" x14ac:dyDescent="0.15">
      <c r="B47" s="1282"/>
      <c r="AN47" s="1297"/>
      <c r="AO47" s="1298"/>
      <c r="AP47" s="1298"/>
      <c r="AQ47" s="1298"/>
      <c r="AR47" s="1298"/>
      <c r="AS47" s="1298"/>
      <c r="AT47" s="1298"/>
      <c r="AU47" s="1298"/>
      <c r="AV47" s="1298"/>
      <c r="AW47" s="1298"/>
      <c r="AX47" s="1298"/>
      <c r="AY47" s="1298"/>
      <c r="AZ47" s="1298"/>
      <c r="BA47" s="1298"/>
      <c r="BB47" s="1298"/>
      <c r="BC47" s="1298"/>
      <c r="BD47" s="1298"/>
      <c r="BE47" s="1298"/>
      <c r="BF47" s="1298"/>
      <c r="BG47" s="1298"/>
      <c r="BH47" s="1298"/>
      <c r="BI47" s="1298"/>
      <c r="BJ47" s="1298"/>
      <c r="BK47" s="1298"/>
      <c r="BL47" s="1298"/>
      <c r="BM47" s="1298"/>
      <c r="BN47" s="1298"/>
      <c r="BO47" s="1298"/>
      <c r="BP47" s="1298"/>
      <c r="BQ47" s="1298"/>
      <c r="BR47" s="1298"/>
      <c r="BS47" s="1298"/>
      <c r="BT47" s="1298"/>
      <c r="BU47" s="1298"/>
      <c r="BV47" s="1298"/>
      <c r="BW47" s="1298"/>
      <c r="BX47" s="1298"/>
      <c r="BY47" s="1298"/>
      <c r="BZ47" s="1298"/>
      <c r="CA47" s="1298"/>
      <c r="CB47" s="1298"/>
      <c r="CC47" s="1298"/>
      <c r="CD47" s="1298"/>
      <c r="CE47" s="1298"/>
      <c r="CF47" s="1298"/>
      <c r="CG47" s="1298"/>
      <c r="CH47" s="1298"/>
      <c r="CI47" s="1298"/>
      <c r="CJ47" s="1298"/>
      <c r="CK47" s="1298"/>
      <c r="CL47" s="1298"/>
      <c r="CM47" s="1298"/>
      <c r="CN47" s="1298"/>
      <c r="CO47" s="1298"/>
      <c r="CP47" s="1298"/>
      <c r="CQ47" s="1298"/>
      <c r="CR47" s="1298"/>
      <c r="CS47" s="1298"/>
      <c r="CT47" s="1298"/>
      <c r="CU47" s="1298"/>
      <c r="CV47" s="1298"/>
      <c r="CW47" s="1298"/>
      <c r="CX47" s="1298"/>
      <c r="CY47" s="1298"/>
      <c r="CZ47" s="1298"/>
      <c r="DA47" s="1298"/>
      <c r="DB47" s="1298"/>
      <c r="DC47" s="1299"/>
    </row>
    <row r="48" spans="2:109" x14ac:dyDescent="0.15">
      <c r="B48" s="1282"/>
      <c r="H48" s="1300"/>
      <c r="I48" s="1300"/>
      <c r="J48" s="1300"/>
      <c r="AN48" s="1300"/>
      <c r="AO48" s="1300"/>
      <c r="AP48" s="1300"/>
      <c r="AZ48" s="1300"/>
      <c r="BA48" s="1300"/>
      <c r="BB48" s="1300"/>
      <c r="BL48" s="1300"/>
      <c r="BM48" s="1300"/>
      <c r="BN48" s="1300"/>
      <c r="BX48" s="1300"/>
      <c r="BY48" s="1300"/>
      <c r="BZ48" s="1300"/>
      <c r="CJ48" s="1300"/>
      <c r="CK48" s="1300"/>
      <c r="CL48" s="1300"/>
      <c r="CV48" s="1300"/>
      <c r="CW48" s="1300"/>
      <c r="CX48" s="1300"/>
    </row>
    <row r="49" spans="1:109" x14ac:dyDescent="0.15">
      <c r="B49" s="1282"/>
      <c r="AN49" s="1275" t="s">
        <v>605</v>
      </c>
    </row>
    <row r="50" spans="1:109" x14ac:dyDescent="0.15">
      <c r="B50" s="1282"/>
      <c r="G50" s="1301"/>
      <c r="H50" s="1301"/>
      <c r="I50" s="1301"/>
      <c r="J50" s="1301"/>
      <c r="K50" s="1302"/>
      <c r="L50" s="1302"/>
      <c r="M50" s="1303"/>
      <c r="N50" s="1303"/>
      <c r="AN50" s="1304"/>
      <c r="AO50" s="1305"/>
      <c r="AP50" s="1305"/>
      <c r="AQ50" s="1305"/>
      <c r="AR50" s="1305"/>
      <c r="AS50" s="1305"/>
      <c r="AT50" s="1305"/>
      <c r="AU50" s="1305"/>
      <c r="AV50" s="1305"/>
      <c r="AW50" s="1305"/>
      <c r="AX50" s="1305"/>
      <c r="AY50" s="1305"/>
      <c r="AZ50" s="1305"/>
      <c r="BA50" s="1305"/>
      <c r="BB50" s="1305"/>
      <c r="BC50" s="1305"/>
      <c r="BD50" s="1305"/>
      <c r="BE50" s="1305"/>
      <c r="BF50" s="1305"/>
      <c r="BG50" s="1305"/>
      <c r="BH50" s="1305"/>
      <c r="BI50" s="1305"/>
      <c r="BJ50" s="1305"/>
      <c r="BK50" s="1305"/>
      <c r="BL50" s="1305"/>
      <c r="BM50" s="1305"/>
      <c r="BN50" s="1305"/>
      <c r="BO50" s="1306"/>
      <c r="BP50" s="1307" t="s">
        <v>555</v>
      </c>
      <c r="BQ50" s="1307"/>
      <c r="BR50" s="1307"/>
      <c r="BS50" s="1307"/>
      <c r="BT50" s="1307"/>
      <c r="BU50" s="1307"/>
      <c r="BV50" s="1307"/>
      <c r="BW50" s="1307"/>
      <c r="BX50" s="1307" t="s">
        <v>556</v>
      </c>
      <c r="BY50" s="1307"/>
      <c r="BZ50" s="1307"/>
      <c r="CA50" s="1307"/>
      <c r="CB50" s="1307"/>
      <c r="CC50" s="1307"/>
      <c r="CD50" s="1307"/>
      <c r="CE50" s="1307"/>
      <c r="CF50" s="1307" t="s">
        <v>557</v>
      </c>
      <c r="CG50" s="1307"/>
      <c r="CH50" s="1307"/>
      <c r="CI50" s="1307"/>
      <c r="CJ50" s="1307"/>
      <c r="CK50" s="1307"/>
      <c r="CL50" s="1307"/>
      <c r="CM50" s="1307"/>
      <c r="CN50" s="1307" t="s">
        <v>558</v>
      </c>
      <c r="CO50" s="1307"/>
      <c r="CP50" s="1307"/>
      <c r="CQ50" s="1307"/>
      <c r="CR50" s="1307"/>
      <c r="CS50" s="1307"/>
      <c r="CT50" s="1307"/>
      <c r="CU50" s="1307"/>
      <c r="CV50" s="1307" t="s">
        <v>559</v>
      </c>
      <c r="CW50" s="1307"/>
      <c r="CX50" s="1307"/>
      <c r="CY50" s="1307"/>
      <c r="CZ50" s="1307"/>
      <c r="DA50" s="1307"/>
      <c r="DB50" s="1307"/>
      <c r="DC50" s="1307"/>
    </row>
    <row r="51" spans="1:109" ht="13.5" customHeight="1" x14ac:dyDescent="0.15">
      <c r="B51" s="1282"/>
      <c r="G51" s="1308"/>
      <c r="H51" s="1308"/>
      <c r="I51" s="1309"/>
      <c r="J51" s="1309"/>
      <c r="K51" s="1310"/>
      <c r="L51" s="1310"/>
      <c r="M51" s="1310"/>
      <c r="N51" s="1310"/>
      <c r="AM51" s="1300"/>
      <c r="AN51" s="1311" t="s">
        <v>606</v>
      </c>
      <c r="AO51" s="1311"/>
      <c r="AP51" s="1311"/>
      <c r="AQ51" s="1311"/>
      <c r="AR51" s="1311"/>
      <c r="AS51" s="1311"/>
      <c r="AT51" s="1311"/>
      <c r="AU51" s="1311"/>
      <c r="AV51" s="1311"/>
      <c r="AW51" s="1311"/>
      <c r="AX51" s="1311"/>
      <c r="AY51" s="1311"/>
      <c r="AZ51" s="1311"/>
      <c r="BA51" s="1311"/>
      <c r="BB51" s="1311" t="s">
        <v>607</v>
      </c>
      <c r="BC51" s="1311"/>
      <c r="BD51" s="1311"/>
      <c r="BE51" s="1311"/>
      <c r="BF51" s="1311"/>
      <c r="BG51" s="1311"/>
      <c r="BH51" s="1311"/>
      <c r="BI51" s="1311"/>
      <c r="BJ51" s="1311"/>
      <c r="BK51" s="1311"/>
      <c r="BL51" s="1311"/>
      <c r="BM51" s="1311"/>
      <c r="BN51" s="1311"/>
      <c r="BO51" s="1311"/>
      <c r="BP51" s="1312"/>
      <c r="BQ51" s="1312"/>
      <c r="BR51" s="1312"/>
      <c r="BS51" s="1312"/>
      <c r="BT51" s="1312"/>
      <c r="BU51" s="1312"/>
      <c r="BV51" s="1312"/>
      <c r="BW51" s="1312"/>
      <c r="BX51" s="1312"/>
      <c r="BY51" s="1312"/>
      <c r="BZ51" s="1312"/>
      <c r="CA51" s="1312"/>
      <c r="CB51" s="1312"/>
      <c r="CC51" s="1312"/>
      <c r="CD51" s="1312"/>
      <c r="CE51" s="1312"/>
      <c r="CF51" s="1312"/>
      <c r="CG51" s="1312"/>
      <c r="CH51" s="1312"/>
      <c r="CI51" s="1312"/>
      <c r="CJ51" s="1312"/>
      <c r="CK51" s="1312"/>
      <c r="CL51" s="1312"/>
      <c r="CM51" s="1312"/>
      <c r="CN51" s="1312"/>
      <c r="CO51" s="1312"/>
      <c r="CP51" s="1312"/>
      <c r="CQ51" s="1312"/>
      <c r="CR51" s="1312"/>
      <c r="CS51" s="1312"/>
      <c r="CT51" s="1312"/>
      <c r="CU51" s="1312"/>
      <c r="CV51" s="1312"/>
      <c r="CW51" s="1312"/>
      <c r="CX51" s="1312"/>
      <c r="CY51" s="1312"/>
      <c r="CZ51" s="1312"/>
      <c r="DA51" s="1312"/>
      <c r="DB51" s="1312"/>
      <c r="DC51" s="1312"/>
    </row>
    <row r="52" spans="1:109" x14ac:dyDescent="0.15">
      <c r="B52" s="1282"/>
      <c r="G52" s="1308"/>
      <c r="H52" s="1308"/>
      <c r="I52" s="1309"/>
      <c r="J52" s="1309"/>
      <c r="K52" s="1310"/>
      <c r="L52" s="1310"/>
      <c r="M52" s="1310"/>
      <c r="N52" s="1310"/>
      <c r="AM52" s="1300"/>
      <c r="AN52" s="1311"/>
      <c r="AO52" s="1311"/>
      <c r="AP52" s="1311"/>
      <c r="AQ52" s="1311"/>
      <c r="AR52" s="1311"/>
      <c r="AS52" s="1311"/>
      <c r="AT52" s="1311"/>
      <c r="AU52" s="1311"/>
      <c r="AV52" s="1311"/>
      <c r="AW52" s="1311"/>
      <c r="AX52" s="1311"/>
      <c r="AY52" s="1311"/>
      <c r="AZ52" s="1311"/>
      <c r="BA52" s="1311"/>
      <c r="BB52" s="1311"/>
      <c r="BC52" s="1311"/>
      <c r="BD52" s="1311"/>
      <c r="BE52" s="1311"/>
      <c r="BF52" s="1311"/>
      <c r="BG52" s="1311"/>
      <c r="BH52" s="1311"/>
      <c r="BI52" s="1311"/>
      <c r="BJ52" s="1311"/>
      <c r="BK52" s="1311"/>
      <c r="BL52" s="1311"/>
      <c r="BM52" s="1311"/>
      <c r="BN52" s="1311"/>
      <c r="BO52" s="1311"/>
      <c r="BP52" s="1312"/>
      <c r="BQ52" s="1312"/>
      <c r="BR52" s="1312"/>
      <c r="BS52" s="1312"/>
      <c r="BT52" s="1312"/>
      <c r="BU52" s="1312"/>
      <c r="BV52" s="1312"/>
      <c r="BW52" s="1312"/>
      <c r="BX52" s="1312"/>
      <c r="BY52" s="1312"/>
      <c r="BZ52" s="1312"/>
      <c r="CA52" s="1312"/>
      <c r="CB52" s="1312"/>
      <c r="CC52" s="1312"/>
      <c r="CD52" s="1312"/>
      <c r="CE52" s="1312"/>
      <c r="CF52" s="1312"/>
      <c r="CG52" s="1312"/>
      <c r="CH52" s="1312"/>
      <c r="CI52" s="1312"/>
      <c r="CJ52" s="1312"/>
      <c r="CK52" s="1312"/>
      <c r="CL52" s="1312"/>
      <c r="CM52" s="1312"/>
      <c r="CN52" s="1312"/>
      <c r="CO52" s="1312"/>
      <c r="CP52" s="1312"/>
      <c r="CQ52" s="1312"/>
      <c r="CR52" s="1312"/>
      <c r="CS52" s="1312"/>
      <c r="CT52" s="1312"/>
      <c r="CU52" s="1312"/>
      <c r="CV52" s="1312"/>
      <c r="CW52" s="1312"/>
      <c r="CX52" s="1312"/>
      <c r="CY52" s="1312"/>
      <c r="CZ52" s="1312"/>
      <c r="DA52" s="1312"/>
      <c r="DB52" s="1312"/>
      <c r="DC52" s="1312"/>
    </row>
    <row r="53" spans="1:109" x14ac:dyDescent="0.15">
      <c r="A53" s="1290"/>
      <c r="B53" s="1282"/>
      <c r="G53" s="1308"/>
      <c r="H53" s="1308"/>
      <c r="I53" s="1301"/>
      <c r="J53" s="1301"/>
      <c r="K53" s="1310"/>
      <c r="L53" s="1310"/>
      <c r="M53" s="1310"/>
      <c r="N53" s="1310"/>
      <c r="AM53" s="1300"/>
      <c r="AN53" s="1311"/>
      <c r="AO53" s="1311"/>
      <c r="AP53" s="1311"/>
      <c r="AQ53" s="1311"/>
      <c r="AR53" s="1311"/>
      <c r="AS53" s="1311"/>
      <c r="AT53" s="1311"/>
      <c r="AU53" s="1311"/>
      <c r="AV53" s="1311"/>
      <c r="AW53" s="1311"/>
      <c r="AX53" s="1311"/>
      <c r="AY53" s="1311"/>
      <c r="AZ53" s="1311"/>
      <c r="BA53" s="1311"/>
      <c r="BB53" s="1311" t="s">
        <v>608</v>
      </c>
      <c r="BC53" s="1311"/>
      <c r="BD53" s="1311"/>
      <c r="BE53" s="1311"/>
      <c r="BF53" s="1311"/>
      <c r="BG53" s="1311"/>
      <c r="BH53" s="1311"/>
      <c r="BI53" s="1311"/>
      <c r="BJ53" s="1311"/>
      <c r="BK53" s="1311"/>
      <c r="BL53" s="1311"/>
      <c r="BM53" s="1311"/>
      <c r="BN53" s="1311"/>
      <c r="BO53" s="1311"/>
      <c r="BP53" s="1312">
        <v>45.5</v>
      </c>
      <c r="BQ53" s="1312"/>
      <c r="BR53" s="1312"/>
      <c r="BS53" s="1312"/>
      <c r="BT53" s="1312"/>
      <c r="BU53" s="1312"/>
      <c r="BV53" s="1312"/>
      <c r="BW53" s="1312"/>
      <c r="BX53" s="1312">
        <v>40.5</v>
      </c>
      <c r="BY53" s="1312"/>
      <c r="BZ53" s="1312"/>
      <c r="CA53" s="1312"/>
      <c r="CB53" s="1312"/>
      <c r="CC53" s="1312"/>
      <c r="CD53" s="1312"/>
      <c r="CE53" s="1312"/>
      <c r="CF53" s="1312">
        <v>43.3</v>
      </c>
      <c r="CG53" s="1312"/>
      <c r="CH53" s="1312"/>
      <c r="CI53" s="1312"/>
      <c r="CJ53" s="1312"/>
      <c r="CK53" s="1312"/>
      <c r="CL53" s="1312"/>
      <c r="CM53" s="1312"/>
      <c r="CN53" s="1312">
        <v>45.4</v>
      </c>
      <c r="CO53" s="1312"/>
      <c r="CP53" s="1312"/>
      <c r="CQ53" s="1312"/>
      <c r="CR53" s="1312"/>
      <c r="CS53" s="1312"/>
      <c r="CT53" s="1312"/>
      <c r="CU53" s="1312"/>
      <c r="CV53" s="1312">
        <v>51.5</v>
      </c>
      <c r="CW53" s="1312"/>
      <c r="CX53" s="1312"/>
      <c r="CY53" s="1312"/>
      <c r="CZ53" s="1312"/>
      <c r="DA53" s="1312"/>
      <c r="DB53" s="1312"/>
      <c r="DC53" s="1312"/>
    </row>
    <row r="54" spans="1:109" x14ac:dyDescent="0.15">
      <c r="A54" s="1290"/>
      <c r="B54" s="1282"/>
      <c r="G54" s="1308"/>
      <c r="H54" s="1308"/>
      <c r="I54" s="1301"/>
      <c r="J54" s="1301"/>
      <c r="K54" s="1310"/>
      <c r="L54" s="1310"/>
      <c r="M54" s="1310"/>
      <c r="N54" s="1310"/>
      <c r="AM54" s="1300"/>
      <c r="AN54" s="1311"/>
      <c r="AO54" s="1311"/>
      <c r="AP54" s="1311"/>
      <c r="AQ54" s="1311"/>
      <c r="AR54" s="1311"/>
      <c r="AS54" s="1311"/>
      <c r="AT54" s="1311"/>
      <c r="AU54" s="1311"/>
      <c r="AV54" s="1311"/>
      <c r="AW54" s="1311"/>
      <c r="AX54" s="1311"/>
      <c r="AY54" s="1311"/>
      <c r="AZ54" s="1311"/>
      <c r="BA54" s="1311"/>
      <c r="BB54" s="1311"/>
      <c r="BC54" s="1311"/>
      <c r="BD54" s="1311"/>
      <c r="BE54" s="1311"/>
      <c r="BF54" s="1311"/>
      <c r="BG54" s="1311"/>
      <c r="BH54" s="1311"/>
      <c r="BI54" s="1311"/>
      <c r="BJ54" s="1311"/>
      <c r="BK54" s="1311"/>
      <c r="BL54" s="1311"/>
      <c r="BM54" s="1311"/>
      <c r="BN54" s="1311"/>
      <c r="BO54" s="1311"/>
      <c r="BP54" s="1312"/>
      <c r="BQ54" s="1312"/>
      <c r="BR54" s="1312"/>
      <c r="BS54" s="1312"/>
      <c r="BT54" s="1312"/>
      <c r="BU54" s="1312"/>
      <c r="BV54" s="1312"/>
      <c r="BW54" s="1312"/>
      <c r="BX54" s="1312"/>
      <c r="BY54" s="1312"/>
      <c r="BZ54" s="1312"/>
      <c r="CA54" s="1312"/>
      <c r="CB54" s="1312"/>
      <c r="CC54" s="1312"/>
      <c r="CD54" s="1312"/>
      <c r="CE54" s="1312"/>
      <c r="CF54" s="1312"/>
      <c r="CG54" s="1312"/>
      <c r="CH54" s="1312"/>
      <c r="CI54" s="1312"/>
      <c r="CJ54" s="1312"/>
      <c r="CK54" s="1312"/>
      <c r="CL54" s="1312"/>
      <c r="CM54" s="1312"/>
      <c r="CN54" s="1312"/>
      <c r="CO54" s="1312"/>
      <c r="CP54" s="1312"/>
      <c r="CQ54" s="1312"/>
      <c r="CR54" s="1312"/>
      <c r="CS54" s="1312"/>
      <c r="CT54" s="1312"/>
      <c r="CU54" s="1312"/>
      <c r="CV54" s="1312"/>
      <c r="CW54" s="1312"/>
      <c r="CX54" s="1312"/>
      <c r="CY54" s="1312"/>
      <c r="CZ54" s="1312"/>
      <c r="DA54" s="1312"/>
      <c r="DB54" s="1312"/>
      <c r="DC54" s="1312"/>
    </row>
    <row r="55" spans="1:109" x14ac:dyDescent="0.15">
      <c r="A55" s="1290"/>
      <c r="B55" s="1282"/>
      <c r="G55" s="1301"/>
      <c r="H55" s="1301"/>
      <c r="I55" s="1301"/>
      <c r="J55" s="1301"/>
      <c r="K55" s="1310"/>
      <c r="L55" s="1310"/>
      <c r="M55" s="1310"/>
      <c r="N55" s="1310"/>
      <c r="AN55" s="1307" t="s">
        <v>609</v>
      </c>
      <c r="AO55" s="1307"/>
      <c r="AP55" s="1307"/>
      <c r="AQ55" s="1307"/>
      <c r="AR55" s="1307"/>
      <c r="AS55" s="1307"/>
      <c r="AT55" s="1307"/>
      <c r="AU55" s="1307"/>
      <c r="AV55" s="1307"/>
      <c r="AW55" s="1307"/>
      <c r="AX55" s="1307"/>
      <c r="AY55" s="1307"/>
      <c r="AZ55" s="1307"/>
      <c r="BA55" s="1307"/>
      <c r="BB55" s="1311" t="s">
        <v>607</v>
      </c>
      <c r="BC55" s="1311"/>
      <c r="BD55" s="1311"/>
      <c r="BE55" s="1311"/>
      <c r="BF55" s="1311"/>
      <c r="BG55" s="1311"/>
      <c r="BH55" s="1311"/>
      <c r="BI55" s="1311"/>
      <c r="BJ55" s="1311"/>
      <c r="BK55" s="1311"/>
      <c r="BL55" s="1311"/>
      <c r="BM55" s="1311"/>
      <c r="BN55" s="1311"/>
      <c r="BO55" s="1311"/>
      <c r="BP55" s="1312">
        <v>0</v>
      </c>
      <c r="BQ55" s="1312"/>
      <c r="BR55" s="1312"/>
      <c r="BS55" s="1312"/>
      <c r="BT55" s="1312"/>
      <c r="BU55" s="1312"/>
      <c r="BV55" s="1312"/>
      <c r="BW55" s="1312"/>
      <c r="BX55" s="1312">
        <v>0</v>
      </c>
      <c r="BY55" s="1312"/>
      <c r="BZ55" s="1312"/>
      <c r="CA55" s="1312"/>
      <c r="CB55" s="1312"/>
      <c r="CC55" s="1312"/>
      <c r="CD55" s="1312"/>
      <c r="CE55" s="1312"/>
      <c r="CF55" s="1312">
        <v>0</v>
      </c>
      <c r="CG55" s="1312"/>
      <c r="CH55" s="1312"/>
      <c r="CI55" s="1312"/>
      <c r="CJ55" s="1312"/>
      <c r="CK55" s="1312"/>
      <c r="CL55" s="1312"/>
      <c r="CM55" s="1312"/>
      <c r="CN55" s="1312">
        <v>0</v>
      </c>
      <c r="CO55" s="1312"/>
      <c r="CP55" s="1312"/>
      <c r="CQ55" s="1312"/>
      <c r="CR55" s="1312"/>
      <c r="CS55" s="1312"/>
      <c r="CT55" s="1312"/>
      <c r="CU55" s="1312"/>
      <c r="CV55" s="1312">
        <v>0</v>
      </c>
      <c r="CW55" s="1312"/>
      <c r="CX55" s="1312"/>
      <c r="CY55" s="1312"/>
      <c r="CZ55" s="1312"/>
      <c r="DA55" s="1312"/>
      <c r="DB55" s="1312"/>
      <c r="DC55" s="1312"/>
    </row>
    <row r="56" spans="1:109" x14ac:dyDescent="0.15">
      <c r="A56" s="1290"/>
      <c r="B56" s="1282"/>
      <c r="G56" s="1301"/>
      <c r="H56" s="1301"/>
      <c r="I56" s="1301"/>
      <c r="J56" s="1301"/>
      <c r="K56" s="1310"/>
      <c r="L56" s="1310"/>
      <c r="M56" s="1310"/>
      <c r="N56" s="1310"/>
      <c r="AN56" s="1307"/>
      <c r="AO56" s="1307"/>
      <c r="AP56" s="1307"/>
      <c r="AQ56" s="1307"/>
      <c r="AR56" s="1307"/>
      <c r="AS56" s="1307"/>
      <c r="AT56" s="1307"/>
      <c r="AU56" s="1307"/>
      <c r="AV56" s="1307"/>
      <c r="AW56" s="1307"/>
      <c r="AX56" s="1307"/>
      <c r="AY56" s="1307"/>
      <c r="AZ56" s="1307"/>
      <c r="BA56" s="1307"/>
      <c r="BB56" s="1311"/>
      <c r="BC56" s="1311"/>
      <c r="BD56" s="1311"/>
      <c r="BE56" s="1311"/>
      <c r="BF56" s="1311"/>
      <c r="BG56" s="1311"/>
      <c r="BH56" s="1311"/>
      <c r="BI56" s="1311"/>
      <c r="BJ56" s="1311"/>
      <c r="BK56" s="1311"/>
      <c r="BL56" s="1311"/>
      <c r="BM56" s="1311"/>
      <c r="BN56" s="1311"/>
      <c r="BO56" s="1311"/>
      <c r="BP56" s="1312"/>
      <c r="BQ56" s="1312"/>
      <c r="BR56" s="1312"/>
      <c r="BS56" s="1312"/>
      <c r="BT56" s="1312"/>
      <c r="BU56" s="1312"/>
      <c r="BV56" s="1312"/>
      <c r="BW56" s="1312"/>
      <c r="BX56" s="1312"/>
      <c r="BY56" s="1312"/>
      <c r="BZ56" s="1312"/>
      <c r="CA56" s="1312"/>
      <c r="CB56" s="1312"/>
      <c r="CC56" s="1312"/>
      <c r="CD56" s="1312"/>
      <c r="CE56" s="1312"/>
      <c r="CF56" s="1312"/>
      <c r="CG56" s="1312"/>
      <c r="CH56" s="1312"/>
      <c r="CI56" s="1312"/>
      <c r="CJ56" s="1312"/>
      <c r="CK56" s="1312"/>
      <c r="CL56" s="1312"/>
      <c r="CM56" s="1312"/>
      <c r="CN56" s="1312"/>
      <c r="CO56" s="1312"/>
      <c r="CP56" s="1312"/>
      <c r="CQ56" s="1312"/>
      <c r="CR56" s="1312"/>
      <c r="CS56" s="1312"/>
      <c r="CT56" s="1312"/>
      <c r="CU56" s="1312"/>
      <c r="CV56" s="1312"/>
      <c r="CW56" s="1312"/>
      <c r="CX56" s="1312"/>
      <c r="CY56" s="1312"/>
      <c r="CZ56" s="1312"/>
      <c r="DA56" s="1312"/>
      <c r="DB56" s="1312"/>
      <c r="DC56" s="1312"/>
    </row>
    <row r="57" spans="1:109" s="1290" customFormat="1" x14ac:dyDescent="0.15">
      <c r="B57" s="1313"/>
      <c r="G57" s="1301"/>
      <c r="H57" s="1301"/>
      <c r="I57" s="1314"/>
      <c r="J57" s="1314"/>
      <c r="K57" s="1310"/>
      <c r="L57" s="1310"/>
      <c r="M57" s="1310"/>
      <c r="N57" s="1310"/>
      <c r="AM57" s="1275"/>
      <c r="AN57" s="1307"/>
      <c r="AO57" s="1307"/>
      <c r="AP57" s="1307"/>
      <c r="AQ57" s="1307"/>
      <c r="AR57" s="1307"/>
      <c r="AS57" s="1307"/>
      <c r="AT57" s="1307"/>
      <c r="AU57" s="1307"/>
      <c r="AV57" s="1307"/>
      <c r="AW57" s="1307"/>
      <c r="AX57" s="1307"/>
      <c r="AY57" s="1307"/>
      <c r="AZ57" s="1307"/>
      <c r="BA57" s="1307"/>
      <c r="BB57" s="1311" t="s">
        <v>608</v>
      </c>
      <c r="BC57" s="1311"/>
      <c r="BD57" s="1311"/>
      <c r="BE57" s="1311"/>
      <c r="BF57" s="1311"/>
      <c r="BG57" s="1311"/>
      <c r="BH57" s="1311"/>
      <c r="BI57" s="1311"/>
      <c r="BJ57" s="1311"/>
      <c r="BK57" s="1311"/>
      <c r="BL57" s="1311"/>
      <c r="BM57" s="1311"/>
      <c r="BN57" s="1311"/>
      <c r="BO57" s="1311"/>
      <c r="BP57" s="1312">
        <v>57.5</v>
      </c>
      <c r="BQ57" s="1312"/>
      <c r="BR57" s="1312"/>
      <c r="BS57" s="1312"/>
      <c r="BT57" s="1312"/>
      <c r="BU57" s="1312"/>
      <c r="BV57" s="1312"/>
      <c r="BW57" s="1312"/>
      <c r="BX57" s="1312">
        <v>58.4</v>
      </c>
      <c r="BY57" s="1312"/>
      <c r="BZ57" s="1312"/>
      <c r="CA57" s="1312"/>
      <c r="CB57" s="1312"/>
      <c r="CC57" s="1312"/>
      <c r="CD57" s="1312"/>
      <c r="CE57" s="1312"/>
      <c r="CF57" s="1312">
        <v>61.8</v>
      </c>
      <c r="CG57" s="1312"/>
      <c r="CH57" s="1312"/>
      <c r="CI57" s="1312"/>
      <c r="CJ57" s="1312"/>
      <c r="CK57" s="1312"/>
      <c r="CL57" s="1312"/>
      <c r="CM57" s="1312"/>
      <c r="CN57" s="1312">
        <v>63.1</v>
      </c>
      <c r="CO57" s="1312"/>
      <c r="CP57" s="1312"/>
      <c r="CQ57" s="1312"/>
      <c r="CR57" s="1312"/>
      <c r="CS57" s="1312"/>
      <c r="CT57" s="1312"/>
      <c r="CU57" s="1312"/>
      <c r="CV57" s="1312">
        <v>62.4</v>
      </c>
      <c r="CW57" s="1312"/>
      <c r="CX57" s="1312"/>
      <c r="CY57" s="1312"/>
      <c r="CZ57" s="1312"/>
      <c r="DA57" s="1312"/>
      <c r="DB57" s="1312"/>
      <c r="DC57" s="1312"/>
      <c r="DD57" s="1315"/>
      <c r="DE57" s="1313"/>
    </row>
    <row r="58" spans="1:109" s="1290" customFormat="1" x14ac:dyDescent="0.15">
      <c r="A58" s="1275"/>
      <c r="B58" s="1313"/>
      <c r="G58" s="1301"/>
      <c r="H58" s="1301"/>
      <c r="I58" s="1314"/>
      <c r="J58" s="1314"/>
      <c r="K58" s="1310"/>
      <c r="L58" s="1310"/>
      <c r="M58" s="1310"/>
      <c r="N58" s="1310"/>
      <c r="AM58" s="1275"/>
      <c r="AN58" s="1307"/>
      <c r="AO58" s="1307"/>
      <c r="AP58" s="1307"/>
      <c r="AQ58" s="1307"/>
      <c r="AR58" s="1307"/>
      <c r="AS58" s="1307"/>
      <c r="AT58" s="1307"/>
      <c r="AU58" s="1307"/>
      <c r="AV58" s="1307"/>
      <c r="AW58" s="1307"/>
      <c r="AX58" s="1307"/>
      <c r="AY58" s="1307"/>
      <c r="AZ58" s="1307"/>
      <c r="BA58" s="1307"/>
      <c r="BB58" s="1311"/>
      <c r="BC58" s="1311"/>
      <c r="BD58" s="1311"/>
      <c r="BE58" s="1311"/>
      <c r="BF58" s="1311"/>
      <c r="BG58" s="1311"/>
      <c r="BH58" s="1311"/>
      <c r="BI58" s="1311"/>
      <c r="BJ58" s="1311"/>
      <c r="BK58" s="1311"/>
      <c r="BL58" s="1311"/>
      <c r="BM58" s="1311"/>
      <c r="BN58" s="1311"/>
      <c r="BO58" s="1311"/>
      <c r="BP58" s="1312"/>
      <c r="BQ58" s="1312"/>
      <c r="BR58" s="1312"/>
      <c r="BS58" s="1312"/>
      <c r="BT58" s="1312"/>
      <c r="BU58" s="1312"/>
      <c r="BV58" s="1312"/>
      <c r="BW58" s="1312"/>
      <c r="BX58" s="1312"/>
      <c r="BY58" s="1312"/>
      <c r="BZ58" s="1312"/>
      <c r="CA58" s="1312"/>
      <c r="CB58" s="1312"/>
      <c r="CC58" s="1312"/>
      <c r="CD58" s="1312"/>
      <c r="CE58" s="1312"/>
      <c r="CF58" s="1312"/>
      <c r="CG58" s="1312"/>
      <c r="CH58" s="1312"/>
      <c r="CI58" s="1312"/>
      <c r="CJ58" s="1312"/>
      <c r="CK58" s="1312"/>
      <c r="CL58" s="1312"/>
      <c r="CM58" s="1312"/>
      <c r="CN58" s="1312"/>
      <c r="CO58" s="1312"/>
      <c r="CP58" s="1312"/>
      <c r="CQ58" s="1312"/>
      <c r="CR58" s="1312"/>
      <c r="CS58" s="1312"/>
      <c r="CT58" s="1312"/>
      <c r="CU58" s="1312"/>
      <c r="CV58" s="1312"/>
      <c r="CW58" s="1312"/>
      <c r="CX58" s="1312"/>
      <c r="CY58" s="1312"/>
      <c r="CZ58" s="1312"/>
      <c r="DA58" s="1312"/>
      <c r="DB58" s="1312"/>
      <c r="DC58" s="1312"/>
      <c r="DD58" s="1315"/>
      <c r="DE58" s="1313"/>
    </row>
    <row r="59" spans="1:109" s="1290" customFormat="1" x14ac:dyDescent="0.15">
      <c r="A59" s="1275"/>
      <c r="B59" s="1313"/>
      <c r="K59" s="1316"/>
      <c r="L59" s="1316"/>
      <c r="M59" s="1316"/>
      <c r="N59" s="1316"/>
      <c r="AQ59" s="1316"/>
      <c r="AR59" s="1316"/>
      <c r="AS59" s="1316"/>
      <c r="AT59" s="1316"/>
      <c r="BC59" s="1316"/>
      <c r="BD59" s="1316"/>
      <c r="BE59" s="1316"/>
      <c r="BF59" s="1316"/>
      <c r="BO59" s="1316"/>
      <c r="BP59" s="1316"/>
      <c r="BQ59" s="1316"/>
      <c r="BR59" s="1316"/>
      <c r="CA59" s="1316"/>
      <c r="CB59" s="1316"/>
      <c r="CC59" s="1316"/>
      <c r="CD59" s="1316"/>
      <c r="CM59" s="1316"/>
      <c r="CN59" s="1316"/>
      <c r="CO59" s="1316"/>
      <c r="CP59" s="1316"/>
      <c r="CY59" s="1316"/>
      <c r="CZ59" s="1316"/>
      <c r="DA59" s="1316"/>
      <c r="DB59" s="1316"/>
      <c r="DC59" s="1316"/>
      <c r="DD59" s="1315"/>
      <c r="DE59" s="1313"/>
    </row>
    <row r="60" spans="1:109" s="1290" customFormat="1" x14ac:dyDescent="0.15">
      <c r="A60" s="1275"/>
      <c r="B60" s="1313"/>
      <c r="K60" s="1316"/>
      <c r="L60" s="1316"/>
      <c r="M60" s="1316"/>
      <c r="N60" s="1316"/>
      <c r="AQ60" s="1316"/>
      <c r="AR60" s="1316"/>
      <c r="AS60" s="1316"/>
      <c r="AT60" s="1316"/>
      <c r="BC60" s="1316"/>
      <c r="BD60" s="1316"/>
      <c r="BE60" s="1316"/>
      <c r="BF60" s="1316"/>
      <c r="BO60" s="1316"/>
      <c r="BP60" s="1316"/>
      <c r="BQ60" s="1316"/>
      <c r="BR60" s="1316"/>
      <c r="CA60" s="1316"/>
      <c r="CB60" s="1316"/>
      <c r="CC60" s="1316"/>
      <c r="CD60" s="1316"/>
      <c r="CM60" s="1316"/>
      <c r="CN60" s="1316"/>
      <c r="CO60" s="1316"/>
      <c r="CP60" s="1316"/>
      <c r="CY60" s="1316"/>
      <c r="CZ60" s="1316"/>
      <c r="DA60" s="1316"/>
      <c r="DB60" s="1316"/>
      <c r="DC60" s="1316"/>
      <c r="DD60" s="1315"/>
      <c r="DE60" s="1313"/>
    </row>
    <row r="61" spans="1:109" s="1290" customFormat="1" x14ac:dyDescent="0.15">
      <c r="A61" s="1275"/>
      <c r="B61" s="1317"/>
      <c r="C61" s="1318"/>
      <c r="D61" s="1318"/>
      <c r="E61" s="1318"/>
      <c r="F61" s="1318"/>
      <c r="G61" s="1318"/>
      <c r="H61" s="1318"/>
      <c r="I61" s="1318"/>
      <c r="J61" s="1318"/>
      <c r="K61" s="1318"/>
      <c r="L61" s="1318"/>
      <c r="M61" s="1319"/>
      <c r="N61" s="1319"/>
      <c r="O61" s="1318"/>
      <c r="P61" s="1318"/>
      <c r="Q61" s="1318"/>
      <c r="R61" s="1318"/>
      <c r="S61" s="1318"/>
      <c r="T61" s="1318"/>
      <c r="U61" s="1318"/>
      <c r="V61" s="1318"/>
      <c r="W61" s="1318"/>
      <c r="X61" s="1318"/>
      <c r="Y61" s="1318"/>
      <c r="Z61" s="1318"/>
      <c r="AA61" s="1318"/>
      <c r="AB61" s="1318"/>
      <c r="AC61" s="1318"/>
      <c r="AD61" s="1318"/>
      <c r="AE61" s="1318"/>
      <c r="AF61" s="1318"/>
      <c r="AG61" s="1318"/>
      <c r="AH61" s="1318"/>
      <c r="AI61" s="1318"/>
      <c r="AJ61" s="1318"/>
      <c r="AK61" s="1318"/>
      <c r="AL61" s="1318"/>
      <c r="AM61" s="1318"/>
      <c r="AN61" s="1318"/>
      <c r="AO61" s="1318"/>
      <c r="AP61" s="1318"/>
      <c r="AQ61" s="1318"/>
      <c r="AR61" s="1318"/>
      <c r="AS61" s="1319"/>
      <c r="AT61" s="1319"/>
      <c r="AU61" s="1318"/>
      <c r="AV61" s="1318"/>
      <c r="AW61" s="1318"/>
      <c r="AX61" s="1318"/>
      <c r="AY61" s="1318"/>
      <c r="AZ61" s="1318"/>
      <c r="BA61" s="1318"/>
      <c r="BB61" s="1318"/>
      <c r="BC61" s="1318"/>
      <c r="BD61" s="1318"/>
      <c r="BE61" s="1319"/>
      <c r="BF61" s="1319"/>
      <c r="BG61" s="1318"/>
      <c r="BH61" s="1318"/>
      <c r="BI61" s="1318"/>
      <c r="BJ61" s="1318"/>
      <c r="BK61" s="1318"/>
      <c r="BL61" s="1318"/>
      <c r="BM61" s="1318"/>
      <c r="BN61" s="1318"/>
      <c r="BO61" s="1318"/>
      <c r="BP61" s="1318"/>
      <c r="BQ61" s="1319"/>
      <c r="BR61" s="1319"/>
      <c r="BS61" s="1318"/>
      <c r="BT61" s="1318"/>
      <c r="BU61" s="1318"/>
      <c r="BV61" s="1318"/>
      <c r="BW61" s="1318"/>
      <c r="BX61" s="1318"/>
      <c r="BY61" s="1318"/>
      <c r="BZ61" s="1318"/>
      <c r="CA61" s="1318"/>
      <c r="CB61" s="1318"/>
      <c r="CC61" s="1319"/>
      <c r="CD61" s="1319"/>
      <c r="CE61" s="1318"/>
      <c r="CF61" s="1318"/>
      <c r="CG61" s="1318"/>
      <c r="CH61" s="1318"/>
      <c r="CI61" s="1318"/>
      <c r="CJ61" s="1318"/>
      <c r="CK61" s="1318"/>
      <c r="CL61" s="1318"/>
      <c r="CM61" s="1318"/>
      <c r="CN61" s="1318"/>
      <c r="CO61" s="1319"/>
      <c r="CP61" s="1319"/>
      <c r="CQ61" s="1318"/>
      <c r="CR61" s="1318"/>
      <c r="CS61" s="1318"/>
      <c r="CT61" s="1318"/>
      <c r="CU61" s="1318"/>
      <c r="CV61" s="1318"/>
      <c r="CW61" s="1318"/>
      <c r="CX61" s="1318"/>
      <c r="CY61" s="1318"/>
      <c r="CZ61" s="1318"/>
      <c r="DA61" s="1319"/>
      <c r="DB61" s="1319"/>
      <c r="DC61" s="1319"/>
      <c r="DD61" s="1320"/>
      <c r="DE61" s="1313"/>
    </row>
    <row r="62" spans="1:109" x14ac:dyDescent="0.15">
      <c r="B62" s="1287"/>
      <c r="C62" s="1287"/>
      <c r="D62" s="1287"/>
      <c r="E62" s="1287"/>
      <c r="F62" s="1287"/>
      <c r="G62" s="1287"/>
      <c r="H62" s="1287"/>
      <c r="I62" s="1287"/>
      <c r="J62" s="1287"/>
      <c r="K62" s="1287"/>
      <c r="L62" s="1287"/>
      <c r="M62" s="1287"/>
      <c r="N62" s="1287"/>
      <c r="O62" s="1287"/>
      <c r="P62" s="1287"/>
      <c r="Q62" s="1287"/>
      <c r="R62" s="1287"/>
      <c r="S62" s="1287"/>
      <c r="T62" s="1287"/>
      <c r="U62" s="1287"/>
      <c r="V62" s="1287"/>
      <c r="W62" s="1287"/>
      <c r="X62" s="1287"/>
      <c r="Y62" s="1287"/>
      <c r="Z62" s="1287"/>
      <c r="AA62" s="1287"/>
      <c r="AB62" s="1287"/>
      <c r="AC62" s="1287"/>
      <c r="AD62" s="1287"/>
      <c r="AE62" s="1287"/>
      <c r="AF62" s="1287"/>
      <c r="AG62" s="1287"/>
      <c r="AH62" s="1287"/>
      <c r="AI62" s="1287"/>
      <c r="AJ62" s="1287"/>
      <c r="AK62" s="1287"/>
      <c r="AL62" s="1287"/>
      <c r="AM62" s="1287"/>
      <c r="AN62" s="1287"/>
      <c r="AO62" s="1287"/>
      <c r="AP62" s="1287"/>
      <c r="AQ62" s="1287"/>
      <c r="AR62" s="1287"/>
      <c r="AS62" s="1287"/>
      <c r="AT62" s="1287"/>
      <c r="AU62" s="1287"/>
      <c r="AV62" s="1287"/>
      <c r="AW62" s="1287"/>
      <c r="AX62" s="1287"/>
      <c r="AY62" s="1287"/>
      <c r="AZ62" s="1287"/>
      <c r="BA62" s="1287"/>
      <c r="BB62" s="1287"/>
      <c r="BC62" s="1287"/>
      <c r="BD62" s="1287"/>
      <c r="BE62" s="1287"/>
      <c r="BF62" s="1287"/>
      <c r="BG62" s="1287"/>
      <c r="BH62" s="1287"/>
      <c r="BI62" s="1287"/>
      <c r="BJ62" s="1287"/>
      <c r="BK62" s="1287"/>
      <c r="BL62" s="1287"/>
      <c r="BM62" s="1287"/>
      <c r="BN62" s="1287"/>
      <c r="BO62" s="1287"/>
      <c r="BP62" s="1287"/>
      <c r="BQ62" s="1287"/>
      <c r="BR62" s="1287"/>
      <c r="BS62" s="1287"/>
      <c r="BT62" s="1287"/>
      <c r="BU62" s="1287"/>
      <c r="BV62" s="1287"/>
      <c r="BW62" s="1287"/>
      <c r="BX62" s="1287"/>
      <c r="BY62" s="1287"/>
      <c r="BZ62" s="1287"/>
      <c r="CA62" s="1287"/>
      <c r="CB62" s="1287"/>
      <c r="CC62" s="1287"/>
      <c r="CD62" s="1287"/>
      <c r="CE62" s="1287"/>
      <c r="CF62" s="1287"/>
      <c r="CG62" s="1287"/>
      <c r="CH62" s="1287"/>
      <c r="CI62" s="1287"/>
      <c r="CJ62" s="1287"/>
      <c r="CK62" s="1287"/>
      <c r="CL62" s="1287"/>
      <c r="CM62" s="1287"/>
      <c r="CN62" s="1287"/>
      <c r="CO62" s="1287"/>
      <c r="CP62" s="1287"/>
      <c r="CQ62" s="1287"/>
      <c r="CR62" s="1287"/>
      <c r="CS62" s="1287"/>
      <c r="CT62" s="1287"/>
      <c r="CU62" s="1287"/>
      <c r="CV62" s="1287"/>
      <c r="CW62" s="1287"/>
      <c r="CX62" s="1287"/>
      <c r="CY62" s="1287"/>
      <c r="CZ62" s="1287"/>
      <c r="DA62" s="1287"/>
      <c r="DB62" s="1287"/>
      <c r="DC62" s="1287"/>
      <c r="DD62" s="1287"/>
      <c r="DE62" s="1275"/>
    </row>
    <row r="63" spans="1:109" ht="17.25" x14ac:dyDescent="0.15">
      <c r="B63" s="1321" t="s">
        <v>610</v>
      </c>
    </row>
    <row r="64" spans="1:109" x14ac:dyDescent="0.15">
      <c r="B64" s="1282"/>
      <c r="G64" s="1289"/>
      <c r="I64" s="1322"/>
      <c r="J64" s="1322"/>
      <c r="K64" s="1322"/>
      <c r="L64" s="1322"/>
      <c r="M64" s="1322"/>
      <c r="N64" s="1323"/>
      <c r="AM64" s="1289"/>
      <c r="AN64" s="1289" t="s">
        <v>603</v>
      </c>
      <c r="AP64" s="1290"/>
      <c r="AQ64" s="1290"/>
      <c r="AR64" s="1290"/>
      <c r="AY64" s="1289"/>
      <c r="BA64" s="1290"/>
      <c r="BB64" s="1290"/>
      <c r="BC64" s="1290"/>
      <c r="BK64" s="1289"/>
      <c r="BM64" s="1290"/>
      <c r="BN64" s="1290"/>
      <c r="BO64" s="1290"/>
      <c r="BW64" s="1289"/>
      <c r="BY64" s="1290"/>
      <c r="BZ64" s="1290"/>
      <c r="CA64" s="1290"/>
      <c r="CI64" s="1289"/>
      <c r="CK64" s="1290"/>
      <c r="CL64" s="1290"/>
      <c r="CM64" s="1290"/>
      <c r="CU64" s="1289"/>
      <c r="CW64" s="1290"/>
      <c r="CX64" s="1290"/>
      <c r="CY64" s="1290"/>
    </row>
    <row r="65" spans="2:107" x14ac:dyDescent="0.15">
      <c r="B65" s="1282"/>
      <c r="AN65" s="1291" t="s">
        <v>611</v>
      </c>
      <c r="AO65" s="1292"/>
      <c r="AP65" s="1292"/>
      <c r="AQ65" s="1292"/>
      <c r="AR65" s="1292"/>
      <c r="AS65" s="1292"/>
      <c r="AT65" s="1292"/>
      <c r="AU65" s="1292"/>
      <c r="AV65" s="1292"/>
      <c r="AW65" s="1292"/>
      <c r="AX65" s="1292"/>
      <c r="AY65" s="1292"/>
      <c r="AZ65" s="1292"/>
      <c r="BA65" s="1292"/>
      <c r="BB65" s="1292"/>
      <c r="BC65" s="1292"/>
      <c r="BD65" s="1292"/>
      <c r="BE65" s="1292"/>
      <c r="BF65" s="1292"/>
      <c r="BG65" s="1292"/>
      <c r="BH65" s="1292"/>
      <c r="BI65" s="1292"/>
      <c r="BJ65" s="1292"/>
      <c r="BK65" s="1292"/>
      <c r="BL65" s="1292"/>
      <c r="BM65" s="1292"/>
      <c r="BN65" s="1292"/>
      <c r="BO65" s="1292"/>
      <c r="BP65" s="1292"/>
      <c r="BQ65" s="1292"/>
      <c r="BR65" s="1292"/>
      <c r="BS65" s="1292"/>
      <c r="BT65" s="1292"/>
      <c r="BU65" s="1292"/>
      <c r="BV65" s="1292"/>
      <c r="BW65" s="1292"/>
      <c r="BX65" s="1292"/>
      <c r="BY65" s="1292"/>
      <c r="BZ65" s="1292"/>
      <c r="CA65" s="1292"/>
      <c r="CB65" s="1292"/>
      <c r="CC65" s="1292"/>
      <c r="CD65" s="1292"/>
      <c r="CE65" s="1292"/>
      <c r="CF65" s="1292"/>
      <c r="CG65" s="1292"/>
      <c r="CH65" s="1292"/>
      <c r="CI65" s="1292"/>
      <c r="CJ65" s="1292"/>
      <c r="CK65" s="1292"/>
      <c r="CL65" s="1292"/>
      <c r="CM65" s="1292"/>
      <c r="CN65" s="1292"/>
      <c r="CO65" s="1292"/>
      <c r="CP65" s="1292"/>
      <c r="CQ65" s="1292"/>
      <c r="CR65" s="1292"/>
      <c r="CS65" s="1292"/>
      <c r="CT65" s="1292"/>
      <c r="CU65" s="1292"/>
      <c r="CV65" s="1292"/>
      <c r="CW65" s="1292"/>
      <c r="CX65" s="1292"/>
      <c r="CY65" s="1292"/>
      <c r="CZ65" s="1292"/>
      <c r="DA65" s="1292"/>
      <c r="DB65" s="1292"/>
      <c r="DC65" s="1293"/>
    </row>
    <row r="66" spans="2:107" x14ac:dyDescent="0.15">
      <c r="B66" s="1282"/>
      <c r="AN66" s="1294"/>
      <c r="AO66" s="1295"/>
      <c r="AP66" s="1295"/>
      <c r="AQ66" s="1295"/>
      <c r="AR66" s="1295"/>
      <c r="AS66" s="1295"/>
      <c r="AT66" s="1295"/>
      <c r="AU66" s="1295"/>
      <c r="AV66" s="1295"/>
      <c r="AW66" s="1295"/>
      <c r="AX66" s="1295"/>
      <c r="AY66" s="1295"/>
      <c r="AZ66" s="1295"/>
      <c r="BA66" s="1295"/>
      <c r="BB66" s="1295"/>
      <c r="BC66" s="1295"/>
      <c r="BD66" s="1295"/>
      <c r="BE66" s="1295"/>
      <c r="BF66" s="1295"/>
      <c r="BG66" s="1295"/>
      <c r="BH66" s="1295"/>
      <c r="BI66" s="1295"/>
      <c r="BJ66" s="1295"/>
      <c r="BK66" s="1295"/>
      <c r="BL66" s="1295"/>
      <c r="BM66" s="1295"/>
      <c r="BN66" s="1295"/>
      <c r="BO66" s="1295"/>
      <c r="BP66" s="1295"/>
      <c r="BQ66" s="1295"/>
      <c r="BR66" s="1295"/>
      <c r="BS66" s="1295"/>
      <c r="BT66" s="1295"/>
      <c r="BU66" s="1295"/>
      <c r="BV66" s="1295"/>
      <c r="BW66" s="1295"/>
      <c r="BX66" s="1295"/>
      <c r="BY66" s="1295"/>
      <c r="BZ66" s="1295"/>
      <c r="CA66" s="1295"/>
      <c r="CB66" s="1295"/>
      <c r="CC66" s="1295"/>
      <c r="CD66" s="1295"/>
      <c r="CE66" s="1295"/>
      <c r="CF66" s="1295"/>
      <c r="CG66" s="1295"/>
      <c r="CH66" s="1295"/>
      <c r="CI66" s="1295"/>
      <c r="CJ66" s="1295"/>
      <c r="CK66" s="1295"/>
      <c r="CL66" s="1295"/>
      <c r="CM66" s="1295"/>
      <c r="CN66" s="1295"/>
      <c r="CO66" s="1295"/>
      <c r="CP66" s="1295"/>
      <c r="CQ66" s="1295"/>
      <c r="CR66" s="1295"/>
      <c r="CS66" s="1295"/>
      <c r="CT66" s="1295"/>
      <c r="CU66" s="1295"/>
      <c r="CV66" s="1295"/>
      <c r="CW66" s="1295"/>
      <c r="CX66" s="1295"/>
      <c r="CY66" s="1295"/>
      <c r="CZ66" s="1295"/>
      <c r="DA66" s="1295"/>
      <c r="DB66" s="1295"/>
      <c r="DC66" s="1296"/>
    </row>
    <row r="67" spans="2:107" x14ac:dyDescent="0.15">
      <c r="B67" s="1282"/>
      <c r="AN67" s="1294"/>
      <c r="AO67" s="1295"/>
      <c r="AP67" s="1295"/>
      <c r="AQ67" s="1295"/>
      <c r="AR67" s="1295"/>
      <c r="AS67" s="1295"/>
      <c r="AT67" s="1295"/>
      <c r="AU67" s="1295"/>
      <c r="AV67" s="1295"/>
      <c r="AW67" s="1295"/>
      <c r="AX67" s="1295"/>
      <c r="AY67" s="1295"/>
      <c r="AZ67" s="1295"/>
      <c r="BA67" s="1295"/>
      <c r="BB67" s="1295"/>
      <c r="BC67" s="1295"/>
      <c r="BD67" s="1295"/>
      <c r="BE67" s="1295"/>
      <c r="BF67" s="1295"/>
      <c r="BG67" s="1295"/>
      <c r="BH67" s="1295"/>
      <c r="BI67" s="1295"/>
      <c r="BJ67" s="1295"/>
      <c r="BK67" s="1295"/>
      <c r="BL67" s="1295"/>
      <c r="BM67" s="1295"/>
      <c r="BN67" s="1295"/>
      <c r="BO67" s="1295"/>
      <c r="BP67" s="1295"/>
      <c r="BQ67" s="1295"/>
      <c r="BR67" s="1295"/>
      <c r="BS67" s="1295"/>
      <c r="BT67" s="1295"/>
      <c r="BU67" s="1295"/>
      <c r="BV67" s="1295"/>
      <c r="BW67" s="1295"/>
      <c r="BX67" s="1295"/>
      <c r="BY67" s="1295"/>
      <c r="BZ67" s="1295"/>
      <c r="CA67" s="1295"/>
      <c r="CB67" s="1295"/>
      <c r="CC67" s="1295"/>
      <c r="CD67" s="1295"/>
      <c r="CE67" s="1295"/>
      <c r="CF67" s="1295"/>
      <c r="CG67" s="1295"/>
      <c r="CH67" s="1295"/>
      <c r="CI67" s="1295"/>
      <c r="CJ67" s="1295"/>
      <c r="CK67" s="1295"/>
      <c r="CL67" s="1295"/>
      <c r="CM67" s="1295"/>
      <c r="CN67" s="1295"/>
      <c r="CO67" s="1295"/>
      <c r="CP67" s="1295"/>
      <c r="CQ67" s="1295"/>
      <c r="CR67" s="1295"/>
      <c r="CS67" s="1295"/>
      <c r="CT67" s="1295"/>
      <c r="CU67" s="1295"/>
      <c r="CV67" s="1295"/>
      <c r="CW67" s="1295"/>
      <c r="CX67" s="1295"/>
      <c r="CY67" s="1295"/>
      <c r="CZ67" s="1295"/>
      <c r="DA67" s="1295"/>
      <c r="DB67" s="1295"/>
      <c r="DC67" s="1296"/>
    </row>
    <row r="68" spans="2:107" x14ac:dyDescent="0.15">
      <c r="B68" s="1282"/>
      <c r="AN68" s="1294"/>
      <c r="AO68" s="1295"/>
      <c r="AP68" s="1295"/>
      <c r="AQ68" s="1295"/>
      <c r="AR68" s="1295"/>
      <c r="AS68" s="1295"/>
      <c r="AT68" s="1295"/>
      <c r="AU68" s="1295"/>
      <c r="AV68" s="1295"/>
      <c r="AW68" s="1295"/>
      <c r="AX68" s="1295"/>
      <c r="AY68" s="1295"/>
      <c r="AZ68" s="1295"/>
      <c r="BA68" s="1295"/>
      <c r="BB68" s="1295"/>
      <c r="BC68" s="1295"/>
      <c r="BD68" s="1295"/>
      <c r="BE68" s="1295"/>
      <c r="BF68" s="1295"/>
      <c r="BG68" s="1295"/>
      <c r="BH68" s="1295"/>
      <c r="BI68" s="1295"/>
      <c r="BJ68" s="1295"/>
      <c r="BK68" s="1295"/>
      <c r="BL68" s="1295"/>
      <c r="BM68" s="1295"/>
      <c r="BN68" s="1295"/>
      <c r="BO68" s="1295"/>
      <c r="BP68" s="1295"/>
      <c r="BQ68" s="1295"/>
      <c r="BR68" s="1295"/>
      <c r="BS68" s="1295"/>
      <c r="BT68" s="1295"/>
      <c r="BU68" s="1295"/>
      <c r="BV68" s="1295"/>
      <c r="BW68" s="1295"/>
      <c r="BX68" s="1295"/>
      <c r="BY68" s="1295"/>
      <c r="BZ68" s="1295"/>
      <c r="CA68" s="1295"/>
      <c r="CB68" s="1295"/>
      <c r="CC68" s="1295"/>
      <c r="CD68" s="1295"/>
      <c r="CE68" s="1295"/>
      <c r="CF68" s="1295"/>
      <c r="CG68" s="1295"/>
      <c r="CH68" s="1295"/>
      <c r="CI68" s="1295"/>
      <c r="CJ68" s="1295"/>
      <c r="CK68" s="1295"/>
      <c r="CL68" s="1295"/>
      <c r="CM68" s="1295"/>
      <c r="CN68" s="1295"/>
      <c r="CO68" s="1295"/>
      <c r="CP68" s="1295"/>
      <c r="CQ68" s="1295"/>
      <c r="CR68" s="1295"/>
      <c r="CS68" s="1295"/>
      <c r="CT68" s="1295"/>
      <c r="CU68" s="1295"/>
      <c r="CV68" s="1295"/>
      <c r="CW68" s="1295"/>
      <c r="CX68" s="1295"/>
      <c r="CY68" s="1295"/>
      <c r="CZ68" s="1295"/>
      <c r="DA68" s="1295"/>
      <c r="DB68" s="1295"/>
      <c r="DC68" s="1296"/>
    </row>
    <row r="69" spans="2:107" x14ac:dyDescent="0.15">
      <c r="B69" s="1282"/>
      <c r="AN69" s="1297"/>
      <c r="AO69" s="1298"/>
      <c r="AP69" s="1298"/>
      <c r="AQ69" s="1298"/>
      <c r="AR69" s="1298"/>
      <c r="AS69" s="1298"/>
      <c r="AT69" s="1298"/>
      <c r="AU69" s="1298"/>
      <c r="AV69" s="1298"/>
      <c r="AW69" s="1298"/>
      <c r="AX69" s="1298"/>
      <c r="AY69" s="1298"/>
      <c r="AZ69" s="1298"/>
      <c r="BA69" s="1298"/>
      <c r="BB69" s="1298"/>
      <c r="BC69" s="1298"/>
      <c r="BD69" s="1298"/>
      <c r="BE69" s="1298"/>
      <c r="BF69" s="1298"/>
      <c r="BG69" s="1298"/>
      <c r="BH69" s="1298"/>
      <c r="BI69" s="1298"/>
      <c r="BJ69" s="1298"/>
      <c r="BK69" s="1298"/>
      <c r="BL69" s="1298"/>
      <c r="BM69" s="1298"/>
      <c r="BN69" s="1298"/>
      <c r="BO69" s="1298"/>
      <c r="BP69" s="1298"/>
      <c r="BQ69" s="1298"/>
      <c r="BR69" s="1298"/>
      <c r="BS69" s="1298"/>
      <c r="BT69" s="1298"/>
      <c r="BU69" s="1298"/>
      <c r="BV69" s="1298"/>
      <c r="BW69" s="1298"/>
      <c r="BX69" s="1298"/>
      <c r="BY69" s="1298"/>
      <c r="BZ69" s="1298"/>
      <c r="CA69" s="1298"/>
      <c r="CB69" s="1298"/>
      <c r="CC69" s="1298"/>
      <c r="CD69" s="1298"/>
      <c r="CE69" s="1298"/>
      <c r="CF69" s="1298"/>
      <c r="CG69" s="1298"/>
      <c r="CH69" s="1298"/>
      <c r="CI69" s="1298"/>
      <c r="CJ69" s="1298"/>
      <c r="CK69" s="1298"/>
      <c r="CL69" s="1298"/>
      <c r="CM69" s="1298"/>
      <c r="CN69" s="1298"/>
      <c r="CO69" s="1298"/>
      <c r="CP69" s="1298"/>
      <c r="CQ69" s="1298"/>
      <c r="CR69" s="1298"/>
      <c r="CS69" s="1298"/>
      <c r="CT69" s="1298"/>
      <c r="CU69" s="1298"/>
      <c r="CV69" s="1298"/>
      <c r="CW69" s="1298"/>
      <c r="CX69" s="1298"/>
      <c r="CY69" s="1298"/>
      <c r="CZ69" s="1298"/>
      <c r="DA69" s="1298"/>
      <c r="DB69" s="1298"/>
      <c r="DC69" s="1299"/>
    </row>
    <row r="70" spans="2:107" x14ac:dyDescent="0.15">
      <c r="B70" s="1282"/>
      <c r="H70" s="1324"/>
      <c r="I70" s="1324"/>
      <c r="J70" s="1325"/>
      <c r="K70" s="1325"/>
      <c r="L70" s="1326"/>
      <c r="M70" s="1325"/>
      <c r="N70" s="1326"/>
      <c r="AN70" s="1300"/>
      <c r="AO70" s="1300"/>
      <c r="AP70" s="1300"/>
      <c r="AZ70" s="1300"/>
      <c r="BA70" s="1300"/>
      <c r="BB70" s="1300"/>
      <c r="BL70" s="1300"/>
      <c r="BM70" s="1300"/>
      <c r="BN70" s="1300"/>
      <c r="BX70" s="1300"/>
      <c r="BY70" s="1300"/>
      <c r="BZ70" s="1300"/>
      <c r="CJ70" s="1300"/>
      <c r="CK70" s="1300"/>
      <c r="CL70" s="1300"/>
      <c r="CV70" s="1300"/>
      <c r="CW70" s="1300"/>
      <c r="CX70" s="1300"/>
    </row>
    <row r="71" spans="2:107" x14ac:dyDescent="0.15">
      <c r="B71" s="1282"/>
      <c r="G71" s="1327"/>
      <c r="I71" s="1328"/>
      <c r="J71" s="1325"/>
      <c r="K71" s="1325"/>
      <c r="L71" s="1326"/>
      <c r="M71" s="1325"/>
      <c r="N71" s="1326"/>
      <c r="AM71" s="1327"/>
      <c r="AN71" s="1275" t="s">
        <v>605</v>
      </c>
    </row>
    <row r="72" spans="2:107" x14ac:dyDescent="0.15">
      <c r="B72" s="1282"/>
      <c r="G72" s="1301"/>
      <c r="H72" s="1301"/>
      <c r="I72" s="1301"/>
      <c r="J72" s="1301"/>
      <c r="K72" s="1302"/>
      <c r="L72" s="1302"/>
      <c r="M72" s="1303"/>
      <c r="N72" s="1303"/>
      <c r="AN72" s="1304"/>
      <c r="AO72" s="1305"/>
      <c r="AP72" s="1305"/>
      <c r="AQ72" s="1305"/>
      <c r="AR72" s="1305"/>
      <c r="AS72" s="1305"/>
      <c r="AT72" s="1305"/>
      <c r="AU72" s="1305"/>
      <c r="AV72" s="1305"/>
      <c r="AW72" s="1305"/>
      <c r="AX72" s="1305"/>
      <c r="AY72" s="1305"/>
      <c r="AZ72" s="1305"/>
      <c r="BA72" s="1305"/>
      <c r="BB72" s="1305"/>
      <c r="BC72" s="1305"/>
      <c r="BD72" s="1305"/>
      <c r="BE72" s="1305"/>
      <c r="BF72" s="1305"/>
      <c r="BG72" s="1305"/>
      <c r="BH72" s="1305"/>
      <c r="BI72" s="1305"/>
      <c r="BJ72" s="1305"/>
      <c r="BK72" s="1305"/>
      <c r="BL72" s="1305"/>
      <c r="BM72" s="1305"/>
      <c r="BN72" s="1305"/>
      <c r="BO72" s="1306"/>
      <c r="BP72" s="1307" t="s">
        <v>555</v>
      </c>
      <c r="BQ72" s="1307"/>
      <c r="BR72" s="1307"/>
      <c r="BS72" s="1307"/>
      <c r="BT72" s="1307"/>
      <c r="BU72" s="1307"/>
      <c r="BV72" s="1307"/>
      <c r="BW72" s="1307"/>
      <c r="BX72" s="1307" t="s">
        <v>556</v>
      </c>
      <c r="BY72" s="1307"/>
      <c r="BZ72" s="1307"/>
      <c r="CA72" s="1307"/>
      <c r="CB72" s="1307"/>
      <c r="CC72" s="1307"/>
      <c r="CD72" s="1307"/>
      <c r="CE72" s="1307"/>
      <c r="CF72" s="1307" t="s">
        <v>557</v>
      </c>
      <c r="CG72" s="1307"/>
      <c r="CH72" s="1307"/>
      <c r="CI72" s="1307"/>
      <c r="CJ72" s="1307"/>
      <c r="CK72" s="1307"/>
      <c r="CL72" s="1307"/>
      <c r="CM72" s="1307"/>
      <c r="CN72" s="1307" t="s">
        <v>558</v>
      </c>
      <c r="CO72" s="1307"/>
      <c r="CP72" s="1307"/>
      <c r="CQ72" s="1307"/>
      <c r="CR72" s="1307"/>
      <c r="CS72" s="1307"/>
      <c r="CT72" s="1307"/>
      <c r="CU72" s="1307"/>
      <c r="CV72" s="1307" t="s">
        <v>559</v>
      </c>
      <c r="CW72" s="1307"/>
      <c r="CX72" s="1307"/>
      <c r="CY72" s="1307"/>
      <c r="CZ72" s="1307"/>
      <c r="DA72" s="1307"/>
      <c r="DB72" s="1307"/>
      <c r="DC72" s="1307"/>
    </row>
    <row r="73" spans="2:107" x14ac:dyDescent="0.15">
      <c r="B73" s="1282"/>
      <c r="G73" s="1308"/>
      <c r="H73" s="1308"/>
      <c r="I73" s="1308"/>
      <c r="J73" s="1308"/>
      <c r="K73" s="1329"/>
      <c r="L73" s="1329"/>
      <c r="M73" s="1329"/>
      <c r="N73" s="1329"/>
      <c r="AM73" s="1300"/>
      <c r="AN73" s="1311" t="s">
        <v>606</v>
      </c>
      <c r="AO73" s="1311"/>
      <c r="AP73" s="1311"/>
      <c r="AQ73" s="1311"/>
      <c r="AR73" s="1311"/>
      <c r="AS73" s="1311"/>
      <c r="AT73" s="1311"/>
      <c r="AU73" s="1311"/>
      <c r="AV73" s="1311"/>
      <c r="AW73" s="1311"/>
      <c r="AX73" s="1311"/>
      <c r="AY73" s="1311"/>
      <c r="AZ73" s="1311"/>
      <c r="BA73" s="1311"/>
      <c r="BB73" s="1311" t="s">
        <v>607</v>
      </c>
      <c r="BC73" s="1311"/>
      <c r="BD73" s="1311"/>
      <c r="BE73" s="1311"/>
      <c r="BF73" s="1311"/>
      <c r="BG73" s="1311"/>
      <c r="BH73" s="1311"/>
      <c r="BI73" s="1311"/>
      <c r="BJ73" s="1311"/>
      <c r="BK73" s="1311"/>
      <c r="BL73" s="1311"/>
      <c r="BM73" s="1311"/>
      <c r="BN73" s="1311"/>
      <c r="BO73" s="1311"/>
      <c r="BP73" s="1312"/>
      <c r="BQ73" s="1312"/>
      <c r="BR73" s="1312"/>
      <c r="BS73" s="1312"/>
      <c r="BT73" s="1312"/>
      <c r="BU73" s="1312"/>
      <c r="BV73" s="1312"/>
      <c r="BW73" s="1312"/>
      <c r="BX73" s="1312"/>
      <c r="BY73" s="1312"/>
      <c r="BZ73" s="1312"/>
      <c r="CA73" s="1312"/>
      <c r="CB73" s="1312"/>
      <c r="CC73" s="1312"/>
      <c r="CD73" s="1312"/>
      <c r="CE73" s="1312"/>
      <c r="CF73" s="1312"/>
      <c r="CG73" s="1312"/>
      <c r="CH73" s="1312"/>
      <c r="CI73" s="1312"/>
      <c r="CJ73" s="1312"/>
      <c r="CK73" s="1312"/>
      <c r="CL73" s="1312"/>
      <c r="CM73" s="1312"/>
      <c r="CN73" s="1312"/>
      <c r="CO73" s="1312"/>
      <c r="CP73" s="1312"/>
      <c r="CQ73" s="1312"/>
      <c r="CR73" s="1312"/>
      <c r="CS73" s="1312"/>
      <c r="CT73" s="1312"/>
      <c r="CU73" s="1312"/>
      <c r="CV73" s="1312"/>
      <c r="CW73" s="1312"/>
      <c r="CX73" s="1312"/>
      <c r="CY73" s="1312"/>
      <c r="CZ73" s="1312"/>
      <c r="DA73" s="1312"/>
      <c r="DB73" s="1312"/>
      <c r="DC73" s="1312"/>
    </row>
    <row r="74" spans="2:107" x14ac:dyDescent="0.15">
      <c r="B74" s="1282"/>
      <c r="G74" s="1308"/>
      <c r="H74" s="1308"/>
      <c r="I74" s="1308"/>
      <c r="J74" s="1308"/>
      <c r="K74" s="1329"/>
      <c r="L74" s="1329"/>
      <c r="M74" s="1329"/>
      <c r="N74" s="1329"/>
      <c r="AM74" s="1300"/>
      <c r="AN74" s="1311"/>
      <c r="AO74" s="1311"/>
      <c r="AP74" s="1311"/>
      <c r="AQ74" s="1311"/>
      <c r="AR74" s="1311"/>
      <c r="AS74" s="1311"/>
      <c r="AT74" s="1311"/>
      <c r="AU74" s="1311"/>
      <c r="AV74" s="1311"/>
      <c r="AW74" s="1311"/>
      <c r="AX74" s="1311"/>
      <c r="AY74" s="1311"/>
      <c r="AZ74" s="1311"/>
      <c r="BA74" s="1311"/>
      <c r="BB74" s="1311"/>
      <c r="BC74" s="1311"/>
      <c r="BD74" s="1311"/>
      <c r="BE74" s="1311"/>
      <c r="BF74" s="1311"/>
      <c r="BG74" s="1311"/>
      <c r="BH74" s="1311"/>
      <c r="BI74" s="1311"/>
      <c r="BJ74" s="1311"/>
      <c r="BK74" s="1311"/>
      <c r="BL74" s="1311"/>
      <c r="BM74" s="1311"/>
      <c r="BN74" s="1311"/>
      <c r="BO74" s="1311"/>
      <c r="BP74" s="1312"/>
      <c r="BQ74" s="1312"/>
      <c r="BR74" s="1312"/>
      <c r="BS74" s="1312"/>
      <c r="BT74" s="1312"/>
      <c r="BU74" s="1312"/>
      <c r="BV74" s="1312"/>
      <c r="BW74" s="1312"/>
      <c r="BX74" s="1312"/>
      <c r="BY74" s="1312"/>
      <c r="BZ74" s="1312"/>
      <c r="CA74" s="1312"/>
      <c r="CB74" s="1312"/>
      <c r="CC74" s="1312"/>
      <c r="CD74" s="1312"/>
      <c r="CE74" s="1312"/>
      <c r="CF74" s="1312"/>
      <c r="CG74" s="1312"/>
      <c r="CH74" s="1312"/>
      <c r="CI74" s="1312"/>
      <c r="CJ74" s="1312"/>
      <c r="CK74" s="1312"/>
      <c r="CL74" s="1312"/>
      <c r="CM74" s="1312"/>
      <c r="CN74" s="1312"/>
      <c r="CO74" s="1312"/>
      <c r="CP74" s="1312"/>
      <c r="CQ74" s="1312"/>
      <c r="CR74" s="1312"/>
      <c r="CS74" s="1312"/>
      <c r="CT74" s="1312"/>
      <c r="CU74" s="1312"/>
      <c r="CV74" s="1312"/>
      <c r="CW74" s="1312"/>
      <c r="CX74" s="1312"/>
      <c r="CY74" s="1312"/>
      <c r="CZ74" s="1312"/>
      <c r="DA74" s="1312"/>
      <c r="DB74" s="1312"/>
      <c r="DC74" s="1312"/>
    </row>
    <row r="75" spans="2:107" x14ac:dyDescent="0.15">
      <c r="B75" s="1282"/>
      <c r="G75" s="1308"/>
      <c r="H75" s="1308"/>
      <c r="I75" s="1301"/>
      <c r="J75" s="1301"/>
      <c r="K75" s="1310"/>
      <c r="L75" s="1310"/>
      <c r="M75" s="1310"/>
      <c r="N75" s="1310"/>
      <c r="AM75" s="1300"/>
      <c r="AN75" s="1311"/>
      <c r="AO75" s="1311"/>
      <c r="AP75" s="1311"/>
      <c r="AQ75" s="1311"/>
      <c r="AR75" s="1311"/>
      <c r="AS75" s="1311"/>
      <c r="AT75" s="1311"/>
      <c r="AU75" s="1311"/>
      <c r="AV75" s="1311"/>
      <c r="AW75" s="1311"/>
      <c r="AX75" s="1311"/>
      <c r="AY75" s="1311"/>
      <c r="AZ75" s="1311"/>
      <c r="BA75" s="1311"/>
      <c r="BB75" s="1311" t="s">
        <v>612</v>
      </c>
      <c r="BC75" s="1311"/>
      <c r="BD75" s="1311"/>
      <c r="BE75" s="1311"/>
      <c r="BF75" s="1311"/>
      <c r="BG75" s="1311"/>
      <c r="BH75" s="1311"/>
      <c r="BI75" s="1311"/>
      <c r="BJ75" s="1311"/>
      <c r="BK75" s="1311"/>
      <c r="BL75" s="1311"/>
      <c r="BM75" s="1311"/>
      <c r="BN75" s="1311"/>
      <c r="BO75" s="1311"/>
      <c r="BP75" s="1312">
        <v>10.3</v>
      </c>
      <c r="BQ75" s="1312"/>
      <c r="BR75" s="1312"/>
      <c r="BS75" s="1312"/>
      <c r="BT75" s="1312"/>
      <c r="BU75" s="1312"/>
      <c r="BV75" s="1312"/>
      <c r="BW75" s="1312"/>
      <c r="BX75" s="1312">
        <v>9.5</v>
      </c>
      <c r="BY75" s="1312"/>
      <c r="BZ75" s="1312"/>
      <c r="CA75" s="1312"/>
      <c r="CB75" s="1312"/>
      <c r="CC75" s="1312"/>
      <c r="CD75" s="1312"/>
      <c r="CE75" s="1312"/>
      <c r="CF75" s="1312">
        <v>9.5</v>
      </c>
      <c r="CG75" s="1312"/>
      <c r="CH75" s="1312"/>
      <c r="CI75" s="1312"/>
      <c r="CJ75" s="1312"/>
      <c r="CK75" s="1312"/>
      <c r="CL75" s="1312"/>
      <c r="CM75" s="1312"/>
      <c r="CN75" s="1312">
        <v>7.9</v>
      </c>
      <c r="CO75" s="1312"/>
      <c r="CP75" s="1312"/>
      <c r="CQ75" s="1312"/>
      <c r="CR75" s="1312"/>
      <c r="CS75" s="1312"/>
      <c r="CT75" s="1312"/>
      <c r="CU75" s="1312"/>
      <c r="CV75" s="1312">
        <v>6.9</v>
      </c>
      <c r="CW75" s="1312"/>
      <c r="CX75" s="1312"/>
      <c r="CY75" s="1312"/>
      <c r="CZ75" s="1312"/>
      <c r="DA75" s="1312"/>
      <c r="DB75" s="1312"/>
      <c r="DC75" s="1312"/>
    </row>
    <row r="76" spans="2:107" x14ac:dyDescent="0.15">
      <c r="B76" s="1282"/>
      <c r="G76" s="1308"/>
      <c r="H76" s="1308"/>
      <c r="I76" s="1301"/>
      <c r="J76" s="1301"/>
      <c r="K76" s="1310"/>
      <c r="L76" s="1310"/>
      <c r="M76" s="1310"/>
      <c r="N76" s="1310"/>
      <c r="AM76" s="1300"/>
      <c r="AN76" s="1311"/>
      <c r="AO76" s="1311"/>
      <c r="AP76" s="1311"/>
      <c r="AQ76" s="1311"/>
      <c r="AR76" s="1311"/>
      <c r="AS76" s="1311"/>
      <c r="AT76" s="1311"/>
      <c r="AU76" s="1311"/>
      <c r="AV76" s="1311"/>
      <c r="AW76" s="1311"/>
      <c r="AX76" s="1311"/>
      <c r="AY76" s="1311"/>
      <c r="AZ76" s="1311"/>
      <c r="BA76" s="1311"/>
      <c r="BB76" s="1311"/>
      <c r="BC76" s="1311"/>
      <c r="BD76" s="1311"/>
      <c r="BE76" s="1311"/>
      <c r="BF76" s="1311"/>
      <c r="BG76" s="1311"/>
      <c r="BH76" s="1311"/>
      <c r="BI76" s="1311"/>
      <c r="BJ76" s="1311"/>
      <c r="BK76" s="1311"/>
      <c r="BL76" s="1311"/>
      <c r="BM76" s="1311"/>
      <c r="BN76" s="1311"/>
      <c r="BO76" s="1311"/>
      <c r="BP76" s="1312"/>
      <c r="BQ76" s="1312"/>
      <c r="BR76" s="1312"/>
      <c r="BS76" s="1312"/>
      <c r="BT76" s="1312"/>
      <c r="BU76" s="1312"/>
      <c r="BV76" s="1312"/>
      <c r="BW76" s="1312"/>
      <c r="BX76" s="1312"/>
      <c r="BY76" s="1312"/>
      <c r="BZ76" s="1312"/>
      <c r="CA76" s="1312"/>
      <c r="CB76" s="1312"/>
      <c r="CC76" s="1312"/>
      <c r="CD76" s="1312"/>
      <c r="CE76" s="1312"/>
      <c r="CF76" s="1312"/>
      <c r="CG76" s="1312"/>
      <c r="CH76" s="1312"/>
      <c r="CI76" s="1312"/>
      <c r="CJ76" s="1312"/>
      <c r="CK76" s="1312"/>
      <c r="CL76" s="1312"/>
      <c r="CM76" s="1312"/>
      <c r="CN76" s="1312"/>
      <c r="CO76" s="1312"/>
      <c r="CP76" s="1312"/>
      <c r="CQ76" s="1312"/>
      <c r="CR76" s="1312"/>
      <c r="CS76" s="1312"/>
      <c r="CT76" s="1312"/>
      <c r="CU76" s="1312"/>
      <c r="CV76" s="1312"/>
      <c r="CW76" s="1312"/>
      <c r="CX76" s="1312"/>
      <c r="CY76" s="1312"/>
      <c r="CZ76" s="1312"/>
      <c r="DA76" s="1312"/>
      <c r="DB76" s="1312"/>
      <c r="DC76" s="1312"/>
    </row>
    <row r="77" spans="2:107" x14ac:dyDescent="0.15">
      <c r="B77" s="1282"/>
      <c r="G77" s="1301"/>
      <c r="H77" s="1301"/>
      <c r="I77" s="1301"/>
      <c r="J77" s="1301"/>
      <c r="K77" s="1329"/>
      <c r="L77" s="1329"/>
      <c r="M77" s="1329"/>
      <c r="N77" s="1329"/>
      <c r="AN77" s="1307" t="s">
        <v>609</v>
      </c>
      <c r="AO77" s="1307"/>
      <c r="AP77" s="1307"/>
      <c r="AQ77" s="1307"/>
      <c r="AR77" s="1307"/>
      <c r="AS77" s="1307"/>
      <c r="AT77" s="1307"/>
      <c r="AU77" s="1307"/>
      <c r="AV77" s="1307"/>
      <c r="AW77" s="1307"/>
      <c r="AX77" s="1307"/>
      <c r="AY77" s="1307"/>
      <c r="AZ77" s="1307"/>
      <c r="BA77" s="1307"/>
      <c r="BB77" s="1311" t="s">
        <v>607</v>
      </c>
      <c r="BC77" s="1311"/>
      <c r="BD77" s="1311"/>
      <c r="BE77" s="1311"/>
      <c r="BF77" s="1311"/>
      <c r="BG77" s="1311"/>
      <c r="BH77" s="1311"/>
      <c r="BI77" s="1311"/>
      <c r="BJ77" s="1311"/>
      <c r="BK77" s="1311"/>
      <c r="BL77" s="1311"/>
      <c r="BM77" s="1311"/>
      <c r="BN77" s="1311"/>
      <c r="BO77" s="1311"/>
      <c r="BP77" s="1312">
        <v>0</v>
      </c>
      <c r="BQ77" s="1312"/>
      <c r="BR77" s="1312"/>
      <c r="BS77" s="1312"/>
      <c r="BT77" s="1312"/>
      <c r="BU77" s="1312"/>
      <c r="BV77" s="1312"/>
      <c r="BW77" s="1312"/>
      <c r="BX77" s="1312">
        <v>0</v>
      </c>
      <c r="BY77" s="1312"/>
      <c r="BZ77" s="1312"/>
      <c r="CA77" s="1312"/>
      <c r="CB77" s="1312"/>
      <c r="CC77" s="1312"/>
      <c r="CD77" s="1312"/>
      <c r="CE77" s="1312"/>
      <c r="CF77" s="1312">
        <v>0</v>
      </c>
      <c r="CG77" s="1312"/>
      <c r="CH77" s="1312"/>
      <c r="CI77" s="1312"/>
      <c r="CJ77" s="1312"/>
      <c r="CK77" s="1312"/>
      <c r="CL77" s="1312"/>
      <c r="CM77" s="1312"/>
      <c r="CN77" s="1312">
        <v>0</v>
      </c>
      <c r="CO77" s="1312"/>
      <c r="CP77" s="1312"/>
      <c r="CQ77" s="1312"/>
      <c r="CR77" s="1312"/>
      <c r="CS77" s="1312"/>
      <c r="CT77" s="1312"/>
      <c r="CU77" s="1312"/>
      <c r="CV77" s="1312">
        <v>0</v>
      </c>
      <c r="CW77" s="1312"/>
      <c r="CX77" s="1312"/>
      <c r="CY77" s="1312"/>
      <c r="CZ77" s="1312"/>
      <c r="DA77" s="1312"/>
      <c r="DB77" s="1312"/>
      <c r="DC77" s="1312"/>
    </row>
    <row r="78" spans="2:107" x14ac:dyDescent="0.15">
      <c r="B78" s="1282"/>
      <c r="G78" s="1301"/>
      <c r="H78" s="1301"/>
      <c r="I78" s="1301"/>
      <c r="J78" s="1301"/>
      <c r="K78" s="1329"/>
      <c r="L78" s="1329"/>
      <c r="M78" s="1329"/>
      <c r="N78" s="1329"/>
      <c r="AN78" s="1307"/>
      <c r="AO78" s="1307"/>
      <c r="AP78" s="1307"/>
      <c r="AQ78" s="1307"/>
      <c r="AR78" s="1307"/>
      <c r="AS78" s="1307"/>
      <c r="AT78" s="1307"/>
      <c r="AU78" s="1307"/>
      <c r="AV78" s="1307"/>
      <c r="AW78" s="1307"/>
      <c r="AX78" s="1307"/>
      <c r="AY78" s="1307"/>
      <c r="AZ78" s="1307"/>
      <c r="BA78" s="1307"/>
      <c r="BB78" s="1311"/>
      <c r="BC78" s="1311"/>
      <c r="BD78" s="1311"/>
      <c r="BE78" s="1311"/>
      <c r="BF78" s="1311"/>
      <c r="BG78" s="1311"/>
      <c r="BH78" s="1311"/>
      <c r="BI78" s="1311"/>
      <c r="BJ78" s="1311"/>
      <c r="BK78" s="1311"/>
      <c r="BL78" s="1311"/>
      <c r="BM78" s="1311"/>
      <c r="BN78" s="1311"/>
      <c r="BO78" s="1311"/>
      <c r="BP78" s="1312"/>
      <c r="BQ78" s="1312"/>
      <c r="BR78" s="1312"/>
      <c r="BS78" s="1312"/>
      <c r="BT78" s="1312"/>
      <c r="BU78" s="1312"/>
      <c r="BV78" s="1312"/>
      <c r="BW78" s="1312"/>
      <c r="BX78" s="1312"/>
      <c r="BY78" s="1312"/>
      <c r="BZ78" s="1312"/>
      <c r="CA78" s="1312"/>
      <c r="CB78" s="1312"/>
      <c r="CC78" s="1312"/>
      <c r="CD78" s="1312"/>
      <c r="CE78" s="1312"/>
      <c r="CF78" s="1312"/>
      <c r="CG78" s="1312"/>
      <c r="CH78" s="1312"/>
      <c r="CI78" s="1312"/>
      <c r="CJ78" s="1312"/>
      <c r="CK78" s="1312"/>
      <c r="CL78" s="1312"/>
      <c r="CM78" s="1312"/>
      <c r="CN78" s="1312"/>
      <c r="CO78" s="1312"/>
      <c r="CP78" s="1312"/>
      <c r="CQ78" s="1312"/>
      <c r="CR78" s="1312"/>
      <c r="CS78" s="1312"/>
      <c r="CT78" s="1312"/>
      <c r="CU78" s="1312"/>
      <c r="CV78" s="1312"/>
      <c r="CW78" s="1312"/>
      <c r="CX78" s="1312"/>
      <c r="CY78" s="1312"/>
      <c r="CZ78" s="1312"/>
      <c r="DA78" s="1312"/>
      <c r="DB78" s="1312"/>
      <c r="DC78" s="1312"/>
    </row>
    <row r="79" spans="2:107" x14ac:dyDescent="0.15">
      <c r="B79" s="1282"/>
      <c r="G79" s="1301"/>
      <c r="H79" s="1301"/>
      <c r="I79" s="1314"/>
      <c r="J79" s="1314"/>
      <c r="K79" s="1330"/>
      <c r="L79" s="1330"/>
      <c r="M79" s="1330"/>
      <c r="N79" s="1330"/>
      <c r="AN79" s="1307"/>
      <c r="AO79" s="1307"/>
      <c r="AP79" s="1307"/>
      <c r="AQ79" s="1307"/>
      <c r="AR79" s="1307"/>
      <c r="AS79" s="1307"/>
      <c r="AT79" s="1307"/>
      <c r="AU79" s="1307"/>
      <c r="AV79" s="1307"/>
      <c r="AW79" s="1307"/>
      <c r="AX79" s="1307"/>
      <c r="AY79" s="1307"/>
      <c r="AZ79" s="1307"/>
      <c r="BA79" s="1307"/>
      <c r="BB79" s="1311" t="s">
        <v>612</v>
      </c>
      <c r="BC79" s="1311"/>
      <c r="BD79" s="1311"/>
      <c r="BE79" s="1311"/>
      <c r="BF79" s="1311"/>
      <c r="BG79" s="1311"/>
      <c r="BH79" s="1311"/>
      <c r="BI79" s="1311"/>
      <c r="BJ79" s="1311"/>
      <c r="BK79" s="1311"/>
      <c r="BL79" s="1311"/>
      <c r="BM79" s="1311"/>
      <c r="BN79" s="1311"/>
      <c r="BO79" s="1311"/>
      <c r="BP79" s="1312">
        <v>6</v>
      </c>
      <c r="BQ79" s="1312"/>
      <c r="BR79" s="1312"/>
      <c r="BS79" s="1312"/>
      <c r="BT79" s="1312"/>
      <c r="BU79" s="1312"/>
      <c r="BV79" s="1312"/>
      <c r="BW79" s="1312"/>
      <c r="BX79" s="1312">
        <v>5.6</v>
      </c>
      <c r="BY79" s="1312"/>
      <c r="BZ79" s="1312"/>
      <c r="CA79" s="1312"/>
      <c r="CB79" s="1312"/>
      <c r="CC79" s="1312"/>
      <c r="CD79" s="1312"/>
      <c r="CE79" s="1312"/>
      <c r="CF79" s="1312">
        <v>5.3</v>
      </c>
      <c r="CG79" s="1312"/>
      <c r="CH79" s="1312"/>
      <c r="CI79" s="1312"/>
      <c r="CJ79" s="1312"/>
      <c r="CK79" s="1312"/>
      <c r="CL79" s="1312"/>
      <c r="CM79" s="1312"/>
      <c r="CN79" s="1312">
        <v>5.8</v>
      </c>
      <c r="CO79" s="1312"/>
      <c r="CP79" s="1312"/>
      <c r="CQ79" s="1312"/>
      <c r="CR79" s="1312"/>
      <c r="CS79" s="1312"/>
      <c r="CT79" s="1312"/>
      <c r="CU79" s="1312"/>
      <c r="CV79" s="1312">
        <v>5.8</v>
      </c>
      <c r="CW79" s="1312"/>
      <c r="CX79" s="1312"/>
      <c r="CY79" s="1312"/>
      <c r="CZ79" s="1312"/>
      <c r="DA79" s="1312"/>
      <c r="DB79" s="1312"/>
      <c r="DC79" s="1312"/>
    </row>
    <row r="80" spans="2:107" x14ac:dyDescent="0.15">
      <c r="B80" s="1282"/>
      <c r="G80" s="1301"/>
      <c r="H80" s="1301"/>
      <c r="I80" s="1314"/>
      <c r="J80" s="1314"/>
      <c r="K80" s="1330"/>
      <c r="L80" s="1330"/>
      <c r="M80" s="1330"/>
      <c r="N80" s="1330"/>
      <c r="AN80" s="1307"/>
      <c r="AO80" s="1307"/>
      <c r="AP80" s="1307"/>
      <c r="AQ80" s="1307"/>
      <c r="AR80" s="1307"/>
      <c r="AS80" s="1307"/>
      <c r="AT80" s="1307"/>
      <c r="AU80" s="1307"/>
      <c r="AV80" s="1307"/>
      <c r="AW80" s="1307"/>
      <c r="AX80" s="1307"/>
      <c r="AY80" s="1307"/>
      <c r="AZ80" s="1307"/>
      <c r="BA80" s="1307"/>
      <c r="BB80" s="1311"/>
      <c r="BC80" s="1311"/>
      <c r="BD80" s="1311"/>
      <c r="BE80" s="1311"/>
      <c r="BF80" s="1311"/>
      <c r="BG80" s="1311"/>
      <c r="BH80" s="1311"/>
      <c r="BI80" s="1311"/>
      <c r="BJ80" s="1311"/>
      <c r="BK80" s="1311"/>
      <c r="BL80" s="1311"/>
      <c r="BM80" s="1311"/>
      <c r="BN80" s="1311"/>
      <c r="BO80" s="1311"/>
      <c r="BP80" s="1312"/>
      <c r="BQ80" s="1312"/>
      <c r="BR80" s="1312"/>
      <c r="BS80" s="1312"/>
      <c r="BT80" s="1312"/>
      <c r="BU80" s="1312"/>
      <c r="BV80" s="1312"/>
      <c r="BW80" s="1312"/>
      <c r="BX80" s="1312"/>
      <c r="BY80" s="1312"/>
      <c r="BZ80" s="1312"/>
      <c r="CA80" s="1312"/>
      <c r="CB80" s="1312"/>
      <c r="CC80" s="1312"/>
      <c r="CD80" s="1312"/>
      <c r="CE80" s="1312"/>
      <c r="CF80" s="1312"/>
      <c r="CG80" s="1312"/>
      <c r="CH80" s="1312"/>
      <c r="CI80" s="1312"/>
      <c r="CJ80" s="1312"/>
      <c r="CK80" s="1312"/>
      <c r="CL80" s="1312"/>
      <c r="CM80" s="1312"/>
      <c r="CN80" s="1312"/>
      <c r="CO80" s="1312"/>
      <c r="CP80" s="1312"/>
      <c r="CQ80" s="1312"/>
      <c r="CR80" s="1312"/>
      <c r="CS80" s="1312"/>
      <c r="CT80" s="1312"/>
      <c r="CU80" s="1312"/>
      <c r="CV80" s="1312"/>
      <c r="CW80" s="1312"/>
      <c r="CX80" s="1312"/>
      <c r="CY80" s="1312"/>
      <c r="CZ80" s="1312"/>
      <c r="DA80" s="1312"/>
      <c r="DB80" s="1312"/>
      <c r="DC80" s="1312"/>
    </row>
    <row r="81" spans="2:109" x14ac:dyDescent="0.15">
      <c r="B81" s="1282"/>
    </row>
    <row r="82" spans="2:109" ht="17.25" x14ac:dyDescent="0.15">
      <c r="B82" s="1282"/>
      <c r="K82" s="1331"/>
      <c r="L82" s="1331"/>
      <c r="M82" s="1331"/>
      <c r="N82" s="1331"/>
      <c r="AQ82" s="1331"/>
      <c r="AR82" s="1331"/>
      <c r="AS82" s="1331"/>
      <c r="AT82" s="1331"/>
      <c r="BC82" s="1331"/>
      <c r="BD82" s="1331"/>
      <c r="BE82" s="1331"/>
      <c r="BF82" s="1331"/>
      <c r="BO82" s="1331"/>
      <c r="BP82" s="1331"/>
      <c r="BQ82" s="1331"/>
      <c r="BR82" s="1331"/>
      <c r="CA82" s="1331"/>
      <c r="CB82" s="1331"/>
      <c r="CC82" s="1331"/>
      <c r="CD82" s="1331"/>
      <c r="CM82" s="1331"/>
      <c r="CN82" s="1331"/>
      <c r="CO82" s="1331"/>
      <c r="CP82" s="1331"/>
      <c r="CY82" s="1331"/>
      <c r="CZ82" s="1331"/>
      <c r="DA82" s="1331"/>
      <c r="DB82" s="1331"/>
      <c r="DC82" s="1331"/>
    </row>
    <row r="83" spans="2:109" x14ac:dyDescent="0.15">
      <c r="B83" s="1284"/>
      <c r="C83" s="1285"/>
      <c r="D83" s="1285"/>
      <c r="E83" s="1285"/>
      <c r="F83" s="1285"/>
      <c r="G83" s="1285"/>
      <c r="H83" s="1285"/>
      <c r="I83" s="1285"/>
      <c r="J83" s="1285"/>
      <c r="K83" s="1285"/>
      <c r="L83" s="1285"/>
      <c r="M83" s="1285"/>
      <c r="N83" s="1285"/>
      <c r="O83" s="1285"/>
      <c r="P83" s="1285"/>
      <c r="Q83" s="1285"/>
      <c r="R83" s="1285"/>
      <c r="S83" s="1285"/>
      <c r="T83" s="1285"/>
      <c r="U83" s="1285"/>
      <c r="V83" s="1285"/>
      <c r="W83" s="1285"/>
      <c r="X83" s="1285"/>
      <c r="Y83" s="1285"/>
      <c r="Z83" s="1285"/>
      <c r="AA83" s="1285"/>
      <c r="AB83" s="1285"/>
      <c r="AC83" s="1285"/>
      <c r="AD83" s="1285"/>
      <c r="AE83" s="1285"/>
      <c r="AF83" s="1285"/>
      <c r="AG83" s="1285"/>
      <c r="AH83" s="1285"/>
      <c r="AI83" s="1285"/>
      <c r="AJ83" s="1285"/>
      <c r="AK83" s="1285"/>
      <c r="AL83" s="1285"/>
      <c r="AM83" s="1285"/>
      <c r="AN83" s="1285"/>
      <c r="AO83" s="1285"/>
      <c r="AP83" s="1285"/>
      <c r="AQ83" s="1285"/>
      <c r="AR83" s="1285"/>
      <c r="AS83" s="1285"/>
      <c r="AT83" s="1285"/>
      <c r="AU83" s="1285"/>
      <c r="AV83" s="1285"/>
      <c r="AW83" s="1285"/>
      <c r="AX83" s="1285"/>
      <c r="AY83" s="1285"/>
      <c r="AZ83" s="1285"/>
      <c r="BA83" s="1285"/>
      <c r="BB83" s="1285"/>
      <c r="BC83" s="1285"/>
      <c r="BD83" s="1285"/>
      <c r="BE83" s="1285"/>
      <c r="BF83" s="1285"/>
      <c r="BG83" s="1285"/>
      <c r="BH83" s="1285"/>
      <c r="BI83" s="1285"/>
      <c r="BJ83" s="1285"/>
      <c r="BK83" s="1285"/>
      <c r="BL83" s="1285"/>
      <c r="BM83" s="1285"/>
      <c r="BN83" s="1285"/>
      <c r="BO83" s="1285"/>
      <c r="BP83" s="1285"/>
      <c r="BQ83" s="1285"/>
      <c r="BR83" s="1285"/>
      <c r="BS83" s="1285"/>
      <c r="BT83" s="1285"/>
      <c r="BU83" s="1285"/>
      <c r="BV83" s="1285"/>
      <c r="BW83" s="1285"/>
      <c r="BX83" s="1285"/>
      <c r="BY83" s="1285"/>
      <c r="BZ83" s="1285"/>
      <c r="CA83" s="1285"/>
      <c r="CB83" s="1285"/>
      <c r="CC83" s="1285"/>
      <c r="CD83" s="1285"/>
      <c r="CE83" s="1285"/>
      <c r="CF83" s="1285"/>
      <c r="CG83" s="1285"/>
      <c r="CH83" s="1285"/>
      <c r="CI83" s="1285"/>
      <c r="CJ83" s="1285"/>
      <c r="CK83" s="1285"/>
      <c r="CL83" s="1285"/>
      <c r="CM83" s="1285"/>
      <c r="CN83" s="1285"/>
      <c r="CO83" s="1285"/>
      <c r="CP83" s="1285"/>
      <c r="CQ83" s="1285"/>
      <c r="CR83" s="1285"/>
      <c r="CS83" s="1285"/>
      <c r="CT83" s="1285"/>
      <c r="CU83" s="1285"/>
      <c r="CV83" s="1285"/>
      <c r="CW83" s="1285"/>
      <c r="CX83" s="1285"/>
      <c r="CY83" s="1285"/>
      <c r="CZ83" s="1285"/>
      <c r="DA83" s="1285"/>
      <c r="DB83" s="1285"/>
      <c r="DC83" s="1285"/>
      <c r="DD83" s="1286"/>
    </row>
    <row r="84" spans="2:109" x14ac:dyDescent="0.15">
      <c r="DD84" s="1275"/>
      <c r="DE84" s="1275"/>
    </row>
    <row r="85" spans="2:109" x14ac:dyDescent="0.15">
      <c r="DD85" s="1275"/>
      <c r="DE85" s="1275"/>
    </row>
    <row r="86" spans="2:109" hidden="1" x14ac:dyDescent="0.15">
      <c r="DD86" s="1275"/>
      <c r="DE86" s="1275"/>
    </row>
    <row r="87" spans="2:109" hidden="1" x14ac:dyDescent="0.15">
      <c r="K87" s="1332"/>
      <c r="AQ87" s="1332"/>
      <c r="BC87" s="1332"/>
      <c r="BO87" s="1332"/>
      <c r="CA87" s="1332"/>
      <c r="CM87" s="1332"/>
      <c r="CY87" s="1332"/>
      <c r="DD87" s="1275"/>
      <c r="DE87" s="1275"/>
    </row>
    <row r="88" spans="2:109" hidden="1" x14ac:dyDescent="0.15">
      <c r="DD88" s="1275"/>
      <c r="DE88" s="1275"/>
    </row>
    <row r="89" spans="2:109" hidden="1" x14ac:dyDescent="0.15">
      <c r="DD89" s="1275"/>
      <c r="DE89" s="1275"/>
    </row>
    <row r="90" spans="2:109" hidden="1" x14ac:dyDescent="0.15">
      <c r="DD90" s="1275"/>
      <c r="DE90" s="1275"/>
    </row>
    <row r="91" spans="2:109" hidden="1" x14ac:dyDescent="0.15">
      <c r="DD91" s="1275"/>
      <c r="DE91" s="1275"/>
    </row>
    <row r="92" spans="2:109" ht="13.5" hidden="1" customHeight="1" x14ac:dyDescent="0.15">
      <c r="DD92" s="1275"/>
      <c r="DE92" s="1275"/>
    </row>
    <row r="93" spans="2:109" ht="13.5" hidden="1" customHeight="1" x14ac:dyDescent="0.15">
      <c r="DD93" s="1275"/>
      <c r="DE93" s="1275"/>
    </row>
    <row r="94" spans="2:109" ht="13.5" hidden="1" customHeight="1" x14ac:dyDescent="0.15">
      <c r="DD94" s="1275"/>
      <c r="DE94" s="1275"/>
    </row>
    <row r="95" spans="2:109" ht="13.5" hidden="1" customHeight="1" x14ac:dyDescent="0.15">
      <c r="DD95" s="1275"/>
      <c r="DE95" s="1275"/>
    </row>
    <row r="96" spans="2:109" ht="13.5" hidden="1" customHeight="1" x14ac:dyDescent="0.15">
      <c r="DD96" s="1275"/>
      <c r="DE96" s="1275"/>
    </row>
    <row r="97" s="1275" customFormat="1" ht="13.5" hidden="1" customHeight="1" x14ac:dyDescent="0.15"/>
    <row r="98" s="1275" customFormat="1" ht="13.5" hidden="1" customHeight="1" x14ac:dyDescent="0.15"/>
    <row r="99" s="1275" customFormat="1" ht="13.5" hidden="1" customHeight="1" x14ac:dyDescent="0.15"/>
    <row r="100" s="1275" customFormat="1" ht="13.5" hidden="1" customHeight="1" x14ac:dyDescent="0.15"/>
    <row r="101" s="1275" customFormat="1" ht="13.5" hidden="1" customHeight="1" x14ac:dyDescent="0.15"/>
    <row r="102" s="1275" customFormat="1" ht="13.5" hidden="1" customHeight="1" x14ac:dyDescent="0.15"/>
    <row r="103" s="1275" customFormat="1" ht="13.5" hidden="1" customHeight="1" x14ac:dyDescent="0.15"/>
    <row r="104" s="1275" customFormat="1" ht="13.5" hidden="1" customHeight="1" x14ac:dyDescent="0.15"/>
    <row r="105" s="1275" customFormat="1" ht="13.5" hidden="1" customHeight="1" x14ac:dyDescent="0.15"/>
    <row r="106" s="1275" customFormat="1" ht="13.5" hidden="1" customHeight="1" x14ac:dyDescent="0.15"/>
    <row r="107" s="1275" customFormat="1" ht="13.5" hidden="1" customHeight="1" x14ac:dyDescent="0.15"/>
    <row r="108" s="1275" customFormat="1" ht="13.5" hidden="1" customHeight="1" x14ac:dyDescent="0.15"/>
    <row r="109" s="1275" customFormat="1" ht="13.5" hidden="1" customHeight="1" x14ac:dyDescent="0.15"/>
    <row r="110" s="1275" customFormat="1" ht="13.5" hidden="1" customHeight="1" x14ac:dyDescent="0.15"/>
    <row r="111" s="1275" customFormat="1" ht="13.5" hidden="1" customHeight="1" x14ac:dyDescent="0.15"/>
    <row r="112" s="1275" customFormat="1" ht="13.5" hidden="1" customHeight="1" x14ac:dyDescent="0.15"/>
    <row r="113" s="1275" customFormat="1" ht="13.5" hidden="1" customHeight="1" x14ac:dyDescent="0.15"/>
    <row r="114" s="1275" customFormat="1" ht="13.5" hidden="1" customHeight="1" x14ac:dyDescent="0.15"/>
    <row r="115" s="1275" customFormat="1" ht="13.5" hidden="1" customHeight="1" x14ac:dyDescent="0.15"/>
    <row r="116" s="1275" customFormat="1" ht="13.5" hidden="1" customHeight="1" x14ac:dyDescent="0.15"/>
    <row r="117" s="1275" customFormat="1" ht="13.5" hidden="1" customHeight="1" x14ac:dyDescent="0.15"/>
    <row r="118" s="1275" customFormat="1" ht="13.5" hidden="1" customHeight="1" x14ac:dyDescent="0.15"/>
    <row r="119" s="1275" customFormat="1" ht="13.5" hidden="1" customHeight="1" x14ac:dyDescent="0.15"/>
    <row r="120" s="1275" customFormat="1" ht="13.5" hidden="1" customHeight="1" x14ac:dyDescent="0.15"/>
    <row r="121" s="1275" customFormat="1" ht="13.5" hidden="1" customHeight="1" x14ac:dyDescent="0.15"/>
    <row r="122" s="1275" customFormat="1" ht="13.5" hidden="1" customHeight="1" x14ac:dyDescent="0.15"/>
    <row r="123" s="1275" customFormat="1" ht="13.5" hidden="1" customHeight="1" x14ac:dyDescent="0.15"/>
    <row r="124" s="1275" customFormat="1" ht="13.5" hidden="1" customHeight="1" x14ac:dyDescent="0.15"/>
    <row r="125" s="1275" customFormat="1" ht="13.5" hidden="1" customHeight="1" x14ac:dyDescent="0.15"/>
    <row r="126" s="1275" customFormat="1" ht="13.5" hidden="1" customHeight="1" x14ac:dyDescent="0.15"/>
    <row r="127" s="1275" customFormat="1" ht="13.5" hidden="1" customHeight="1" x14ac:dyDescent="0.15"/>
    <row r="128" s="1275" customFormat="1" ht="13.5" hidden="1" customHeight="1" x14ac:dyDescent="0.15"/>
    <row r="129" s="1275" customFormat="1" ht="13.5" hidden="1" customHeight="1" x14ac:dyDescent="0.15"/>
    <row r="130" s="1275" customFormat="1" ht="13.5" hidden="1" customHeight="1" x14ac:dyDescent="0.15"/>
    <row r="131" s="1275" customFormat="1" ht="13.5" hidden="1" customHeight="1" x14ac:dyDescent="0.15"/>
    <row r="132" s="1275" customFormat="1" ht="13.5" hidden="1" customHeight="1" x14ac:dyDescent="0.15"/>
    <row r="133" s="1275" customFormat="1" ht="13.5" hidden="1" customHeight="1" x14ac:dyDescent="0.15"/>
    <row r="134" s="1275" customFormat="1" ht="13.5" hidden="1" customHeight="1" x14ac:dyDescent="0.15"/>
    <row r="135" s="1275" customFormat="1" ht="13.5" hidden="1" customHeight="1" x14ac:dyDescent="0.15"/>
    <row r="136" s="1275" customFormat="1" ht="13.5" hidden="1" customHeight="1" x14ac:dyDescent="0.15"/>
    <row r="137" s="1275" customFormat="1" ht="13.5" hidden="1" customHeight="1" x14ac:dyDescent="0.15"/>
    <row r="138" s="1275" customFormat="1" ht="13.5" hidden="1" customHeight="1" x14ac:dyDescent="0.15"/>
    <row r="139" s="1275" customFormat="1" ht="13.5" hidden="1" customHeight="1" x14ac:dyDescent="0.15"/>
    <row r="140" s="1275" customFormat="1" ht="13.5" hidden="1" customHeight="1" x14ac:dyDescent="0.15"/>
    <row r="141" s="1275" customFormat="1" ht="13.5" hidden="1" customHeight="1" x14ac:dyDescent="0.15"/>
    <row r="142" s="1275" customFormat="1" ht="13.5" hidden="1" customHeight="1" x14ac:dyDescent="0.15"/>
    <row r="143" s="1275" customFormat="1" ht="13.5" hidden="1" customHeight="1" x14ac:dyDescent="0.15"/>
    <row r="144" s="1275" customFormat="1" ht="13.5" hidden="1" customHeight="1" x14ac:dyDescent="0.15"/>
    <row r="145" s="1275" customFormat="1" ht="13.5" hidden="1" customHeight="1" x14ac:dyDescent="0.15"/>
    <row r="146" s="1275" customFormat="1" ht="13.5" hidden="1" customHeight="1" x14ac:dyDescent="0.15"/>
    <row r="147" s="1275" customFormat="1" ht="13.5" hidden="1" customHeight="1" x14ac:dyDescent="0.15"/>
    <row r="148" s="1275" customFormat="1" ht="13.5" hidden="1" customHeight="1" x14ac:dyDescent="0.15"/>
    <row r="149" s="1275" customFormat="1" ht="13.5" hidden="1" customHeight="1" x14ac:dyDescent="0.15"/>
    <row r="150" s="1275" customFormat="1" ht="13.5" hidden="1" customHeight="1" x14ac:dyDescent="0.15"/>
    <row r="151" s="1275" customFormat="1" ht="13.5" hidden="1" customHeight="1" x14ac:dyDescent="0.15"/>
    <row r="152" s="1275" customFormat="1" ht="13.5" hidden="1" customHeight="1" x14ac:dyDescent="0.15"/>
    <row r="153" s="1275" customFormat="1" ht="13.5" hidden="1" customHeight="1" x14ac:dyDescent="0.15"/>
    <row r="154" s="1275" customFormat="1" ht="13.5" hidden="1" customHeight="1" x14ac:dyDescent="0.15"/>
    <row r="155" s="1275" customFormat="1" ht="13.5" hidden="1" customHeight="1" x14ac:dyDescent="0.15"/>
    <row r="156" s="1275" customFormat="1" ht="13.5" hidden="1" customHeight="1" x14ac:dyDescent="0.15"/>
    <row r="157" s="1275" customFormat="1" ht="13.5" hidden="1" customHeight="1" x14ac:dyDescent="0.15"/>
    <row r="158" s="1275" customFormat="1" ht="13.5" hidden="1" customHeight="1" x14ac:dyDescent="0.15"/>
    <row r="159" s="1275" customFormat="1" ht="13.5" hidden="1" customHeight="1" x14ac:dyDescent="0.15"/>
    <row r="160" s="1275" customFormat="1" ht="13.5" hidden="1" customHeight="1" x14ac:dyDescent="0.15"/>
  </sheetData>
  <sheetProtection algorithmName="SHA-512" hashValue="lhOJaZQjbaJKoH5zbWmfVxzW/JTZcYORRz0sBYag2Z3zKbpivJJ9cwx5x7h3Wzk0KES0UZvJpf4XE+gMU3llbw==" saltValue="Zf0YFF52VY2o4iZlaYAUfQ=="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C09031-3326-48F3-9568-C0E5335D86AB}">
  <sheetPr>
    <pageSetUpPr fitToPage="1"/>
  </sheetPr>
  <dimension ref="A1:DR125"/>
  <sheetViews>
    <sheetView showGridLines="0" topLeftCell="A103" zoomScaleNormal="100" zoomScaleSheetLayoutView="70"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502</v>
      </c>
    </row>
  </sheetData>
  <sheetProtection algorithmName="SHA-512" hashValue="WAtzRSCypbQPGqdA6crVntkUlw3wOARJ+vOxvDTL7UJfcFiLYd5s7rFkP1DH3DYIeyyooDj+LcidEMKW92nA5A==" saltValue="S8jPa8HHjsEdpRm5a3Yt+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DB203E-5C4D-4FE2-9009-B1E8EEDC4BAA}">
  <sheetPr>
    <pageSetUpPr fitToPage="1"/>
  </sheetPr>
  <dimension ref="A1:DR125"/>
  <sheetViews>
    <sheetView showGridLines="0" topLeftCell="A88" zoomScaleNormal="100" zoomScaleSheetLayoutView="55"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502</v>
      </c>
    </row>
  </sheetData>
  <sheetProtection algorithmName="SHA-512" hashValue="j8d2SiqGa+a38NlrNKGmMzki4D6TE0akjtGvuD0BKfBx9d+hcQqrt/wAA6LMkOSBZLyb7lQdQwRGH3Z+3Qx/Rw==" saltValue="rgc2AdqLB9QoyOeqL70wNQ=="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552</v>
      </c>
      <c r="G2" s="157"/>
      <c r="H2" s="158"/>
    </row>
    <row r="3" spans="1:8" x14ac:dyDescent="0.15">
      <c r="A3" s="154" t="s">
        <v>545</v>
      </c>
      <c r="B3" s="159"/>
      <c r="C3" s="160"/>
      <c r="D3" s="161">
        <v>875966</v>
      </c>
      <c r="E3" s="162"/>
      <c r="F3" s="163">
        <v>237994</v>
      </c>
      <c r="G3" s="164"/>
      <c r="H3" s="165"/>
    </row>
    <row r="4" spans="1:8" x14ac:dyDescent="0.15">
      <c r="A4" s="166"/>
      <c r="B4" s="167"/>
      <c r="C4" s="168"/>
      <c r="D4" s="169">
        <v>29595</v>
      </c>
      <c r="E4" s="170"/>
      <c r="F4" s="171">
        <v>110361</v>
      </c>
      <c r="G4" s="172"/>
      <c r="H4" s="173"/>
    </row>
    <row r="5" spans="1:8" x14ac:dyDescent="0.15">
      <c r="A5" s="154" t="s">
        <v>547</v>
      </c>
      <c r="B5" s="159"/>
      <c r="C5" s="160"/>
      <c r="D5" s="161">
        <v>1463825</v>
      </c>
      <c r="E5" s="162"/>
      <c r="F5" s="163">
        <v>267911</v>
      </c>
      <c r="G5" s="164"/>
      <c r="H5" s="165"/>
    </row>
    <row r="6" spans="1:8" x14ac:dyDescent="0.15">
      <c r="A6" s="166"/>
      <c r="B6" s="167"/>
      <c r="C6" s="168"/>
      <c r="D6" s="169">
        <v>1854</v>
      </c>
      <c r="E6" s="170"/>
      <c r="F6" s="171">
        <v>106425</v>
      </c>
      <c r="G6" s="172"/>
      <c r="H6" s="173"/>
    </row>
    <row r="7" spans="1:8" x14ac:dyDescent="0.15">
      <c r="A7" s="154" t="s">
        <v>548</v>
      </c>
      <c r="B7" s="159"/>
      <c r="C7" s="160"/>
      <c r="D7" s="161">
        <v>599640</v>
      </c>
      <c r="E7" s="162"/>
      <c r="F7" s="163">
        <v>228215</v>
      </c>
      <c r="G7" s="164"/>
      <c r="H7" s="165"/>
    </row>
    <row r="8" spans="1:8" x14ac:dyDescent="0.15">
      <c r="A8" s="166"/>
      <c r="B8" s="167"/>
      <c r="C8" s="168"/>
      <c r="D8" s="169">
        <v>8601</v>
      </c>
      <c r="E8" s="170"/>
      <c r="F8" s="171">
        <v>117571</v>
      </c>
      <c r="G8" s="172"/>
      <c r="H8" s="173"/>
    </row>
    <row r="9" spans="1:8" x14ac:dyDescent="0.15">
      <c r="A9" s="154" t="s">
        <v>549</v>
      </c>
      <c r="B9" s="159"/>
      <c r="C9" s="160"/>
      <c r="D9" s="161">
        <v>1427688</v>
      </c>
      <c r="E9" s="162"/>
      <c r="F9" s="163">
        <v>264232</v>
      </c>
      <c r="G9" s="164"/>
      <c r="H9" s="165"/>
    </row>
    <row r="10" spans="1:8" x14ac:dyDescent="0.15">
      <c r="A10" s="166"/>
      <c r="B10" s="167"/>
      <c r="C10" s="168"/>
      <c r="D10" s="169">
        <v>18267</v>
      </c>
      <c r="E10" s="170"/>
      <c r="F10" s="171">
        <v>133959</v>
      </c>
      <c r="G10" s="172"/>
      <c r="H10" s="173"/>
    </row>
    <row r="11" spans="1:8" x14ac:dyDescent="0.15">
      <c r="A11" s="154" t="s">
        <v>550</v>
      </c>
      <c r="B11" s="159"/>
      <c r="C11" s="160"/>
      <c r="D11" s="161">
        <v>1387687</v>
      </c>
      <c r="E11" s="162"/>
      <c r="F11" s="163">
        <v>263613</v>
      </c>
      <c r="G11" s="164"/>
      <c r="H11" s="165"/>
    </row>
    <row r="12" spans="1:8" x14ac:dyDescent="0.15">
      <c r="A12" s="166"/>
      <c r="B12" s="167"/>
      <c r="C12" s="174"/>
      <c r="D12" s="169">
        <v>31928</v>
      </c>
      <c r="E12" s="170"/>
      <c r="F12" s="171">
        <v>128823</v>
      </c>
      <c r="G12" s="172"/>
      <c r="H12" s="173"/>
    </row>
    <row r="13" spans="1:8" x14ac:dyDescent="0.15">
      <c r="A13" s="154"/>
      <c r="B13" s="159"/>
      <c r="C13" s="175"/>
      <c r="D13" s="176">
        <v>1150961</v>
      </c>
      <c r="E13" s="177"/>
      <c r="F13" s="178">
        <v>252393</v>
      </c>
      <c r="G13" s="179"/>
      <c r="H13" s="165"/>
    </row>
    <row r="14" spans="1:8" x14ac:dyDescent="0.15">
      <c r="A14" s="166"/>
      <c r="B14" s="167"/>
      <c r="C14" s="168"/>
      <c r="D14" s="169">
        <v>18049</v>
      </c>
      <c r="E14" s="170"/>
      <c r="F14" s="171">
        <v>119428</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11.5</v>
      </c>
      <c r="C19" s="180">
        <f>ROUND(VALUE(SUBSTITUTE(実質収支比率等に係る経年分析!G$48,"▲","-")),2)</f>
        <v>18.96</v>
      </c>
      <c r="D19" s="180">
        <f>ROUND(VALUE(SUBSTITUTE(実質収支比率等に係る経年分析!H$48,"▲","-")),2)</f>
        <v>40.01</v>
      </c>
      <c r="E19" s="180">
        <f>ROUND(VALUE(SUBSTITUTE(実質収支比率等に係る経年分析!I$48,"▲","-")),2)</f>
        <v>13.04</v>
      </c>
      <c r="F19" s="180">
        <f>ROUND(VALUE(SUBSTITUTE(実質収支比率等に係る経年分析!J$48,"▲","-")),2)</f>
        <v>16.54</v>
      </c>
    </row>
    <row r="20" spans="1:11" x14ac:dyDescent="0.15">
      <c r="A20" s="180" t="s">
        <v>55</v>
      </c>
      <c r="B20" s="180">
        <f>ROUND(VALUE(SUBSTITUTE(実質収支比率等に係る経年分析!F$47,"▲","-")),2)</f>
        <v>85.22</v>
      </c>
      <c r="C20" s="180">
        <f>ROUND(VALUE(SUBSTITUTE(実質収支比率等に係る経年分析!G$47,"▲","-")),2)</f>
        <v>91.2</v>
      </c>
      <c r="D20" s="180">
        <f>ROUND(VALUE(SUBSTITUTE(実質収支比率等に係る経年分析!H$47,"▲","-")),2)</f>
        <v>99.53</v>
      </c>
      <c r="E20" s="180">
        <f>ROUND(VALUE(SUBSTITUTE(実質収支比率等に係る経年分析!I$47,"▲","-")),2)</f>
        <v>100.36</v>
      </c>
      <c r="F20" s="180">
        <f>ROUND(VALUE(SUBSTITUTE(実質収支比率等に係る経年分析!J$47,"▲","-")),2)</f>
        <v>86.7</v>
      </c>
    </row>
    <row r="21" spans="1:11" x14ac:dyDescent="0.15">
      <c r="A21" s="180" t="s">
        <v>56</v>
      </c>
      <c r="B21" s="180">
        <f>IF(ISNUMBER(VALUE(SUBSTITUTE(実質収支比率等に係る経年分析!F$49,"▲","-"))),ROUND(VALUE(SUBSTITUTE(実質収支比率等に係る経年分析!F$49,"▲","-")),2),NA())</f>
        <v>6.73</v>
      </c>
      <c r="C21" s="180">
        <f>IF(ISNUMBER(VALUE(SUBSTITUTE(実質収支比率等に係る経年分析!G$49,"▲","-"))),ROUND(VALUE(SUBSTITUTE(実質収支比率等に係る経年分析!G$49,"▲","-")),2),NA())</f>
        <v>9.77</v>
      </c>
      <c r="D21" s="180">
        <f>IF(ISNUMBER(VALUE(SUBSTITUTE(実質収支比率等に係る経年分析!H$49,"▲","-"))),ROUND(VALUE(SUBSTITUTE(実質収支比率等に係る経年分析!H$49,"▲","-")),2),NA())</f>
        <v>25.69</v>
      </c>
      <c r="E21" s="180">
        <f>IF(ISNUMBER(VALUE(SUBSTITUTE(実質収支比率等に係る経年分析!I$49,"▲","-"))),ROUND(VALUE(SUBSTITUTE(実質収支比率等に係る経年分析!I$49,"▲","-")),2),NA())</f>
        <v>-26.37</v>
      </c>
      <c r="F21" s="180">
        <f>IF(ISNUMBER(VALUE(SUBSTITUTE(実質収支比率等に係る経年分析!J$49,"▲","-"))),ROUND(VALUE(SUBSTITUTE(実質収支比率等に係る経年分析!J$49,"▲","-")),2),NA())</f>
        <v>-6.86</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e">
        <f>IF(連結実質赤字比率に係る赤字・黒字の構成分析!C$40="",NA(),連結実質赤字比率に係る赤字・黒字の構成分析!C$40)</f>
        <v>#N/A</v>
      </c>
      <c r="B30" s="181" t="e">
        <f>IF(ROUND(VALUE(SUBSTITUTE(連結実質赤字比率に係る赤字・黒字の構成分析!F$40,"▲", "-")), 2) &lt; 0, ABS(ROUND(VALUE(SUBSTITUTE(連結実質赤字比率に係る赤字・黒字の構成分析!F$40,"▲", "-")), 2)), NA())</f>
        <v>#VALUE!</v>
      </c>
      <c r="C30" s="181" t="e">
        <f>IF(ROUND(VALUE(SUBSTITUTE(連結実質赤字比率に係る赤字・黒字の構成分析!F$40,"▲", "-")), 2) &gt;= 0, ABS(ROUND(VALUE(SUBSTITUTE(連結実質赤字比率に係る赤字・黒字の構成分析!F$40,"▲", "-")), 2)), NA())</f>
        <v>#VALUE!</v>
      </c>
      <c r="D30" s="181" t="e">
        <f>IF(ROUND(VALUE(SUBSTITUTE(連結実質赤字比率に係る赤字・黒字の構成分析!G$40,"▲", "-")), 2) &lt; 0, ABS(ROUND(VALUE(SUBSTITUTE(連結実質赤字比率に係る赤字・黒字の構成分析!G$40,"▲", "-")), 2)), NA())</f>
        <v>#VALUE!</v>
      </c>
      <c r="E30" s="181" t="e">
        <f>IF(ROUND(VALUE(SUBSTITUTE(連結実質赤字比率に係る赤字・黒字の構成分析!G$40,"▲", "-")), 2) &gt;= 0, ABS(ROUND(VALUE(SUBSTITUTE(連結実質赤字比率に係る赤字・黒字の構成分析!G$40,"▲", "-")), 2)), NA())</f>
        <v>#VALUE!</v>
      </c>
      <c r="F30" s="181" t="e">
        <f>IF(ROUND(VALUE(SUBSTITUTE(連結実質赤字比率に係る赤字・黒字の構成分析!H$40,"▲", "-")), 2) &lt; 0, ABS(ROUND(VALUE(SUBSTITUTE(連結実質赤字比率に係る赤字・黒字の構成分析!H$40,"▲", "-")), 2)), NA())</f>
        <v>#VALUE!</v>
      </c>
      <c r="G30" s="181" t="e">
        <f>IF(ROUND(VALUE(SUBSTITUTE(連結実質赤字比率に係る赤字・黒字の構成分析!H$40,"▲", "-")), 2) &gt;= 0, ABS(ROUND(VALUE(SUBSTITUTE(連結実質赤字比率に係る赤字・黒字の構成分析!H$40,"▲", "-")), 2)), NA())</f>
        <v>#VALUE!</v>
      </c>
      <c r="H30" s="181" t="e">
        <f>IF(ROUND(VALUE(SUBSTITUTE(連結実質赤字比率に係る赤字・黒字の構成分析!I$40,"▲", "-")), 2) &lt; 0, ABS(ROUND(VALUE(SUBSTITUTE(連結実質赤字比率に係る赤字・黒字の構成分析!I$40,"▲", "-")), 2)), NA())</f>
        <v>#VALUE!</v>
      </c>
      <c r="I30" s="181" t="e">
        <f>IF(ROUND(VALUE(SUBSTITUTE(連結実質赤字比率に係る赤字・黒字の構成分析!I$40,"▲", "-")), 2) &gt;= 0, ABS(ROUND(VALUE(SUBSTITUTE(連結実質赤字比率に係る赤字・黒字の構成分析!I$40,"▲", "-")), 2)), NA())</f>
        <v>#VALUE!</v>
      </c>
      <c r="J30" s="181" t="e">
        <f>IF(ROUND(VALUE(SUBSTITUTE(連結実質赤字比率に係る赤字・黒字の構成分析!J$40,"▲", "-")), 2) &lt; 0, ABS(ROUND(VALUE(SUBSTITUTE(連結実質赤字比率に係る赤字・黒字の構成分析!J$40,"▲", "-")), 2)), NA())</f>
        <v>#VALUE!</v>
      </c>
      <c r="K30" s="181" t="e">
        <f>IF(ROUND(VALUE(SUBSTITUTE(連結実質赤字比率に係る赤字・黒字の構成分析!J$40,"▲", "-")), 2) &gt;= 0, ABS(ROUND(VALUE(SUBSTITUTE(連結実質赤字比率に係る赤字・黒字の構成分析!J$40,"▲", "-")), 2)), NA())</f>
        <v>#VALUE!</v>
      </c>
    </row>
    <row r="31" spans="1:11" x14ac:dyDescent="0.15">
      <c r="A31" s="181" t="e">
        <f>IF(連結実質赤字比率に係る赤字・黒字の構成分析!C$39="",NA(),連結実質赤字比率に係る赤字・黒字の構成分析!C$39)</f>
        <v>#N/A</v>
      </c>
      <c r="B31" s="181" t="e">
        <f>IF(ROUND(VALUE(SUBSTITUTE(連結実質赤字比率に係る赤字・黒字の構成分析!F$39,"▲", "-")), 2) &lt; 0, ABS(ROUND(VALUE(SUBSTITUTE(連結実質赤字比率に係る赤字・黒字の構成分析!F$39,"▲", "-")), 2)), NA())</f>
        <v>#VALUE!</v>
      </c>
      <c r="C31" s="181" t="e">
        <f>IF(ROUND(VALUE(SUBSTITUTE(連結実質赤字比率に係る赤字・黒字の構成分析!F$39,"▲", "-")), 2) &gt;= 0, ABS(ROUND(VALUE(SUBSTITUTE(連結実質赤字比率に係る赤字・黒字の構成分析!F$39,"▲", "-")), 2)), NA())</f>
        <v>#VALUE!</v>
      </c>
      <c r="D31" s="181" t="e">
        <f>IF(ROUND(VALUE(SUBSTITUTE(連結実質赤字比率に係る赤字・黒字の構成分析!G$39,"▲", "-")), 2) &lt; 0, ABS(ROUND(VALUE(SUBSTITUTE(連結実質赤字比率に係る赤字・黒字の構成分析!G$39,"▲", "-")), 2)), NA())</f>
        <v>#VALUE!</v>
      </c>
      <c r="E31" s="181" t="e">
        <f>IF(ROUND(VALUE(SUBSTITUTE(連結実質赤字比率に係る赤字・黒字の構成分析!G$39,"▲", "-")), 2) &gt;= 0, ABS(ROUND(VALUE(SUBSTITUTE(連結実質赤字比率に係る赤字・黒字の構成分析!G$39,"▲", "-")), 2)), NA())</f>
        <v>#VALUE!</v>
      </c>
      <c r="F31" s="181" t="e">
        <f>IF(ROUND(VALUE(SUBSTITUTE(連結実質赤字比率に係る赤字・黒字の構成分析!H$39,"▲", "-")), 2) &lt; 0, ABS(ROUND(VALUE(SUBSTITUTE(連結実質赤字比率に係る赤字・黒字の構成分析!H$39,"▲", "-")), 2)), NA())</f>
        <v>#VALUE!</v>
      </c>
      <c r="G31" s="181" t="e">
        <f>IF(ROUND(VALUE(SUBSTITUTE(連結実質赤字比率に係る赤字・黒字の構成分析!H$39,"▲", "-")), 2) &gt;= 0, ABS(ROUND(VALUE(SUBSTITUTE(連結実質赤字比率に係る赤字・黒字の構成分析!H$39,"▲", "-")), 2)), NA())</f>
        <v>#VALUE!</v>
      </c>
      <c r="H31" s="181" t="e">
        <f>IF(ROUND(VALUE(SUBSTITUTE(連結実質赤字比率に係る赤字・黒字の構成分析!I$39,"▲", "-")), 2) &lt; 0, ABS(ROUND(VALUE(SUBSTITUTE(連結実質赤字比率に係る赤字・黒字の構成分析!I$39,"▲", "-")), 2)), NA())</f>
        <v>#VALUE!</v>
      </c>
      <c r="I31" s="181" t="e">
        <f>IF(ROUND(VALUE(SUBSTITUTE(連結実質赤字比率に係る赤字・黒字の構成分析!I$39,"▲", "-")), 2) &gt;= 0, ABS(ROUND(VALUE(SUBSTITUTE(連結実質赤字比率に係る赤字・黒字の構成分析!I$39,"▲", "-")), 2)), NA())</f>
        <v>#VALUE!</v>
      </c>
      <c r="J31" s="181" t="e">
        <f>IF(ROUND(VALUE(SUBSTITUTE(連結実質赤字比率に係る赤字・黒字の構成分析!J$39,"▲", "-")), 2) &lt; 0, ABS(ROUND(VALUE(SUBSTITUTE(連結実質赤字比率に係る赤字・黒字の構成分析!J$39,"▲", "-")), 2)), NA())</f>
        <v>#VALUE!</v>
      </c>
      <c r="K31" s="181" t="e">
        <f>IF(ROUND(VALUE(SUBSTITUTE(連結実質赤字比率に係る赤字・黒字の構成分析!J$39,"▲", "-")), 2) &gt;= 0, ABS(ROUND(VALUE(SUBSTITUTE(連結実質赤字比率に係る赤字・黒字の構成分析!J$39,"▲", "-")), 2)), NA())</f>
        <v>#VALUE!</v>
      </c>
    </row>
    <row r="32" spans="1:11" x14ac:dyDescent="0.15">
      <c r="A32" s="181" t="str">
        <f>IF(連結実質赤字比率に係る赤字・黒字の構成分析!C$38="",NA(),連結実質赤字比率に係る赤字・黒字の構成分析!C$38)</f>
        <v>後期高齢者医療事業特別会計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0.2</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0.21</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0.22</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0.21</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0.16</v>
      </c>
    </row>
    <row r="33" spans="1:16" x14ac:dyDescent="0.15">
      <c r="A33" s="181" t="str">
        <f>IF(連結実質赤字比率に係る赤字・黒字の構成分析!C$37="",NA(),連結実質赤字比率に係る赤字・黒字の構成分析!C$37)</f>
        <v>農業集落排水事業特別会計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0.27</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0.27</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0.09</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0.13</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0.44</v>
      </c>
    </row>
    <row r="34" spans="1:16" x14ac:dyDescent="0.15">
      <c r="A34" s="181" t="str">
        <f>IF(連結実質赤字比率に係る赤字・黒字の構成分析!C$36="",NA(),連結実質赤字比率に係る赤字・黒字の構成分析!C$36)</f>
        <v>国民健康保険事業特別会計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4.71</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2.87</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3.21</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4.87</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6.2</v>
      </c>
    </row>
    <row r="35" spans="1:16" x14ac:dyDescent="0.15">
      <c r="A35" s="181" t="str">
        <f>IF(連結実質赤字比率に係る赤字・黒字の構成分析!C$35="",NA(),連結実質赤字比率に係る赤字・黒字の構成分析!C$35)</f>
        <v>簡易水道事業特別会計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0.86</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0.89</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5.0999999999999996</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6.96</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7.48</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11.5</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18.3</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40.01</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13.03</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16.54</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73</v>
      </c>
      <c r="E42" s="182"/>
      <c r="F42" s="182"/>
      <c r="G42" s="182">
        <f>'実質公債費比率（分子）の構造'!L$52</f>
        <v>63</v>
      </c>
      <c r="H42" s="182"/>
      <c r="I42" s="182"/>
      <c r="J42" s="182">
        <f>'実質公債費比率（分子）の構造'!M$52</f>
        <v>62</v>
      </c>
      <c r="K42" s="182"/>
      <c r="L42" s="182"/>
      <c r="M42" s="182">
        <f>'実質公債費比率（分子）の構造'!N$52</f>
        <v>62</v>
      </c>
      <c r="N42" s="182"/>
      <c r="O42" s="182"/>
      <c r="P42" s="182">
        <f>'実質公債費比率（分子）の構造'!O$52</f>
        <v>57</v>
      </c>
    </row>
    <row r="43" spans="1:16" x14ac:dyDescent="0.15">
      <c r="A43" s="182" t="s">
        <v>64</v>
      </c>
      <c r="B43" s="182">
        <f>'実質公債費比率（分子）の構造'!K$51</f>
        <v>0</v>
      </c>
      <c r="C43" s="182"/>
      <c r="D43" s="182"/>
      <c r="E43" s="182">
        <f>'実質公債費比率（分子）の構造'!L$51</f>
        <v>1</v>
      </c>
      <c r="F43" s="182"/>
      <c r="G43" s="182"/>
      <c r="H43" s="182">
        <f>'実質公債費比率（分子）の構造'!M$51</f>
        <v>0</v>
      </c>
      <c r="I43" s="182"/>
      <c r="J43" s="182"/>
      <c r="K43" s="182">
        <f>'実質公債費比率（分子）の構造'!N$51</f>
        <v>0</v>
      </c>
      <c r="L43" s="182"/>
      <c r="M43" s="182"/>
      <c r="N43" s="182">
        <f>'実質公債費比率（分子）の構造'!O$51</f>
        <v>0</v>
      </c>
      <c r="O43" s="182"/>
      <c r="P43" s="182"/>
    </row>
    <row r="44" spans="1:16" x14ac:dyDescent="0.15">
      <c r="A44" s="182" t="s">
        <v>65</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15">
      <c r="A45" s="182" t="s">
        <v>66</v>
      </c>
      <c r="B45" s="182">
        <f>'実質公債費比率（分子）の構造'!K$49</f>
        <v>0</v>
      </c>
      <c r="C45" s="182"/>
      <c r="D45" s="182"/>
      <c r="E45" s="182">
        <f>'実質公債費比率（分子）の構造'!L$49</f>
        <v>0</v>
      </c>
      <c r="F45" s="182"/>
      <c r="G45" s="182"/>
      <c r="H45" s="182">
        <f>'実質公債費比率（分子）の構造'!M$49</f>
        <v>0</v>
      </c>
      <c r="I45" s="182"/>
      <c r="J45" s="182"/>
      <c r="K45" s="182">
        <f>'実質公債費比率（分子）の構造'!N$49</f>
        <v>0</v>
      </c>
      <c r="L45" s="182"/>
      <c r="M45" s="182"/>
      <c r="N45" s="182">
        <f>'実質公債費比率（分子）の構造'!O$49</f>
        <v>0</v>
      </c>
      <c r="O45" s="182"/>
      <c r="P45" s="182"/>
    </row>
    <row r="46" spans="1:16" x14ac:dyDescent="0.15">
      <c r="A46" s="182" t="s">
        <v>67</v>
      </c>
      <c r="B46" s="182">
        <f>'実質公債費比率（分子）の構造'!K$48</f>
        <v>15</v>
      </c>
      <c r="C46" s="182"/>
      <c r="D46" s="182"/>
      <c r="E46" s="182">
        <f>'実質公債費比率（分子）の構造'!L$48</f>
        <v>10</v>
      </c>
      <c r="F46" s="182"/>
      <c r="G46" s="182"/>
      <c r="H46" s="182">
        <f>'実質公債費比率（分子）の構造'!M$48</f>
        <v>6</v>
      </c>
      <c r="I46" s="182"/>
      <c r="J46" s="182"/>
      <c r="K46" s="182">
        <f>'実質公債費比率（分子）の構造'!N$48</f>
        <v>8</v>
      </c>
      <c r="L46" s="182"/>
      <c r="M46" s="182"/>
      <c r="N46" s="182">
        <f>'実質公債費比率（分子）の構造'!O$48</f>
        <v>8</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86</v>
      </c>
      <c r="C49" s="182"/>
      <c r="D49" s="182"/>
      <c r="E49" s="182">
        <f>'実質公債費比率（分子）の構造'!L$45</f>
        <v>91</v>
      </c>
      <c r="F49" s="182"/>
      <c r="G49" s="182"/>
      <c r="H49" s="182">
        <f>'実質公債費比率（分子）の構造'!M$45</f>
        <v>86</v>
      </c>
      <c r="I49" s="182"/>
      <c r="J49" s="182"/>
      <c r="K49" s="182">
        <f>'実質公債費比率（分子）の構造'!N$45</f>
        <v>64</v>
      </c>
      <c r="L49" s="182"/>
      <c r="M49" s="182"/>
      <c r="N49" s="182">
        <f>'実質公債費比率（分子）の構造'!O$45</f>
        <v>78</v>
      </c>
      <c r="O49" s="182"/>
      <c r="P49" s="182"/>
    </row>
    <row r="50" spans="1:16" x14ac:dyDescent="0.15">
      <c r="A50" s="182" t="s">
        <v>71</v>
      </c>
      <c r="B50" s="182" t="e">
        <f>NA()</f>
        <v>#N/A</v>
      </c>
      <c r="C50" s="182">
        <f>IF(ISNUMBER('実質公債費比率（分子）の構造'!K$53),'実質公債費比率（分子）の構造'!K$53,NA())</f>
        <v>28</v>
      </c>
      <c r="D50" s="182" t="e">
        <f>NA()</f>
        <v>#N/A</v>
      </c>
      <c r="E50" s="182" t="e">
        <f>NA()</f>
        <v>#N/A</v>
      </c>
      <c r="F50" s="182">
        <f>IF(ISNUMBER('実質公債費比率（分子）の構造'!L$53),'実質公債費比率（分子）の構造'!L$53,NA())</f>
        <v>39</v>
      </c>
      <c r="G50" s="182" t="e">
        <f>NA()</f>
        <v>#N/A</v>
      </c>
      <c r="H50" s="182" t="e">
        <f>NA()</f>
        <v>#N/A</v>
      </c>
      <c r="I50" s="182">
        <f>IF(ISNUMBER('実質公債費比率（分子）の構造'!M$53),'実質公債費比率（分子）の構造'!M$53,NA())</f>
        <v>30</v>
      </c>
      <c r="J50" s="182" t="e">
        <f>NA()</f>
        <v>#N/A</v>
      </c>
      <c r="K50" s="182" t="e">
        <f>NA()</f>
        <v>#N/A</v>
      </c>
      <c r="L50" s="182">
        <f>IF(ISNUMBER('実質公債費比率（分子）の構造'!N$53),'実質公債費比率（分子）の構造'!N$53,NA())</f>
        <v>10</v>
      </c>
      <c r="M50" s="182" t="e">
        <f>NA()</f>
        <v>#N/A</v>
      </c>
      <c r="N50" s="182" t="e">
        <f>NA()</f>
        <v>#N/A</v>
      </c>
      <c r="O50" s="182">
        <f>IF(ISNUMBER('実質公債費比率（分子）の構造'!O$53),'実質公債費比率（分子）の構造'!O$53,NA())</f>
        <v>29</v>
      </c>
      <c r="P50" s="182" t="e">
        <f>NA()</f>
        <v>#N/A</v>
      </c>
    </row>
    <row r="53" spans="1:16" x14ac:dyDescent="0.15">
      <c r="A53" s="150" t="s">
        <v>72</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618</v>
      </c>
      <c r="E56" s="181"/>
      <c r="F56" s="181"/>
      <c r="G56" s="181">
        <f>'将来負担比率（分子）の構造'!J$52</f>
        <v>578</v>
      </c>
      <c r="H56" s="181"/>
      <c r="I56" s="181"/>
      <c r="J56" s="181">
        <f>'将来負担比率（分子）の構造'!K$52</f>
        <v>541</v>
      </c>
      <c r="K56" s="181"/>
      <c r="L56" s="181"/>
      <c r="M56" s="181">
        <f>'将来負担比率（分子）の構造'!L$52</f>
        <v>660</v>
      </c>
      <c r="N56" s="181"/>
      <c r="O56" s="181"/>
      <c r="P56" s="181">
        <f>'将来負担比率（分子）の構造'!M$52</f>
        <v>703</v>
      </c>
    </row>
    <row r="57" spans="1:16" x14ac:dyDescent="0.15">
      <c r="A57" s="181" t="s">
        <v>42</v>
      </c>
      <c r="B57" s="181"/>
      <c r="C57" s="181"/>
      <c r="D57" s="181" t="str">
        <f>'将来負担比率（分子）の構造'!I$51</f>
        <v>-</v>
      </c>
      <c r="E57" s="181"/>
      <c r="F57" s="181"/>
      <c r="G57" s="181" t="str">
        <f>'将来負担比率（分子）の構造'!J$51</f>
        <v>-</v>
      </c>
      <c r="H57" s="181"/>
      <c r="I57" s="181"/>
      <c r="J57" s="181" t="str">
        <f>'将来負担比率（分子）の構造'!K$51</f>
        <v>-</v>
      </c>
      <c r="K57" s="181"/>
      <c r="L57" s="181"/>
      <c r="M57" s="181" t="str">
        <f>'将来負担比率（分子）の構造'!L$51</f>
        <v>-</v>
      </c>
      <c r="N57" s="181"/>
      <c r="O57" s="181"/>
      <c r="P57" s="181" t="str">
        <f>'将来負担比率（分子）の構造'!M$51</f>
        <v>-</v>
      </c>
    </row>
    <row r="58" spans="1:16" x14ac:dyDescent="0.15">
      <c r="A58" s="181" t="s">
        <v>41</v>
      </c>
      <c r="B58" s="181"/>
      <c r="C58" s="181"/>
      <c r="D58" s="181">
        <f>'将来負担比率（分子）の構造'!I$50</f>
        <v>435</v>
      </c>
      <c r="E58" s="181"/>
      <c r="F58" s="181"/>
      <c r="G58" s="181">
        <f>'将来負担比率（分子）の構造'!J$50</f>
        <v>445</v>
      </c>
      <c r="H58" s="181"/>
      <c r="I58" s="181"/>
      <c r="J58" s="181">
        <f>'将来負担比率（分子）の構造'!K$50</f>
        <v>469</v>
      </c>
      <c r="K58" s="181"/>
      <c r="L58" s="181"/>
      <c r="M58" s="181">
        <f>'将来負担比率（分子）の構造'!L$50</f>
        <v>474</v>
      </c>
      <c r="N58" s="181"/>
      <c r="O58" s="181"/>
      <c r="P58" s="181">
        <f>'将来負担比率（分子）の構造'!M$50</f>
        <v>428</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139</v>
      </c>
      <c r="C62" s="181"/>
      <c r="D62" s="181"/>
      <c r="E62" s="181">
        <f>'将来負担比率（分子）の構造'!J$45</f>
        <v>61</v>
      </c>
      <c r="F62" s="181"/>
      <c r="G62" s="181"/>
      <c r="H62" s="181">
        <f>'将来負担比率（分子）の構造'!K$45</f>
        <v>57</v>
      </c>
      <c r="I62" s="181"/>
      <c r="J62" s="181"/>
      <c r="K62" s="181">
        <f>'将来負担比率（分子）の構造'!L$45</f>
        <v>51</v>
      </c>
      <c r="L62" s="181"/>
      <c r="M62" s="181"/>
      <c r="N62" s="181">
        <f>'将来負担比率（分子）の構造'!M$45</f>
        <v>41</v>
      </c>
      <c r="O62" s="181"/>
      <c r="P62" s="181"/>
    </row>
    <row r="63" spans="1:16" x14ac:dyDescent="0.15">
      <c r="A63" s="181" t="s">
        <v>34</v>
      </c>
      <c r="B63" s="181" t="str">
        <f>'将来負担比率（分子）の構造'!I$44</f>
        <v>-</v>
      </c>
      <c r="C63" s="181"/>
      <c r="D63" s="181"/>
      <c r="E63" s="181" t="str">
        <f>'将来負担比率（分子）の構造'!J$44</f>
        <v>-</v>
      </c>
      <c r="F63" s="181"/>
      <c r="G63" s="181"/>
      <c r="H63" s="181" t="str">
        <f>'将来負担比率（分子）の構造'!K$44</f>
        <v>-</v>
      </c>
      <c r="I63" s="181"/>
      <c r="J63" s="181"/>
      <c r="K63" s="181" t="str">
        <f>'将来負担比率（分子）の構造'!L$44</f>
        <v>-</v>
      </c>
      <c r="L63" s="181"/>
      <c r="M63" s="181"/>
      <c r="N63" s="181" t="str">
        <f>'将来負担比率（分子）の構造'!M$44</f>
        <v>-</v>
      </c>
      <c r="O63" s="181"/>
      <c r="P63" s="181"/>
    </row>
    <row r="64" spans="1:16" x14ac:dyDescent="0.15">
      <c r="A64" s="181" t="s">
        <v>33</v>
      </c>
      <c r="B64" s="181">
        <f>'将来負担比率（分子）の構造'!I$43</f>
        <v>111</v>
      </c>
      <c r="C64" s="181"/>
      <c r="D64" s="181"/>
      <c r="E64" s="181">
        <f>'将来負担比率（分子）の構造'!J$43</f>
        <v>105</v>
      </c>
      <c r="F64" s="181"/>
      <c r="G64" s="181"/>
      <c r="H64" s="181">
        <f>'将来負担比率（分子）の構造'!K$43</f>
        <v>108</v>
      </c>
      <c r="I64" s="181"/>
      <c r="J64" s="181"/>
      <c r="K64" s="181">
        <f>'将来負担比率（分子）の構造'!L$43</f>
        <v>113</v>
      </c>
      <c r="L64" s="181"/>
      <c r="M64" s="181"/>
      <c r="N64" s="181">
        <f>'将来負担比率（分子）の構造'!M$43</f>
        <v>109</v>
      </c>
      <c r="O64" s="181"/>
      <c r="P64" s="181"/>
    </row>
    <row r="65" spans="1:16" x14ac:dyDescent="0.15">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31</v>
      </c>
      <c r="B66" s="181">
        <f>'将来負担比率（分子）の構造'!I$41</f>
        <v>669</v>
      </c>
      <c r="C66" s="181"/>
      <c r="D66" s="181"/>
      <c r="E66" s="181">
        <f>'将来負担比率（分子）の構造'!J$41</f>
        <v>698</v>
      </c>
      <c r="F66" s="181"/>
      <c r="G66" s="181"/>
      <c r="H66" s="181">
        <f>'将来負担比率（分子）の構造'!K$41</f>
        <v>836</v>
      </c>
      <c r="I66" s="181"/>
      <c r="J66" s="181"/>
      <c r="K66" s="181">
        <f>'将来負担比率（分子）の構造'!L$41</f>
        <v>879</v>
      </c>
      <c r="L66" s="181"/>
      <c r="M66" s="181"/>
      <c r="N66" s="181">
        <f>'将来負担比率（分子）の構造'!M$41</f>
        <v>908</v>
      </c>
      <c r="O66" s="181"/>
      <c r="P66" s="181"/>
    </row>
    <row r="67" spans="1:16" x14ac:dyDescent="0.15">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76</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77</v>
      </c>
      <c r="B72" s="185">
        <f>基金残高に係る経年分析!F55</f>
        <v>397</v>
      </c>
      <c r="C72" s="185">
        <f>基金残高に係る経年分析!G55</f>
        <v>399</v>
      </c>
      <c r="D72" s="185">
        <f>基金残高に係る経年分析!H55</f>
        <v>355</v>
      </c>
    </row>
    <row r="73" spans="1:16" x14ac:dyDescent="0.15">
      <c r="A73" s="184" t="s">
        <v>78</v>
      </c>
      <c r="B73" s="185">
        <f>基金残高に係る経年分析!F56</f>
        <v>2</v>
      </c>
      <c r="C73" s="185">
        <f>基金残高に係る経年分析!G56</f>
        <v>2</v>
      </c>
      <c r="D73" s="185">
        <f>基金残高に係る経年分析!H56</f>
        <v>2</v>
      </c>
    </row>
    <row r="74" spans="1:16" x14ac:dyDescent="0.15">
      <c r="A74" s="184" t="s">
        <v>79</v>
      </c>
      <c r="B74" s="185">
        <f>基金残高に係る経年分析!F57</f>
        <v>116</v>
      </c>
      <c r="C74" s="185">
        <f>基金残高に係る経年分析!G57</f>
        <v>125</v>
      </c>
      <c r="D74" s="185">
        <f>基金残高に係る経年分析!H57</f>
        <v>35</v>
      </c>
    </row>
  </sheetData>
  <sheetProtection algorithmName="SHA-512" hashValue="VHmniAO+ZsJ5FxZcDjXmPY1JDuBAQ/fvSp0avS6HrS9x06kdVm3q/DYBNjXZ9/IUvIM/13vYRuM8MwfON1CprA==" saltValue="yiHXrcB3KUPPmb/xpn1bf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61" t="s">
        <v>213</v>
      </c>
      <c r="DI1" s="762"/>
      <c r="DJ1" s="762"/>
      <c r="DK1" s="762"/>
      <c r="DL1" s="762"/>
      <c r="DM1" s="762"/>
      <c r="DN1" s="763"/>
      <c r="DO1" s="226"/>
      <c r="DP1" s="761" t="s">
        <v>214</v>
      </c>
      <c r="DQ1" s="762"/>
      <c r="DR1" s="762"/>
      <c r="DS1" s="762"/>
      <c r="DT1" s="762"/>
      <c r="DU1" s="762"/>
      <c r="DV1" s="762"/>
      <c r="DW1" s="762"/>
      <c r="DX1" s="762"/>
      <c r="DY1" s="762"/>
      <c r="DZ1" s="762"/>
      <c r="EA1" s="762"/>
      <c r="EB1" s="762"/>
      <c r="EC1" s="763"/>
      <c r="ED1" s="224"/>
      <c r="EE1" s="224"/>
      <c r="EF1" s="224"/>
      <c r="EG1" s="224"/>
      <c r="EH1" s="224"/>
      <c r="EI1" s="224"/>
      <c r="EJ1" s="224"/>
      <c r="EK1" s="224"/>
      <c r="EL1" s="224"/>
      <c r="EM1" s="224"/>
    </row>
    <row r="2" spans="2:143" ht="22.5" customHeight="1" x14ac:dyDescent="0.15">
      <c r="B2" s="227" t="s">
        <v>215</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03" t="s">
        <v>216</v>
      </c>
      <c r="C3" s="704"/>
      <c r="D3" s="704"/>
      <c r="E3" s="704"/>
      <c r="F3" s="704"/>
      <c r="G3" s="704"/>
      <c r="H3" s="704"/>
      <c r="I3" s="704"/>
      <c r="J3" s="704"/>
      <c r="K3" s="704"/>
      <c r="L3" s="704"/>
      <c r="M3" s="704"/>
      <c r="N3" s="704"/>
      <c r="O3" s="704"/>
      <c r="P3" s="704"/>
      <c r="Q3" s="704"/>
      <c r="R3" s="704"/>
      <c r="S3" s="704"/>
      <c r="T3" s="704"/>
      <c r="U3" s="704"/>
      <c r="V3" s="704"/>
      <c r="W3" s="704"/>
      <c r="X3" s="704"/>
      <c r="Y3" s="704"/>
      <c r="Z3" s="704"/>
      <c r="AA3" s="704"/>
      <c r="AB3" s="704"/>
      <c r="AC3" s="704"/>
      <c r="AD3" s="704"/>
      <c r="AE3" s="704"/>
      <c r="AF3" s="704"/>
      <c r="AG3" s="704"/>
      <c r="AH3" s="704"/>
      <c r="AI3" s="704"/>
      <c r="AJ3" s="704"/>
      <c r="AK3" s="704"/>
      <c r="AL3" s="704"/>
      <c r="AM3" s="704"/>
      <c r="AN3" s="704"/>
      <c r="AO3" s="704"/>
      <c r="AP3" s="703" t="s">
        <v>217</v>
      </c>
      <c r="AQ3" s="704"/>
      <c r="AR3" s="704"/>
      <c r="AS3" s="704"/>
      <c r="AT3" s="704"/>
      <c r="AU3" s="704"/>
      <c r="AV3" s="704"/>
      <c r="AW3" s="704"/>
      <c r="AX3" s="704"/>
      <c r="AY3" s="704"/>
      <c r="AZ3" s="704"/>
      <c r="BA3" s="704"/>
      <c r="BB3" s="704"/>
      <c r="BC3" s="704"/>
      <c r="BD3" s="704"/>
      <c r="BE3" s="704"/>
      <c r="BF3" s="704"/>
      <c r="BG3" s="704"/>
      <c r="BH3" s="704"/>
      <c r="BI3" s="704"/>
      <c r="BJ3" s="704"/>
      <c r="BK3" s="704"/>
      <c r="BL3" s="704"/>
      <c r="BM3" s="704"/>
      <c r="BN3" s="704"/>
      <c r="BO3" s="704"/>
      <c r="BP3" s="704"/>
      <c r="BQ3" s="704"/>
      <c r="BR3" s="704"/>
      <c r="BS3" s="704"/>
      <c r="BT3" s="704"/>
      <c r="BU3" s="704"/>
      <c r="BV3" s="704"/>
      <c r="BW3" s="704"/>
      <c r="BX3" s="704"/>
      <c r="BY3" s="704"/>
      <c r="BZ3" s="704"/>
      <c r="CA3" s="704"/>
      <c r="CB3" s="705"/>
      <c r="CD3" s="746" t="s">
        <v>218</v>
      </c>
      <c r="CE3" s="747"/>
      <c r="CF3" s="747"/>
      <c r="CG3" s="747"/>
      <c r="CH3" s="747"/>
      <c r="CI3" s="747"/>
      <c r="CJ3" s="747"/>
      <c r="CK3" s="747"/>
      <c r="CL3" s="747"/>
      <c r="CM3" s="747"/>
      <c r="CN3" s="747"/>
      <c r="CO3" s="747"/>
      <c r="CP3" s="747"/>
      <c r="CQ3" s="747"/>
      <c r="CR3" s="747"/>
      <c r="CS3" s="747"/>
      <c r="CT3" s="747"/>
      <c r="CU3" s="747"/>
      <c r="CV3" s="747"/>
      <c r="CW3" s="747"/>
      <c r="CX3" s="747"/>
      <c r="CY3" s="747"/>
      <c r="CZ3" s="747"/>
      <c r="DA3" s="747"/>
      <c r="DB3" s="747"/>
      <c r="DC3" s="747"/>
      <c r="DD3" s="747"/>
      <c r="DE3" s="747"/>
      <c r="DF3" s="747"/>
      <c r="DG3" s="747"/>
      <c r="DH3" s="747"/>
      <c r="DI3" s="747"/>
      <c r="DJ3" s="747"/>
      <c r="DK3" s="747"/>
      <c r="DL3" s="747"/>
      <c r="DM3" s="747"/>
      <c r="DN3" s="747"/>
      <c r="DO3" s="747"/>
      <c r="DP3" s="747"/>
      <c r="DQ3" s="747"/>
      <c r="DR3" s="747"/>
      <c r="DS3" s="747"/>
      <c r="DT3" s="747"/>
      <c r="DU3" s="747"/>
      <c r="DV3" s="747"/>
      <c r="DW3" s="747"/>
      <c r="DX3" s="747"/>
      <c r="DY3" s="747"/>
      <c r="DZ3" s="747"/>
      <c r="EA3" s="747"/>
      <c r="EB3" s="747"/>
      <c r="EC3" s="748"/>
    </row>
    <row r="4" spans="2:143" ht="11.25" customHeight="1" x14ac:dyDescent="0.15">
      <c r="B4" s="703" t="s">
        <v>1</v>
      </c>
      <c r="C4" s="704"/>
      <c r="D4" s="704"/>
      <c r="E4" s="704"/>
      <c r="F4" s="704"/>
      <c r="G4" s="704"/>
      <c r="H4" s="704"/>
      <c r="I4" s="704"/>
      <c r="J4" s="704"/>
      <c r="K4" s="704"/>
      <c r="L4" s="704"/>
      <c r="M4" s="704"/>
      <c r="N4" s="704"/>
      <c r="O4" s="704"/>
      <c r="P4" s="704"/>
      <c r="Q4" s="705"/>
      <c r="R4" s="703" t="s">
        <v>219</v>
      </c>
      <c r="S4" s="704"/>
      <c r="T4" s="704"/>
      <c r="U4" s="704"/>
      <c r="V4" s="704"/>
      <c r="W4" s="704"/>
      <c r="X4" s="704"/>
      <c r="Y4" s="705"/>
      <c r="Z4" s="703" t="s">
        <v>220</v>
      </c>
      <c r="AA4" s="704"/>
      <c r="AB4" s="704"/>
      <c r="AC4" s="705"/>
      <c r="AD4" s="703" t="s">
        <v>221</v>
      </c>
      <c r="AE4" s="704"/>
      <c r="AF4" s="704"/>
      <c r="AG4" s="704"/>
      <c r="AH4" s="704"/>
      <c r="AI4" s="704"/>
      <c r="AJ4" s="704"/>
      <c r="AK4" s="705"/>
      <c r="AL4" s="703" t="s">
        <v>220</v>
      </c>
      <c r="AM4" s="704"/>
      <c r="AN4" s="704"/>
      <c r="AO4" s="705"/>
      <c r="AP4" s="764" t="s">
        <v>222</v>
      </c>
      <c r="AQ4" s="764"/>
      <c r="AR4" s="764"/>
      <c r="AS4" s="764"/>
      <c r="AT4" s="764"/>
      <c r="AU4" s="764"/>
      <c r="AV4" s="764"/>
      <c r="AW4" s="764"/>
      <c r="AX4" s="764"/>
      <c r="AY4" s="764"/>
      <c r="AZ4" s="764"/>
      <c r="BA4" s="764"/>
      <c r="BB4" s="764"/>
      <c r="BC4" s="764"/>
      <c r="BD4" s="764"/>
      <c r="BE4" s="764"/>
      <c r="BF4" s="764"/>
      <c r="BG4" s="764" t="s">
        <v>223</v>
      </c>
      <c r="BH4" s="764"/>
      <c r="BI4" s="764"/>
      <c r="BJ4" s="764"/>
      <c r="BK4" s="764"/>
      <c r="BL4" s="764"/>
      <c r="BM4" s="764"/>
      <c r="BN4" s="764"/>
      <c r="BO4" s="764" t="s">
        <v>220</v>
      </c>
      <c r="BP4" s="764"/>
      <c r="BQ4" s="764"/>
      <c r="BR4" s="764"/>
      <c r="BS4" s="764" t="s">
        <v>224</v>
      </c>
      <c r="BT4" s="764"/>
      <c r="BU4" s="764"/>
      <c r="BV4" s="764"/>
      <c r="BW4" s="764"/>
      <c r="BX4" s="764"/>
      <c r="BY4" s="764"/>
      <c r="BZ4" s="764"/>
      <c r="CA4" s="764"/>
      <c r="CB4" s="764"/>
      <c r="CD4" s="746" t="s">
        <v>225</v>
      </c>
      <c r="CE4" s="747"/>
      <c r="CF4" s="747"/>
      <c r="CG4" s="747"/>
      <c r="CH4" s="747"/>
      <c r="CI4" s="747"/>
      <c r="CJ4" s="747"/>
      <c r="CK4" s="747"/>
      <c r="CL4" s="747"/>
      <c r="CM4" s="747"/>
      <c r="CN4" s="747"/>
      <c r="CO4" s="747"/>
      <c r="CP4" s="747"/>
      <c r="CQ4" s="747"/>
      <c r="CR4" s="747"/>
      <c r="CS4" s="747"/>
      <c r="CT4" s="747"/>
      <c r="CU4" s="747"/>
      <c r="CV4" s="747"/>
      <c r="CW4" s="747"/>
      <c r="CX4" s="747"/>
      <c r="CY4" s="747"/>
      <c r="CZ4" s="747"/>
      <c r="DA4" s="747"/>
      <c r="DB4" s="747"/>
      <c r="DC4" s="747"/>
      <c r="DD4" s="747"/>
      <c r="DE4" s="747"/>
      <c r="DF4" s="747"/>
      <c r="DG4" s="747"/>
      <c r="DH4" s="747"/>
      <c r="DI4" s="747"/>
      <c r="DJ4" s="747"/>
      <c r="DK4" s="747"/>
      <c r="DL4" s="747"/>
      <c r="DM4" s="747"/>
      <c r="DN4" s="747"/>
      <c r="DO4" s="747"/>
      <c r="DP4" s="747"/>
      <c r="DQ4" s="747"/>
      <c r="DR4" s="747"/>
      <c r="DS4" s="747"/>
      <c r="DT4" s="747"/>
      <c r="DU4" s="747"/>
      <c r="DV4" s="747"/>
      <c r="DW4" s="747"/>
      <c r="DX4" s="747"/>
      <c r="DY4" s="747"/>
      <c r="DZ4" s="747"/>
      <c r="EA4" s="747"/>
      <c r="EB4" s="747"/>
      <c r="EC4" s="748"/>
    </row>
    <row r="5" spans="2:143" s="230" customFormat="1" ht="11.25" customHeight="1" x14ac:dyDescent="0.15">
      <c r="B5" s="708" t="s">
        <v>226</v>
      </c>
      <c r="C5" s="709"/>
      <c r="D5" s="709"/>
      <c r="E5" s="709"/>
      <c r="F5" s="709"/>
      <c r="G5" s="709"/>
      <c r="H5" s="709"/>
      <c r="I5" s="709"/>
      <c r="J5" s="709"/>
      <c r="K5" s="709"/>
      <c r="L5" s="709"/>
      <c r="M5" s="709"/>
      <c r="N5" s="709"/>
      <c r="O5" s="709"/>
      <c r="P5" s="709"/>
      <c r="Q5" s="710"/>
      <c r="R5" s="697">
        <v>29412</v>
      </c>
      <c r="S5" s="698"/>
      <c r="T5" s="698"/>
      <c r="U5" s="698"/>
      <c r="V5" s="698"/>
      <c r="W5" s="698"/>
      <c r="X5" s="698"/>
      <c r="Y5" s="741"/>
      <c r="Z5" s="759">
        <v>2</v>
      </c>
      <c r="AA5" s="759"/>
      <c r="AB5" s="759"/>
      <c r="AC5" s="759"/>
      <c r="AD5" s="760">
        <v>29412</v>
      </c>
      <c r="AE5" s="760"/>
      <c r="AF5" s="760"/>
      <c r="AG5" s="760"/>
      <c r="AH5" s="760"/>
      <c r="AI5" s="760"/>
      <c r="AJ5" s="760"/>
      <c r="AK5" s="760"/>
      <c r="AL5" s="742">
        <v>6.9</v>
      </c>
      <c r="AM5" s="713"/>
      <c r="AN5" s="713"/>
      <c r="AO5" s="743"/>
      <c r="AP5" s="708" t="s">
        <v>227</v>
      </c>
      <c r="AQ5" s="709"/>
      <c r="AR5" s="709"/>
      <c r="AS5" s="709"/>
      <c r="AT5" s="709"/>
      <c r="AU5" s="709"/>
      <c r="AV5" s="709"/>
      <c r="AW5" s="709"/>
      <c r="AX5" s="709"/>
      <c r="AY5" s="709"/>
      <c r="AZ5" s="709"/>
      <c r="BA5" s="709"/>
      <c r="BB5" s="709"/>
      <c r="BC5" s="709"/>
      <c r="BD5" s="709"/>
      <c r="BE5" s="709"/>
      <c r="BF5" s="710"/>
      <c r="BG5" s="642">
        <v>29412</v>
      </c>
      <c r="BH5" s="643"/>
      <c r="BI5" s="643"/>
      <c r="BJ5" s="643"/>
      <c r="BK5" s="643"/>
      <c r="BL5" s="643"/>
      <c r="BM5" s="643"/>
      <c r="BN5" s="644"/>
      <c r="BO5" s="675">
        <v>100</v>
      </c>
      <c r="BP5" s="675"/>
      <c r="BQ5" s="675"/>
      <c r="BR5" s="675"/>
      <c r="BS5" s="676" t="s">
        <v>128</v>
      </c>
      <c r="BT5" s="676"/>
      <c r="BU5" s="676"/>
      <c r="BV5" s="676"/>
      <c r="BW5" s="676"/>
      <c r="BX5" s="676"/>
      <c r="BY5" s="676"/>
      <c r="BZ5" s="676"/>
      <c r="CA5" s="676"/>
      <c r="CB5" s="739"/>
      <c r="CD5" s="746" t="s">
        <v>222</v>
      </c>
      <c r="CE5" s="747"/>
      <c r="CF5" s="747"/>
      <c r="CG5" s="747"/>
      <c r="CH5" s="747"/>
      <c r="CI5" s="747"/>
      <c r="CJ5" s="747"/>
      <c r="CK5" s="747"/>
      <c r="CL5" s="747"/>
      <c r="CM5" s="747"/>
      <c r="CN5" s="747"/>
      <c r="CO5" s="747"/>
      <c r="CP5" s="747"/>
      <c r="CQ5" s="748"/>
      <c r="CR5" s="746" t="s">
        <v>228</v>
      </c>
      <c r="CS5" s="747"/>
      <c r="CT5" s="747"/>
      <c r="CU5" s="747"/>
      <c r="CV5" s="747"/>
      <c r="CW5" s="747"/>
      <c r="CX5" s="747"/>
      <c r="CY5" s="748"/>
      <c r="CZ5" s="746" t="s">
        <v>220</v>
      </c>
      <c r="DA5" s="747"/>
      <c r="DB5" s="747"/>
      <c r="DC5" s="748"/>
      <c r="DD5" s="746" t="s">
        <v>229</v>
      </c>
      <c r="DE5" s="747"/>
      <c r="DF5" s="747"/>
      <c r="DG5" s="747"/>
      <c r="DH5" s="747"/>
      <c r="DI5" s="747"/>
      <c r="DJ5" s="747"/>
      <c r="DK5" s="747"/>
      <c r="DL5" s="747"/>
      <c r="DM5" s="747"/>
      <c r="DN5" s="747"/>
      <c r="DO5" s="747"/>
      <c r="DP5" s="748"/>
      <c r="DQ5" s="746" t="s">
        <v>230</v>
      </c>
      <c r="DR5" s="747"/>
      <c r="DS5" s="747"/>
      <c r="DT5" s="747"/>
      <c r="DU5" s="747"/>
      <c r="DV5" s="747"/>
      <c r="DW5" s="747"/>
      <c r="DX5" s="747"/>
      <c r="DY5" s="747"/>
      <c r="DZ5" s="747"/>
      <c r="EA5" s="747"/>
      <c r="EB5" s="747"/>
      <c r="EC5" s="748"/>
    </row>
    <row r="6" spans="2:143" ht="11.25" customHeight="1" x14ac:dyDescent="0.15">
      <c r="B6" s="639" t="s">
        <v>231</v>
      </c>
      <c r="C6" s="640"/>
      <c r="D6" s="640"/>
      <c r="E6" s="640"/>
      <c r="F6" s="640"/>
      <c r="G6" s="640"/>
      <c r="H6" s="640"/>
      <c r="I6" s="640"/>
      <c r="J6" s="640"/>
      <c r="K6" s="640"/>
      <c r="L6" s="640"/>
      <c r="M6" s="640"/>
      <c r="N6" s="640"/>
      <c r="O6" s="640"/>
      <c r="P6" s="640"/>
      <c r="Q6" s="641"/>
      <c r="R6" s="642">
        <v>2292</v>
      </c>
      <c r="S6" s="643"/>
      <c r="T6" s="643"/>
      <c r="U6" s="643"/>
      <c r="V6" s="643"/>
      <c r="W6" s="643"/>
      <c r="X6" s="643"/>
      <c r="Y6" s="644"/>
      <c r="Z6" s="675">
        <v>0.2</v>
      </c>
      <c r="AA6" s="675"/>
      <c r="AB6" s="675"/>
      <c r="AC6" s="675"/>
      <c r="AD6" s="676">
        <v>2292</v>
      </c>
      <c r="AE6" s="676"/>
      <c r="AF6" s="676"/>
      <c r="AG6" s="676"/>
      <c r="AH6" s="676"/>
      <c r="AI6" s="676"/>
      <c r="AJ6" s="676"/>
      <c r="AK6" s="676"/>
      <c r="AL6" s="645">
        <v>0.5</v>
      </c>
      <c r="AM6" s="646"/>
      <c r="AN6" s="646"/>
      <c r="AO6" s="677"/>
      <c r="AP6" s="639" t="s">
        <v>232</v>
      </c>
      <c r="AQ6" s="640"/>
      <c r="AR6" s="640"/>
      <c r="AS6" s="640"/>
      <c r="AT6" s="640"/>
      <c r="AU6" s="640"/>
      <c r="AV6" s="640"/>
      <c r="AW6" s="640"/>
      <c r="AX6" s="640"/>
      <c r="AY6" s="640"/>
      <c r="AZ6" s="640"/>
      <c r="BA6" s="640"/>
      <c r="BB6" s="640"/>
      <c r="BC6" s="640"/>
      <c r="BD6" s="640"/>
      <c r="BE6" s="640"/>
      <c r="BF6" s="641"/>
      <c r="BG6" s="642">
        <v>29412</v>
      </c>
      <c r="BH6" s="643"/>
      <c r="BI6" s="643"/>
      <c r="BJ6" s="643"/>
      <c r="BK6" s="643"/>
      <c r="BL6" s="643"/>
      <c r="BM6" s="643"/>
      <c r="BN6" s="644"/>
      <c r="BO6" s="675">
        <v>100</v>
      </c>
      <c r="BP6" s="675"/>
      <c r="BQ6" s="675"/>
      <c r="BR6" s="675"/>
      <c r="BS6" s="676" t="s">
        <v>128</v>
      </c>
      <c r="BT6" s="676"/>
      <c r="BU6" s="676"/>
      <c r="BV6" s="676"/>
      <c r="BW6" s="676"/>
      <c r="BX6" s="676"/>
      <c r="BY6" s="676"/>
      <c r="BZ6" s="676"/>
      <c r="CA6" s="676"/>
      <c r="CB6" s="739"/>
      <c r="CD6" s="700" t="s">
        <v>233</v>
      </c>
      <c r="CE6" s="701"/>
      <c r="CF6" s="701"/>
      <c r="CG6" s="701"/>
      <c r="CH6" s="701"/>
      <c r="CI6" s="701"/>
      <c r="CJ6" s="701"/>
      <c r="CK6" s="701"/>
      <c r="CL6" s="701"/>
      <c r="CM6" s="701"/>
      <c r="CN6" s="701"/>
      <c r="CO6" s="701"/>
      <c r="CP6" s="701"/>
      <c r="CQ6" s="702"/>
      <c r="CR6" s="642">
        <v>29717</v>
      </c>
      <c r="CS6" s="643"/>
      <c r="CT6" s="643"/>
      <c r="CU6" s="643"/>
      <c r="CV6" s="643"/>
      <c r="CW6" s="643"/>
      <c r="CX6" s="643"/>
      <c r="CY6" s="644"/>
      <c r="CZ6" s="742">
        <v>2.2000000000000002</v>
      </c>
      <c r="DA6" s="713"/>
      <c r="DB6" s="713"/>
      <c r="DC6" s="745"/>
      <c r="DD6" s="648" t="s">
        <v>234</v>
      </c>
      <c r="DE6" s="643"/>
      <c r="DF6" s="643"/>
      <c r="DG6" s="643"/>
      <c r="DH6" s="643"/>
      <c r="DI6" s="643"/>
      <c r="DJ6" s="643"/>
      <c r="DK6" s="643"/>
      <c r="DL6" s="643"/>
      <c r="DM6" s="643"/>
      <c r="DN6" s="643"/>
      <c r="DO6" s="643"/>
      <c r="DP6" s="644"/>
      <c r="DQ6" s="648">
        <v>29717</v>
      </c>
      <c r="DR6" s="643"/>
      <c r="DS6" s="643"/>
      <c r="DT6" s="643"/>
      <c r="DU6" s="643"/>
      <c r="DV6" s="643"/>
      <c r="DW6" s="643"/>
      <c r="DX6" s="643"/>
      <c r="DY6" s="643"/>
      <c r="DZ6" s="643"/>
      <c r="EA6" s="643"/>
      <c r="EB6" s="643"/>
      <c r="EC6" s="689"/>
    </row>
    <row r="7" spans="2:143" ht="11.25" customHeight="1" x14ac:dyDescent="0.15">
      <c r="B7" s="639" t="s">
        <v>235</v>
      </c>
      <c r="C7" s="640"/>
      <c r="D7" s="640"/>
      <c r="E7" s="640"/>
      <c r="F7" s="640"/>
      <c r="G7" s="640"/>
      <c r="H7" s="640"/>
      <c r="I7" s="640"/>
      <c r="J7" s="640"/>
      <c r="K7" s="640"/>
      <c r="L7" s="640"/>
      <c r="M7" s="640"/>
      <c r="N7" s="640"/>
      <c r="O7" s="640"/>
      <c r="P7" s="640"/>
      <c r="Q7" s="641"/>
      <c r="R7" s="642">
        <v>14</v>
      </c>
      <c r="S7" s="643"/>
      <c r="T7" s="643"/>
      <c r="U7" s="643"/>
      <c r="V7" s="643"/>
      <c r="W7" s="643"/>
      <c r="X7" s="643"/>
      <c r="Y7" s="644"/>
      <c r="Z7" s="675">
        <v>0</v>
      </c>
      <c r="AA7" s="675"/>
      <c r="AB7" s="675"/>
      <c r="AC7" s="675"/>
      <c r="AD7" s="676">
        <v>14</v>
      </c>
      <c r="AE7" s="676"/>
      <c r="AF7" s="676"/>
      <c r="AG7" s="676"/>
      <c r="AH7" s="676"/>
      <c r="AI7" s="676"/>
      <c r="AJ7" s="676"/>
      <c r="AK7" s="676"/>
      <c r="AL7" s="645">
        <v>0</v>
      </c>
      <c r="AM7" s="646"/>
      <c r="AN7" s="646"/>
      <c r="AO7" s="677"/>
      <c r="AP7" s="639" t="s">
        <v>236</v>
      </c>
      <c r="AQ7" s="640"/>
      <c r="AR7" s="640"/>
      <c r="AS7" s="640"/>
      <c r="AT7" s="640"/>
      <c r="AU7" s="640"/>
      <c r="AV7" s="640"/>
      <c r="AW7" s="640"/>
      <c r="AX7" s="640"/>
      <c r="AY7" s="640"/>
      <c r="AZ7" s="640"/>
      <c r="BA7" s="640"/>
      <c r="BB7" s="640"/>
      <c r="BC7" s="640"/>
      <c r="BD7" s="640"/>
      <c r="BE7" s="640"/>
      <c r="BF7" s="641"/>
      <c r="BG7" s="642">
        <v>15183</v>
      </c>
      <c r="BH7" s="643"/>
      <c r="BI7" s="643"/>
      <c r="BJ7" s="643"/>
      <c r="BK7" s="643"/>
      <c r="BL7" s="643"/>
      <c r="BM7" s="643"/>
      <c r="BN7" s="644"/>
      <c r="BO7" s="675">
        <v>51.6</v>
      </c>
      <c r="BP7" s="675"/>
      <c r="BQ7" s="675"/>
      <c r="BR7" s="675"/>
      <c r="BS7" s="676" t="s">
        <v>128</v>
      </c>
      <c r="BT7" s="676"/>
      <c r="BU7" s="676"/>
      <c r="BV7" s="676"/>
      <c r="BW7" s="676"/>
      <c r="BX7" s="676"/>
      <c r="BY7" s="676"/>
      <c r="BZ7" s="676"/>
      <c r="CA7" s="676"/>
      <c r="CB7" s="739"/>
      <c r="CD7" s="681" t="s">
        <v>237</v>
      </c>
      <c r="CE7" s="682"/>
      <c r="CF7" s="682"/>
      <c r="CG7" s="682"/>
      <c r="CH7" s="682"/>
      <c r="CI7" s="682"/>
      <c r="CJ7" s="682"/>
      <c r="CK7" s="682"/>
      <c r="CL7" s="682"/>
      <c r="CM7" s="682"/>
      <c r="CN7" s="682"/>
      <c r="CO7" s="682"/>
      <c r="CP7" s="682"/>
      <c r="CQ7" s="683"/>
      <c r="CR7" s="642">
        <v>404484</v>
      </c>
      <c r="CS7" s="643"/>
      <c r="CT7" s="643"/>
      <c r="CU7" s="643"/>
      <c r="CV7" s="643"/>
      <c r="CW7" s="643"/>
      <c r="CX7" s="643"/>
      <c r="CY7" s="644"/>
      <c r="CZ7" s="675">
        <v>29.4</v>
      </c>
      <c r="DA7" s="675"/>
      <c r="DB7" s="675"/>
      <c r="DC7" s="675"/>
      <c r="DD7" s="648">
        <v>116841</v>
      </c>
      <c r="DE7" s="643"/>
      <c r="DF7" s="643"/>
      <c r="DG7" s="643"/>
      <c r="DH7" s="643"/>
      <c r="DI7" s="643"/>
      <c r="DJ7" s="643"/>
      <c r="DK7" s="643"/>
      <c r="DL7" s="643"/>
      <c r="DM7" s="643"/>
      <c r="DN7" s="643"/>
      <c r="DO7" s="643"/>
      <c r="DP7" s="644"/>
      <c r="DQ7" s="648">
        <v>200436</v>
      </c>
      <c r="DR7" s="643"/>
      <c r="DS7" s="643"/>
      <c r="DT7" s="643"/>
      <c r="DU7" s="643"/>
      <c r="DV7" s="643"/>
      <c r="DW7" s="643"/>
      <c r="DX7" s="643"/>
      <c r="DY7" s="643"/>
      <c r="DZ7" s="643"/>
      <c r="EA7" s="643"/>
      <c r="EB7" s="643"/>
      <c r="EC7" s="689"/>
    </row>
    <row r="8" spans="2:143" ht="11.25" customHeight="1" x14ac:dyDescent="0.15">
      <c r="B8" s="639" t="s">
        <v>238</v>
      </c>
      <c r="C8" s="640"/>
      <c r="D8" s="640"/>
      <c r="E8" s="640"/>
      <c r="F8" s="640"/>
      <c r="G8" s="640"/>
      <c r="H8" s="640"/>
      <c r="I8" s="640"/>
      <c r="J8" s="640"/>
      <c r="K8" s="640"/>
      <c r="L8" s="640"/>
      <c r="M8" s="640"/>
      <c r="N8" s="640"/>
      <c r="O8" s="640"/>
      <c r="P8" s="640"/>
      <c r="Q8" s="641"/>
      <c r="R8" s="642">
        <v>42</v>
      </c>
      <c r="S8" s="643"/>
      <c r="T8" s="643"/>
      <c r="U8" s="643"/>
      <c r="V8" s="643"/>
      <c r="W8" s="643"/>
      <c r="X8" s="643"/>
      <c r="Y8" s="644"/>
      <c r="Z8" s="675">
        <v>0</v>
      </c>
      <c r="AA8" s="675"/>
      <c r="AB8" s="675"/>
      <c r="AC8" s="675"/>
      <c r="AD8" s="676">
        <v>42</v>
      </c>
      <c r="AE8" s="676"/>
      <c r="AF8" s="676"/>
      <c r="AG8" s="676"/>
      <c r="AH8" s="676"/>
      <c r="AI8" s="676"/>
      <c r="AJ8" s="676"/>
      <c r="AK8" s="676"/>
      <c r="AL8" s="645">
        <v>0</v>
      </c>
      <c r="AM8" s="646"/>
      <c r="AN8" s="646"/>
      <c r="AO8" s="677"/>
      <c r="AP8" s="639" t="s">
        <v>239</v>
      </c>
      <c r="AQ8" s="640"/>
      <c r="AR8" s="640"/>
      <c r="AS8" s="640"/>
      <c r="AT8" s="640"/>
      <c r="AU8" s="640"/>
      <c r="AV8" s="640"/>
      <c r="AW8" s="640"/>
      <c r="AX8" s="640"/>
      <c r="AY8" s="640"/>
      <c r="AZ8" s="640"/>
      <c r="BA8" s="640"/>
      <c r="BB8" s="640"/>
      <c r="BC8" s="640"/>
      <c r="BD8" s="640"/>
      <c r="BE8" s="640"/>
      <c r="BF8" s="641"/>
      <c r="BG8" s="642">
        <v>608</v>
      </c>
      <c r="BH8" s="643"/>
      <c r="BI8" s="643"/>
      <c r="BJ8" s="643"/>
      <c r="BK8" s="643"/>
      <c r="BL8" s="643"/>
      <c r="BM8" s="643"/>
      <c r="BN8" s="644"/>
      <c r="BO8" s="675">
        <v>2.1</v>
      </c>
      <c r="BP8" s="675"/>
      <c r="BQ8" s="675"/>
      <c r="BR8" s="675"/>
      <c r="BS8" s="648" t="s">
        <v>128</v>
      </c>
      <c r="BT8" s="643"/>
      <c r="BU8" s="643"/>
      <c r="BV8" s="643"/>
      <c r="BW8" s="643"/>
      <c r="BX8" s="643"/>
      <c r="BY8" s="643"/>
      <c r="BZ8" s="643"/>
      <c r="CA8" s="643"/>
      <c r="CB8" s="689"/>
      <c r="CD8" s="681" t="s">
        <v>240</v>
      </c>
      <c r="CE8" s="682"/>
      <c r="CF8" s="682"/>
      <c r="CG8" s="682"/>
      <c r="CH8" s="682"/>
      <c r="CI8" s="682"/>
      <c r="CJ8" s="682"/>
      <c r="CK8" s="682"/>
      <c r="CL8" s="682"/>
      <c r="CM8" s="682"/>
      <c r="CN8" s="682"/>
      <c r="CO8" s="682"/>
      <c r="CP8" s="682"/>
      <c r="CQ8" s="683"/>
      <c r="CR8" s="642">
        <v>98119</v>
      </c>
      <c r="CS8" s="643"/>
      <c r="CT8" s="643"/>
      <c r="CU8" s="643"/>
      <c r="CV8" s="643"/>
      <c r="CW8" s="643"/>
      <c r="CX8" s="643"/>
      <c r="CY8" s="644"/>
      <c r="CZ8" s="675">
        <v>7.1</v>
      </c>
      <c r="DA8" s="675"/>
      <c r="DB8" s="675"/>
      <c r="DC8" s="675"/>
      <c r="DD8" s="648">
        <v>336</v>
      </c>
      <c r="DE8" s="643"/>
      <c r="DF8" s="643"/>
      <c r="DG8" s="643"/>
      <c r="DH8" s="643"/>
      <c r="DI8" s="643"/>
      <c r="DJ8" s="643"/>
      <c r="DK8" s="643"/>
      <c r="DL8" s="643"/>
      <c r="DM8" s="643"/>
      <c r="DN8" s="643"/>
      <c r="DO8" s="643"/>
      <c r="DP8" s="644"/>
      <c r="DQ8" s="648">
        <v>77056</v>
      </c>
      <c r="DR8" s="643"/>
      <c r="DS8" s="643"/>
      <c r="DT8" s="643"/>
      <c r="DU8" s="643"/>
      <c r="DV8" s="643"/>
      <c r="DW8" s="643"/>
      <c r="DX8" s="643"/>
      <c r="DY8" s="643"/>
      <c r="DZ8" s="643"/>
      <c r="EA8" s="643"/>
      <c r="EB8" s="643"/>
      <c r="EC8" s="689"/>
    </row>
    <row r="9" spans="2:143" ht="11.25" customHeight="1" x14ac:dyDescent="0.15">
      <c r="B9" s="639" t="s">
        <v>241</v>
      </c>
      <c r="C9" s="640"/>
      <c r="D9" s="640"/>
      <c r="E9" s="640"/>
      <c r="F9" s="640"/>
      <c r="G9" s="640"/>
      <c r="H9" s="640"/>
      <c r="I9" s="640"/>
      <c r="J9" s="640"/>
      <c r="K9" s="640"/>
      <c r="L9" s="640"/>
      <c r="M9" s="640"/>
      <c r="N9" s="640"/>
      <c r="O9" s="640"/>
      <c r="P9" s="640"/>
      <c r="Q9" s="641"/>
      <c r="R9" s="642">
        <v>48</v>
      </c>
      <c r="S9" s="643"/>
      <c r="T9" s="643"/>
      <c r="U9" s="643"/>
      <c r="V9" s="643"/>
      <c r="W9" s="643"/>
      <c r="X9" s="643"/>
      <c r="Y9" s="644"/>
      <c r="Z9" s="675">
        <v>0</v>
      </c>
      <c r="AA9" s="675"/>
      <c r="AB9" s="675"/>
      <c r="AC9" s="675"/>
      <c r="AD9" s="676">
        <v>48</v>
      </c>
      <c r="AE9" s="676"/>
      <c r="AF9" s="676"/>
      <c r="AG9" s="676"/>
      <c r="AH9" s="676"/>
      <c r="AI9" s="676"/>
      <c r="AJ9" s="676"/>
      <c r="AK9" s="676"/>
      <c r="AL9" s="645">
        <v>0</v>
      </c>
      <c r="AM9" s="646"/>
      <c r="AN9" s="646"/>
      <c r="AO9" s="677"/>
      <c r="AP9" s="639" t="s">
        <v>242</v>
      </c>
      <c r="AQ9" s="640"/>
      <c r="AR9" s="640"/>
      <c r="AS9" s="640"/>
      <c r="AT9" s="640"/>
      <c r="AU9" s="640"/>
      <c r="AV9" s="640"/>
      <c r="AW9" s="640"/>
      <c r="AX9" s="640"/>
      <c r="AY9" s="640"/>
      <c r="AZ9" s="640"/>
      <c r="BA9" s="640"/>
      <c r="BB9" s="640"/>
      <c r="BC9" s="640"/>
      <c r="BD9" s="640"/>
      <c r="BE9" s="640"/>
      <c r="BF9" s="641"/>
      <c r="BG9" s="642">
        <v>12561</v>
      </c>
      <c r="BH9" s="643"/>
      <c r="BI9" s="643"/>
      <c r="BJ9" s="643"/>
      <c r="BK9" s="643"/>
      <c r="BL9" s="643"/>
      <c r="BM9" s="643"/>
      <c r="BN9" s="644"/>
      <c r="BO9" s="675">
        <v>42.7</v>
      </c>
      <c r="BP9" s="675"/>
      <c r="BQ9" s="675"/>
      <c r="BR9" s="675"/>
      <c r="BS9" s="648" t="s">
        <v>128</v>
      </c>
      <c r="BT9" s="643"/>
      <c r="BU9" s="643"/>
      <c r="BV9" s="643"/>
      <c r="BW9" s="643"/>
      <c r="BX9" s="643"/>
      <c r="BY9" s="643"/>
      <c r="BZ9" s="643"/>
      <c r="CA9" s="643"/>
      <c r="CB9" s="689"/>
      <c r="CD9" s="681" t="s">
        <v>243</v>
      </c>
      <c r="CE9" s="682"/>
      <c r="CF9" s="682"/>
      <c r="CG9" s="682"/>
      <c r="CH9" s="682"/>
      <c r="CI9" s="682"/>
      <c r="CJ9" s="682"/>
      <c r="CK9" s="682"/>
      <c r="CL9" s="682"/>
      <c r="CM9" s="682"/>
      <c r="CN9" s="682"/>
      <c r="CO9" s="682"/>
      <c r="CP9" s="682"/>
      <c r="CQ9" s="683"/>
      <c r="CR9" s="642">
        <v>181230</v>
      </c>
      <c r="CS9" s="643"/>
      <c r="CT9" s="643"/>
      <c r="CU9" s="643"/>
      <c r="CV9" s="643"/>
      <c r="CW9" s="643"/>
      <c r="CX9" s="643"/>
      <c r="CY9" s="644"/>
      <c r="CZ9" s="675">
        <v>13.2</v>
      </c>
      <c r="DA9" s="675"/>
      <c r="DB9" s="675"/>
      <c r="DC9" s="675"/>
      <c r="DD9" s="648">
        <v>68852</v>
      </c>
      <c r="DE9" s="643"/>
      <c r="DF9" s="643"/>
      <c r="DG9" s="643"/>
      <c r="DH9" s="643"/>
      <c r="DI9" s="643"/>
      <c r="DJ9" s="643"/>
      <c r="DK9" s="643"/>
      <c r="DL9" s="643"/>
      <c r="DM9" s="643"/>
      <c r="DN9" s="643"/>
      <c r="DO9" s="643"/>
      <c r="DP9" s="644"/>
      <c r="DQ9" s="648">
        <v>97580</v>
      </c>
      <c r="DR9" s="643"/>
      <c r="DS9" s="643"/>
      <c r="DT9" s="643"/>
      <c r="DU9" s="643"/>
      <c r="DV9" s="643"/>
      <c r="DW9" s="643"/>
      <c r="DX9" s="643"/>
      <c r="DY9" s="643"/>
      <c r="DZ9" s="643"/>
      <c r="EA9" s="643"/>
      <c r="EB9" s="643"/>
      <c r="EC9" s="689"/>
    </row>
    <row r="10" spans="2:143" ht="11.25" customHeight="1" x14ac:dyDescent="0.15">
      <c r="B10" s="639" t="s">
        <v>244</v>
      </c>
      <c r="C10" s="640"/>
      <c r="D10" s="640"/>
      <c r="E10" s="640"/>
      <c r="F10" s="640"/>
      <c r="G10" s="640"/>
      <c r="H10" s="640"/>
      <c r="I10" s="640"/>
      <c r="J10" s="640"/>
      <c r="K10" s="640"/>
      <c r="L10" s="640"/>
      <c r="M10" s="640"/>
      <c r="N10" s="640"/>
      <c r="O10" s="640"/>
      <c r="P10" s="640"/>
      <c r="Q10" s="641"/>
      <c r="R10" s="642" t="s">
        <v>128</v>
      </c>
      <c r="S10" s="643"/>
      <c r="T10" s="643"/>
      <c r="U10" s="643"/>
      <c r="V10" s="643"/>
      <c r="W10" s="643"/>
      <c r="X10" s="643"/>
      <c r="Y10" s="644"/>
      <c r="Z10" s="675" t="s">
        <v>128</v>
      </c>
      <c r="AA10" s="675"/>
      <c r="AB10" s="675"/>
      <c r="AC10" s="675"/>
      <c r="AD10" s="676" t="s">
        <v>234</v>
      </c>
      <c r="AE10" s="676"/>
      <c r="AF10" s="676"/>
      <c r="AG10" s="676"/>
      <c r="AH10" s="676"/>
      <c r="AI10" s="676"/>
      <c r="AJ10" s="676"/>
      <c r="AK10" s="676"/>
      <c r="AL10" s="645" t="s">
        <v>234</v>
      </c>
      <c r="AM10" s="646"/>
      <c r="AN10" s="646"/>
      <c r="AO10" s="677"/>
      <c r="AP10" s="639" t="s">
        <v>245</v>
      </c>
      <c r="AQ10" s="640"/>
      <c r="AR10" s="640"/>
      <c r="AS10" s="640"/>
      <c r="AT10" s="640"/>
      <c r="AU10" s="640"/>
      <c r="AV10" s="640"/>
      <c r="AW10" s="640"/>
      <c r="AX10" s="640"/>
      <c r="AY10" s="640"/>
      <c r="AZ10" s="640"/>
      <c r="BA10" s="640"/>
      <c r="BB10" s="640"/>
      <c r="BC10" s="640"/>
      <c r="BD10" s="640"/>
      <c r="BE10" s="640"/>
      <c r="BF10" s="641"/>
      <c r="BG10" s="642">
        <v>1689</v>
      </c>
      <c r="BH10" s="643"/>
      <c r="BI10" s="643"/>
      <c r="BJ10" s="643"/>
      <c r="BK10" s="643"/>
      <c r="BL10" s="643"/>
      <c r="BM10" s="643"/>
      <c r="BN10" s="644"/>
      <c r="BO10" s="675">
        <v>5.7</v>
      </c>
      <c r="BP10" s="675"/>
      <c r="BQ10" s="675"/>
      <c r="BR10" s="675"/>
      <c r="BS10" s="648" t="s">
        <v>128</v>
      </c>
      <c r="BT10" s="643"/>
      <c r="BU10" s="643"/>
      <c r="BV10" s="643"/>
      <c r="BW10" s="643"/>
      <c r="BX10" s="643"/>
      <c r="BY10" s="643"/>
      <c r="BZ10" s="643"/>
      <c r="CA10" s="643"/>
      <c r="CB10" s="689"/>
      <c r="CD10" s="681" t="s">
        <v>246</v>
      </c>
      <c r="CE10" s="682"/>
      <c r="CF10" s="682"/>
      <c r="CG10" s="682"/>
      <c r="CH10" s="682"/>
      <c r="CI10" s="682"/>
      <c r="CJ10" s="682"/>
      <c r="CK10" s="682"/>
      <c r="CL10" s="682"/>
      <c r="CM10" s="682"/>
      <c r="CN10" s="682"/>
      <c r="CO10" s="682"/>
      <c r="CP10" s="682"/>
      <c r="CQ10" s="683"/>
      <c r="CR10" s="642" t="s">
        <v>128</v>
      </c>
      <c r="CS10" s="643"/>
      <c r="CT10" s="643"/>
      <c r="CU10" s="643"/>
      <c r="CV10" s="643"/>
      <c r="CW10" s="643"/>
      <c r="CX10" s="643"/>
      <c r="CY10" s="644"/>
      <c r="CZ10" s="675" t="s">
        <v>234</v>
      </c>
      <c r="DA10" s="675"/>
      <c r="DB10" s="675"/>
      <c r="DC10" s="675"/>
      <c r="DD10" s="648" t="s">
        <v>234</v>
      </c>
      <c r="DE10" s="643"/>
      <c r="DF10" s="643"/>
      <c r="DG10" s="643"/>
      <c r="DH10" s="643"/>
      <c r="DI10" s="643"/>
      <c r="DJ10" s="643"/>
      <c r="DK10" s="643"/>
      <c r="DL10" s="643"/>
      <c r="DM10" s="643"/>
      <c r="DN10" s="643"/>
      <c r="DO10" s="643"/>
      <c r="DP10" s="644"/>
      <c r="DQ10" s="648" t="s">
        <v>128</v>
      </c>
      <c r="DR10" s="643"/>
      <c r="DS10" s="643"/>
      <c r="DT10" s="643"/>
      <c r="DU10" s="643"/>
      <c r="DV10" s="643"/>
      <c r="DW10" s="643"/>
      <c r="DX10" s="643"/>
      <c r="DY10" s="643"/>
      <c r="DZ10" s="643"/>
      <c r="EA10" s="643"/>
      <c r="EB10" s="643"/>
      <c r="EC10" s="689"/>
    </row>
    <row r="11" spans="2:143" ht="11.25" customHeight="1" x14ac:dyDescent="0.15">
      <c r="B11" s="639" t="s">
        <v>247</v>
      </c>
      <c r="C11" s="640"/>
      <c r="D11" s="640"/>
      <c r="E11" s="640"/>
      <c r="F11" s="640"/>
      <c r="G11" s="640"/>
      <c r="H11" s="640"/>
      <c r="I11" s="640"/>
      <c r="J11" s="640"/>
      <c r="K11" s="640"/>
      <c r="L11" s="640"/>
      <c r="M11" s="640"/>
      <c r="N11" s="640"/>
      <c r="O11" s="640"/>
      <c r="P11" s="640"/>
      <c r="Q11" s="641"/>
      <c r="R11" s="642">
        <v>8028</v>
      </c>
      <c r="S11" s="643"/>
      <c r="T11" s="643"/>
      <c r="U11" s="643"/>
      <c r="V11" s="643"/>
      <c r="W11" s="643"/>
      <c r="X11" s="643"/>
      <c r="Y11" s="644"/>
      <c r="Z11" s="645">
        <v>0.6</v>
      </c>
      <c r="AA11" s="646"/>
      <c r="AB11" s="646"/>
      <c r="AC11" s="647"/>
      <c r="AD11" s="648">
        <v>8028</v>
      </c>
      <c r="AE11" s="643"/>
      <c r="AF11" s="643"/>
      <c r="AG11" s="643"/>
      <c r="AH11" s="643"/>
      <c r="AI11" s="643"/>
      <c r="AJ11" s="643"/>
      <c r="AK11" s="644"/>
      <c r="AL11" s="645">
        <v>1.9</v>
      </c>
      <c r="AM11" s="646"/>
      <c r="AN11" s="646"/>
      <c r="AO11" s="677"/>
      <c r="AP11" s="639" t="s">
        <v>248</v>
      </c>
      <c r="AQ11" s="640"/>
      <c r="AR11" s="640"/>
      <c r="AS11" s="640"/>
      <c r="AT11" s="640"/>
      <c r="AU11" s="640"/>
      <c r="AV11" s="640"/>
      <c r="AW11" s="640"/>
      <c r="AX11" s="640"/>
      <c r="AY11" s="640"/>
      <c r="AZ11" s="640"/>
      <c r="BA11" s="640"/>
      <c r="BB11" s="640"/>
      <c r="BC11" s="640"/>
      <c r="BD11" s="640"/>
      <c r="BE11" s="640"/>
      <c r="BF11" s="641"/>
      <c r="BG11" s="642">
        <v>325</v>
      </c>
      <c r="BH11" s="643"/>
      <c r="BI11" s="643"/>
      <c r="BJ11" s="643"/>
      <c r="BK11" s="643"/>
      <c r="BL11" s="643"/>
      <c r="BM11" s="643"/>
      <c r="BN11" s="644"/>
      <c r="BO11" s="675">
        <v>1.1000000000000001</v>
      </c>
      <c r="BP11" s="675"/>
      <c r="BQ11" s="675"/>
      <c r="BR11" s="675"/>
      <c r="BS11" s="648" t="s">
        <v>128</v>
      </c>
      <c r="BT11" s="643"/>
      <c r="BU11" s="643"/>
      <c r="BV11" s="643"/>
      <c r="BW11" s="643"/>
      <c r="BX11" s="643"/>
      <c r="BY11" s="643"/>
      <c r="BZ11" s="643"/>
      <c r="CA11" s="643"/>
      <c r="CB11" s="689"/>
      <c r="CD11" s="681" t="s">
        <v>249</v>
      </c>
      <c r="CE11" s="682"/>
      <c r="CF11" s="682"/>
      <c r="CG11" s="682"/>
      <c r="CH11" s="682"/>
      <c r="CI11" s="682"/>
      <c r="CJ11" s="682"/>
      <c r="CK11" s="682"/>
      <c r="CL11" s="682"/>
      <c r="CM11" s="682"/>
      <c r="CN11" s="682"/>
      <c r="CO11" s="682"/>
      <c r="CP11" s="682"/>
      <c r="CQ11" s="683"/>
      <c r="CR11" s="642">
        <v>92363</v>
      </c>
      <c r="CS11" s="643"/>
      <c r="CT11" s="643"/>
      <c r="CU11" s="643"/>
      <c r="CV11" s="643"/>
      <c r="CW11" s="643"/>
      <c r="CX11" s="643"/>
      <c r="CY11" s="644"/>
      <c r="CZ11" s="675">
        <v>6.7</v>
      </c>
      <c r="DA11" s="675"/>
      <c r="DB11" s="675"/>
      <c r="DC11" s="675"/>
      <c r="DD11" s="648" t="s">
        <v>234</v>
      </c>
      <c r="DE11" s="643"/>
      <c r="DF11" s="643"/>
      <c r="DG11" s="643"/>
      <c r="DH11" s="643"/>
      <c r="DI11" s="643"/>
      <c r="DJ11" s="643"/>
      <c r="DK11" s="643"/>
      <c r="DL11" s="643"/>
      <c r="DM11" s="643"/>
      <c r="DN11" s="643"/>
      <c r="DO11" s="643"/>
      <c r="DP11" s="644"/>
      <c r="DQ11" s="648">
        <v>72000</v>
      </c>
      <c r="DR11" s="643"/>
      <c r="DS11" s="643"/>
      <c r="DT11" s="643"/>
      <c r="DU11" s="643"/>
      <c r="DV11" s="643"/>
      <c r="DW11" s="643"/>
      <c r="DX11" s="643"/>
      <c r="DY11" s="643"/>
      <c r="DZ11" s="643"/>
      <c r="EA11" s="643"/>
      <c r="EB11" s="643"/>
      <c r="EC11" s="689"/>
    </row>
    <row r="12" spans="2:143" ht="11.25" customHeight="1" x14ac:dyDescent="0.15">
      <c r="B12" s="639" t="s">
        <v>250</v>
      </c>
      <c r="C12" s="640"/>
      <c r="D12" s="640"/>
      <c r="E12" s="640"/>
      <c r="F12" s="640"/>
      <c r="G12" s="640"/>
      <c r="H12" s="640"/>
      <c r="I12" s="640"/>
      <c r="J12" s="640"/>
      <c r="K12" s="640"/>
      <c r="L12" s="640"/>
      <c r="M12" s="640"/>
      <c r="N12" s="640"/>
      <c r="O12" s="640"/>
      <c r="P12" s="640"/>
      <c r="Q12" s="641"/>
      <c r="R12" s="642" t="s">
        <v>128</v>
      </c>
      <c r="S12" s="643"/>
      <c r="T12" s="643"/>
      <c r="U12" s="643"/>
      <c r="V12" s="643"/>
      <c r="W12" s="643"/>
      <c r="X12" s="643"/>
      <c r="Y12" s="644"/>
      <c r="Z12" s="675" t="s">
        <v>234</v>
      </c>
      <c r="AA12" s="675"/>
      <c r="AB12" s="675"/>
      <c r="AC12" s="675"/>
      <c r="AD12" s="676" t="s">
        <v>251</v>
      </c>
      <c r="AE12" s="676"/>
      <c r="AF12" s="676"/>
      <c r="AG12" s="676"/>
      <c r="AH12" s="676"/>
      <c r="AI12" s="676"/>
      <c r="AJ12" s="676"/>
      <c r="AK12" s="676"/>
      <c r="AL12" s="645" t="s">
        <v>128</v>
      </c>
      <c r="AM12" s="646"/>
      <c r="AN12" s="646"/>
      <c r="AO12" s="677"/>
      <c r="AP12" s="639" t="s">
        <v>252</v>
      </c>
      <c r="AQ12" s="640"/>
      <c r="AR12" s="640"/>
      <c r="AS12" s="640"/>
      <c r="AT12" s="640"/>
      <c r="AU12" s="640"/>
      <c r="AV12" s="640"/>
      <c r="AW12" s="640"/>
      <c r="AX12" s="640"/>
      <c r="AY12" s="640"/>
      <c r="AZ12" s="640"/>
      <c r="BA12" s="640"/>
      <c r="BB12" s="640"/>
      <c r="BC12" s="640"/>
      <c r="BD12" s="640"/>
      <c r="BE12" s="640"/>
      <c r="BF12" s="641"/>
      <c r="BG12" s="642">
        <v>11334</v>
      </c>
      <c r="BH12" s="643"/>
      <c r="BI12" s="643"/>
      <c r="BJ12" s="643"/>
      <c r="BK12" s="643"/>
      <c r="BL12" s="643"/>
      <c r="BM12" s="643"/>
      <c r="BN12" s="644"/>
      <c r="BO12" s="675">
        <v>38.5</v>
      </c>
      <c r="BP12" s="675"/>
      <c r="BQ12" s="675"/>
      <c r="BR12" s="675"/>
      <c r="BS12" s="648" t="s">
        <v>234</v>
      </c>
      <c r="BT12" s="643"/>
      <c r="BU12" s="643"/>
      <c r="BV12" s="643"/>
      <c r="BW12" s="643"/>
      <c r="BX12" s="643"/>
      <c r="BY12" s="643"/>
      <c r="BZ12" s="643"/>
      <c r="CA12" s="643"/>
      <c r="CB12" s="689"/>
      <c r="CD12" s="681" t="s">
        <v>253</v>
      </c>
      <c r="CE12" s="682"/>
      <c r="CF12" s="682"/>
      <c r="CG12" s="682"/>
      <c r="CH12" s="682"/>
      <c r="CI12" s="682"/>
      <c r="CJ12" s="682"/>
      <c r="CK12" s="682"/>
      <c r="CL12" s="682"/>
      <c r="CM12" s="682"/>
      <c r="CN12" s="682"/>
      <c r="CO12" s="682"/>
      <c r="CP12" s="682"/>
      <c r="CQ12" s="683"/>
      <c r="CR12" s="642">
        <v>169545</v>
      </c>
      <c r="CS12" s="643"/>
      <c r="CT12" s="643"/>
      <c r="CU12" s="643"/>
      <c r="CV12" s="643"/>
      <c r="CW12" s="643"/>
      <c r="CX12" s="643"/>
      <c r="CY12" s="644"/>
      <c r="CZ12" s="675">
        <v>12.3</v>
      </c>
      <c r="DA12" s="675"/>
      <c r="DB12" s="675"/>
      <c r="DC12" s="675"/>
      <c r="DD12" s="648">
        <v>109862</v>
      </c>
      <c r="DE12" s="643"/>
      <c r="DF12" s="643"/>
      <c r="DG12" s="643"/>
      <c r="DH12" s="643"/>
      <c r="DI12" s="643"/>
      <c r="DJ12" s="643"/>
      <c r="DK12" s="643"/>
      <c r="DL12" s="643"/>
      <c r="DM12" s="643"/>
      <c r="DN12" s="643"/>
      <c r="DO12" s="643"/>
      <c r="DP12" s="644"/>
      <c r="DQ12" s="648">
        <v>20761</v>
      </c>
      <c r="DR12" s="643"/>
      <c r="DS12" s="643"/>
      <c r="DT12" s="643"/>
      <c r="DU12" s="643"/>
      <c r="DV12" s="643"/>
      <c r="DW12" s="643"/>
      <c r="DX12" s="643"/>
      <c r="DY12" s="643"/>
      <c r="DZ12" s="643"/>
      <c r="EA12" s="643"/>
      <c r="EB12" s="643"/>
      <c r="EC12" s="689"/>
    </row>
    <row r="13" spans="2:143" ht="11.25" customHeight="1" x14ac:dyDescent="0.15">
      <c r="B13" s="639" t="s">
        <v>254</v>
      </c>
      <c r="C13" s="640"/>
      <c r="D13" s="640"/>
      <c r="E13" s="640"/>
      <c r="F13" s="640"/>
      <c r="G13" s="640"/>
      <c r="H13" s="640"/>
      <c r="I13" s="640"/>
      <c r="J13" s="640"/>
      <c r="K13" s="640"/>
      <c r="L13" s="640"/>
      <c r="M13" s="640"/>
      <c r="N13" s="640"/>
      <c r="O13" s="640"/>
      <c r="P13" s="640"/>
      <c r="Q13" s="641"/>
      <c r="R13" s="642" t="s">
        <v>234</v>
      </c>
      <c r="S13" s="643"/>
      <c r="T13" s="643"/>
      <c r="U13" s="643"/>
      <c r="V13" s="643"/>
      <c r="W13" s="643"/>
      <c r="X13" s="643"/>
      <c r="Y13" s="644"/>
      <c r="Z13" s="675" t="s">
        <v>128</v>
      </c>
      <c r="AA13" s="675"/>
      <c r="AB13" s="675"/>
      <c r="AC13" s="675"/>
      <c r="AD13" s="676" t="s">
        <v>234</v>
      </c>
      <c r="AE13" s="676"/>
      <c r="AF13" s="676"/>
      <c r="AG13" s="676"/>
      <c r="AH13" s="676"/>
      <c r="AI13" s="676"/>
      <c r="AJ13" s="676"/>
      <c r="AK13" s="676"/>
      <c r="AL13" s="645" t="s">
        <v>234</v>
      </c>
      <c r="AM13" s="646"/>
      <c r="AN13" s="646"/>
      <c r="AO13" s="677"/>
      <c r="AP13" s="639" t="s">
        <v>255</v>
      </c>
      <c r="AQ13" s="640"/>
      <c r="AR13" s="640"/>
      <c r="AS13" s="640"/>
      <c r="AT13" s="640"/>
      <c r="AU13" s="640"/>
      <c r="AV13" s="640"/>
      <c r="AW13" s="640"/>
      <c r="AX13" s="640"/>
      <c r="AY13" s="640"/>
      <c r="AZ13" s="640"/>
      <c r="BA13" s="640"/>
      <c r="BB13" s="640"/>
      <c r="BC13" s="640"/>
      <c r="BD13" s="640"/>
      <c r="BE13" s="640"/>
      <c r="BF13" s="641"/>
      <c r="BG13" s="642">
        <v>11334</v>
      </c>
      <c r="BH13" s="643"/>
      <c r="BI13" s="643"/>
      <c r="BJ13" s="643"/>
      <c r="BK13" s="643"/>
      <c r="BL13" s="643"/>
      <c r="BM13" s="643"/>
      <c r="BN13" s="644"/>
      <c r="BO13" s="675">
        <v>38.5</v>
      </c>
      <c r="BP13" s="675"/>
      <c r="BQ13" s="675"/>
      <c r="BR13" s="675"/>
      <c r="BS13" s="648" t="s">
        <v>128</v>
      </c>
      <c r="BT13" s="643"/>
      <c r="BU13" s="643"/>
      <c r="BV13" s="643"/>
      <c r="BW13" s="643"/>
      <c r="BX13" s="643"/>
      <c r="BY13" s="643"/>
      <c r="BZ13" s="643"/>
      <c r="CA13" s="643"/>
      <c r="CB13" s="689"/>
      <c r="CD13" s="681" t="s">
        <v>256</v>
      </c>
      <c r="CE13" s="682"/>
      <c r="CF13" s="682"/>
      <c r="CG13" s="682"/>
      <c r="CH13" s="682"/>
      <c r="CI13" s="682"/>
      <c r="CJ13" s="682"/>
      <c r="CK13" s="682"/>
      <c r="CL13" s="682"/>
      <c r="CM13" s="682"/>
      <c r="CN13" s="682"/>
      <c r="CO13" s="682"/>
      <c r="CP13" s="682"/>
      <c r="CQ13" s="683"/>
      <c r="CR13" s="642">
        <v>166831</v>
      </c>
      <c r="CS13" s="643"/>
      <c r="CT13" s="643"/>
      <c r="CU13" s="643"/>
      <c r="CV13" s="643"/>
      <c r="CW13" s="643"/>
      <c r="CX13" s="643"/>
      <c r="CY13" s="644"/>
      <c r="CZ13" s="675">
        <v>12.1</v>
      </c>
      <c r="DA13" s="675"/>
      <c r="DB13" s="675"/>
      <c r="DC13" s="675"/>
      <c r="DD13" s="648">
        <v>145375</v>
      </c>
      <c r="DE13" s="643"/>
      <c r="DF13" s="643"/>
      <c r="DG13" s="643"/>
      <c r="DH13" s="643"/>
      <c r="DI13" s="643"/>
      <c r="DJ13" s="643"/>
      <c r="DK13" s="643"/>
      <c r="DL13" s="643"/>
      <c r="DM13" s="643"/>
      <c r="DN13" s="643"/>
      <c r="DO13" s="643"/>
      <c r="DP13" s="644"/>
      <c r="DQ13" s="648">
        <v>165961</v>
      </c>
      <c r="DR13" s="643"/>
      <c r="DS13" s="643"/>
      <c r="DT13" s="643"/>
      <c r="DU13" s="643"/>
      <c r="DV13" s="643"/>
      <c r="DW13" s="643"/>
      <c r="DX13" s="643"/>
      <c r="DY13" s="643"/>
      <c r="DZ13" s="643"/>
      <c r="EA13" s="643"/>
      <c r="EB13" s="643"/>
      <c r="EC13" s="689"/>
    </row>
    <row r="14" spans="2:143" ht="11.25" customHeight="1" x14ac:dyDescent="0.15">
      <c r="B14" s="639" t="s">
        <v>257</v>
      </c>
      <c r="C14" s="640"/>
      <c r="D14" s="640"/>
      <c r="E14" s="640"/>
      <c r="F14" s="640"/>
      <c r="G14" s="640"/>
      <c r="H14" s="640"/>
      <c r="I14" s="640"/>
      <c r="J14" s="640"/>
      <c r="K14" s="640"/>
      <c r="L14" s="640"/>
      <c r="M14" s="640"/>
      <c r="N14" s="640"/>
      <c r="O14" s="640"/>
      <c r="P14" s="640"/>
      <c r="Q14" s="641"/>
      <c r="R14" s="642" t="s">
        <v>128</v>
      </c>
      <c r="S14" s="643"/>
      <c r="T14" s="643"/>
      <c r="U14" s="643"/>
      <c r="V14" s="643"/>
      <c r="W14" s="643"/>
      <c r="X14" s="643"/>
      <c r="Y14" s="644"/>
      <c r="Z14" s="675" t="s">
        <v>128</v>
      </c>
      <c r="AA14" s="675"/>
      <c r="AB14" s="675"/>
      <c r="AC14" s="675"/>
      <c r="AD14" s="676" t="s">
        <v>128</v>
      </c>
      <c r="AE14" s="676"/>
      <c r="AF14" s="676"/>
      <c r="AG14" s="676"/>
      <c r="AH14" s="676"/>
      <c r="AI14" s="676"/>
      <c r="AJ14" s="676"/>
      <c r="AK14" s="676"/>
      <c r="AL14" s="645" t="s">
        <v>234</v>
      </c>
      <c r="AM14" s="646"/>
      <c r="AN14" s="646"/>
      <c r="AO14" s="677"/>
      <c r="AP14" s="639" t="s">
        <v>258</v>
      </c>
      <c r="AQ14" s="640"/>
      <c r="AR14" s="640"/>
      <c r="AS14" s="640"/>
      <c r="AT14" s="640"/>
      <c r="AU14" s="640"/>
      <c r="AV14" s="640"/>
      <c r="AW14" s="640"/>
      <c r="AX14" s="640"/>
      <c r="AY14" s="640"/>
      <c r="AZ14" s="640"/>
      <c r="BA14" s="640"/>
      <c r="BB14" s="640"/>
      <c r="BC14" s="640"/>
      <c r="BD14" s="640"/>
      <c r="BE14" s="640"/>
      <c r="BF14" s="641"/>
      <c r="BG14" s="642">
        <v>911</v>
      </c>
      <c r="BH14" s="643"/>
      <c r="BI14" s="643"/>
      <c r="BJ14" s="643"/>
      <c r="BK14" s="643"/>
      <c r="BL14" s="643"/>
      <c r="BM14" s="643"/>
      <c r="BN14" s="644"/>
      <c r="BO14" s="675">
        <v>3.1</v>
      </c>
      <c r="BP14" s="675"/>
      <c r="BQ14" s="675"/>
      <c r="BR14" s="675"/>
      <c r="BS14" s="648" t="s">
        <v>128</v>
      </c>
      <c r="BT14" s="643"/>
      <c r="BU14" s="643"/>
      <c r="BV14" s="643"/>
      <c r="BW14" s="643"/>
      <c r="BX14" s="643"/>
      <c r="BY14" s="643"/>
      <c r="BZ14" s="643"/>
      <c r="CA14" s="643"/>
      <c r="CB14" s="689"/>
      <c r="CD14" s="681" t="s">
        <v>259</v>
      </c>
      <c r="CE14" s="682"/>
      <c r="CF14" s="682"/>
      <c r="CG14" s="682"/>
      <c r="CH14" s="682"/>
      <c r="CI14" s="682"/>
      <c r="CJ14" s="682"/>
      <c r="CK14" s="682"/>
      <c r="CL14" s="682"/>
      <c r="CM14" s="682"/>
      <c r="CN14" s="682"/>
      <c r="CO14" s="682"/>
      <c r="CP14" s="682"/>
      <c r="CQ14" s="683"/>
      <c r="CR14" s="642">
        <v>23938</v>
      </c>
      <c r="CS14" s="643"/>
      <c r="CT14" s="643"/>
      <c r="CU14" s="643"/>
      <c r="CV14" s="643"/>
      <c r="CW14" s="643"/>
      <c r="CX14" s="643"/>
      <c r="CY14" s="644"/>
      <c r="CZ14" s="675">
        <v>1.7</v>
      </c>
      <c r="DA14" s="675"/>
      <c r="DB14" s="675"/>
      <c r="DC14" s="675"/>
      <c r="DD14" s="648">
        <v>5570</v>
      </c>
      <c r="DE14" s="643"/>
      <c r="DF14" s="643"/>
      <c r="DG14" s="643"/>
      <c r="DH14" s="643"/>
      <c r="DI14" s="643"/>
      <c r="DJ14" s="643"/>
      <c r="DK14" s="643"/>
      <c r="DL14" s="643"/>
      <c r="DM14" s="643"/>
      <c r="DN14" s="643"/>
      <c r="DO14" s="643"/>
      <c r="DP14" s="644"/>
      <c r="DQ14" s="648">
        <v>20190</v>
      </c>
      <c r="DR14" s="643"/>
      <c r="DS14" s="643"/>
      <c r="DT14" s="643"/>
      <c r="DU14" s="643"/>
      <c r="DV14" s="643"/>
      <c r="DW14" s="643"/>
      <c r="DX14" s="643"/>
      <c r="DY14" s="643"/>
      <c r="DZ14" s="643"/>
      <c r="EA14" s="643"/>
      <c r="EB14" s="643"/>
      <c r="EC14" s="689"/>
    </row>
    <row r="15" spans="2:143" ht="11.25" customHeight="1" x14ac:dyDescent="0.15">
      <c r="B15" s="639" t="s">
        <v>260</v>
      </c>
      <c r="C15" s="640"/>
      <c r="D15" s="640"/>
      <c r="E15" s="640"/>
      <c r="F15" s="640"/>
      <c r="G15" s="640"/>
      <c r="H15" s="640"/>
      <c r="I15" s="640"/>
      <c r="J15" s="640"/>
      <c r="K15" s="640"/>
      <c r="L15" s="640"/>
      <c r="M15" s="640"/>
      <c r="N15" s="640"/>
      <c r="O15" s="640"/>
      <c r="P15" s="640"/>
      <c r="Q15" s="641"/>
      <c r="R15" s="642" t="s">
        <v>234</v>
      </c>
      <c r="S15" s="643"/>
      <c r="T15" s="643"/>
      <c r="U15" s="643"/>
      <c r="V15" s="643"/>
      <c r="W15" s="643"/>
      <c r="X15" s="643"/>
      <c r="Y15" s="644"/>
      <c r="Z15" s="675" t="s">
        <v>128</v>
      </c>
      <c r="AA15" s="675"/>
      <c r="AB15" s="675"/>
      <c r="AC15" s="675"/>
      <c r="AD15" s="676" t="s">
        <v>128</v>
      </c>
      <c r="AE15" s="676"/>
      <c r="AF15" s="676"/>
      <c r="AG15" s="676"/>
      <c r="AH15" s="676"/>
      <c r="AI15" s="676"/>
      <c r="AJ15" s="676"/>
      <c r="AK15" s="676"/>
      <c r="AL15" s="645" t="s">
        <v>234</v>
      </c>
      <c r="AM15" s="646"/>
      <c r="AN15" s="646"/>
      <c r="AO15" s="677"/>
      <c r="AP15" s="639" t="s">
        <v>261</v>
      </c>
      <c r="AQ15" s="640"/>
      <c r="AR15" s="640"/>
      <c r="AS15" s="640"/>
      <c r="AT15" s="640"/>
      <c r="AU15" s="640"/>
      <c r="AV15" s="640"/>
      <c r="AW15" s="640"/>
      <c r="AX15" s="640"/>
      <c r="AY15" s="640"/>
      <c r="AZ15" s="640"/>
      <c r="BA15" s="640"/>
      <c r="BB15" s="640"/>
      <c r="BC15" s="640"/>
      <c r="BD15" s="640"/>
      <c r="BE15" s="640"/>
      <c r="BF15" s="641"/>
      <c r="BG15" s="642">
        <v>1984</v>
      </c>
      <c r="BH15" s="643"/>
      <c r="BI15" s="643"/>
      <c r="BJ15" s="643"/>
      <c r="BK15" s="643"/>
      <c r="BL15" s="643"/>
      <c r="BM15" s="643"/>
      <c r="BN15" s="644"/>
      <c r="BO15" s="675">
        <v>6.7</v>
      </c>
      <c r="BP15" s="675"/>
      <c r="BQ15" s="675"/>
      <c r="BR15" s="675"/>
      <c r="BS15" s="648" t="s">
        <v>234</v>
      </c>
      <c r="BT15" s="643"/>
      <c r="BU15" s="643"/>
      <c r="BV15" s="643"/>
      <c r="BW15" s="643"/>
      <c r="BX15" s="643"/>
      <c r="BY15" s="643"/>
      <c r="BZ15" s="643"/>
      <c r="CA15" s="643"/>
      <c r="CB15" s="689"/>
      <c r="CD15" s="681" t="s">
        <v>262</v>
      </c>
      <c r="CE15" s="682"/>
      <c r="CF15" s="682"/>
      <c r="CG15" s="682"/>
      <c r="CH15" s="682"/>
      <c r="CI15" s="682"/>
      <c r="CJ15" s="682"/>
      <c r="CK15" s="682"/>
      <c r="CL15" s="682"/>
      <c r="CM15" s="682"/>
      <c r="CN15" s="682"/>
      <c r="CO15" s="682"/>
      <c r="CP15" s="682"/>
      <c r="CQ15" s="683"/>
      <c r="CR15" s="642">
        <v>131739</v>
      </c>
      <c r="CS15" s="643"/>
      <c r="CT15" s="643"/>
      <c r="CU15" s="643"/>
      <c r="CV15" s="643"/>
      <c r="CW15" s="643"/>
      <c r="CX15" s="643"/>
      <c r="CY15" s="644"/>
      <c r="CZ15" s="675">
        <v>9.6</v>
      </c>
      <c r="DA15" s="675"/>
      <c r="DB15" s="675"/>
      <c r="DC15" s="675"/>
      <c r="DD15" s="648">
        <v>31916</v>
      </c>
      <c r="DE15" s="643"/>
      <c r="DF15" s="643"/>
      <c r="DG15" s="643"/>
      <c r="DH15" s="643"/>
      <c r="DI15" s="643"/>
      <c r="DJ15" s="643"/>
      <c r="DK15" s="643"/>
      <c r="DL15" s="643"/>
      <c r="DM15" s="643"/>
      <c r="DN15" s="643"/>
      <c r="DO15" s="643"/>
      <c r="DP15" s="644"/>
      <c r="DQ15" s="648">
        <v>80098</v>
      </c>
      <c r="DR15" s="643"/>
      <c r="DS15" s="643"/>
      <c r="DT15" s="643"/>
      <c r="DU15" s="643"/>
      <c r="DV15" s="643"/>
      <c r="DW15" s="643"/>
      <c r="DX15" s="643"/>
      <c r="DY15" s="643"/>
      <c r="DZ15" s="643"/>
      <c r="EA15" s="643"/>
      <c r="EB15" s="643"/>
      <c r="EC15" s="689"/>
    </row>
    <row r="16" spans="2:143" ht="11.25" customHeight="1" x14ac:dyDescent="0.15">
      <c r="B16" s="639" t="s">
        <v>263</v>
      </c>
      <c r="C16" s="640"/>
      <c r="D16" s="640"/>
      <c r="E16" s="640"/>
      <c r="F16" s="640"/>
      <c r="G16" s="640"/>
      <c r="H16" s="640"/>
      <c r="I16" s="640"/>
      <c r="J16" s="640"/>
      <c r="K16" s="640"/>
      <c r="L16" s="640"/>
      <c r="M16" s="640"/>
      <c r="N16" s="640"/>
      <c r="O16" s="640"/>
      <c r="P16" s="640"/>
      <c r="Q16" s="641"/>
      <c r="R16" s="642">
        <v>157</v>
      </c>
      <c r="S16" s="643"/>
      <c r="T16" s="643"/>
      <c r="U16" s="643"/>
      <c r="V16" s="643"/>
      <c r="W16" s="643"/>
      <c r="X16" s="643"/>
      <c r="Y16" s="644"/>
      <c r="Z16" s="675">
        <v>0</v>
      </c>
      <c r="AA16" s="675"/>
      <c r="AB16" s="675"/>
      <c r="AC16" s="675"/>
      <c r="AD16" s="676">
        <v>157</v>
      </c>
      <c r="AE16" s="676"/>
      <c r="AF16" s="676"/>
      <c r="AG16" s="676"/>
      <c r="AH16" s="676"/>
      <c r="AI16" s="676"/>
      <c r="AJ16" s="676"/>
      <c r="AK16" s="676"/>
      <c r="AL16" s="645">
        <v>0</v>
      </c>
      <c r="AM16" s="646"/>
      <c r="AN16" s="646"/>
      <c r="AO16" s="677"/>
      <c r="AP16" s="639" t="s">
        <v>264</v>
      </c>
      <c r="AQ16" s="640"/>
      <c r="AR16" s="640"/>
      <c r="AS16" s="640"/>
      <c r="AT16" s="640"/>
      <c r="AU16" s="640"/>
      <c r="AV16" s="640"/>
      <c r="AW16" s="640"/>
      <c r="AX16" s="640"/>
      <c r="AY16" s="640"/>
      <c r="AZ16" s="640"/>
      <c r="BA16" s="640"/>
      <c r="BB16" s="640"/>
      <c r="BC16" s="640"/>
      <c r="BD16" s="640"/>
      <c r="BE16" s="640"/>
      <c r="BF16" s="641"/>
      <c r="BG16" s="642" t="s">
        <v>234</v>
      </c>
      <c r="BH16" s="643"/>
      <c r="BI16" s="643"/>
      <c r="BJ16" s="643"/>
      <c r="BK16" s="643"/>
      <c r="BL16" s="643"/>
      <c r="BM16" s="643"/>
      <c r="BN16" s="644"/>
      <c r="BO16" s="675" t="s">
        <v>128</v>
      </c>
      <c r="BP16" s="675"/>
      <c r="BQ16" s="675"/>
      <c r="BR16" s="675"/>
      <c r="BS16" s="648" t="s">
        <v>128</v>
      </c>
      <c r="BT16" s="643"/>
      <c r="BU16" s="643"/>
      <c r="BV16" s="643"/>
      <c r="BW16" s="643"/>
      <c r="BX16" s="643"/>
      <c r="BY16" s="643"/>
      <c r="BZ16" s="643"/>
      <c r="CA16" s="643"/>
      <c r="CB16" s="689"/>
      <c r="CD16" s="681" t="s">
        <v>265</v>
      </c>
      <c r="CE16" s="682"/>
      <c r="CF16" s="682"/>
      <c r="CG16" s="682"/>
      <c r="CH16" s="682"/>
      <c r="CI16" s="682"/>
      <c r="CJ16" s="682"/>
      <c r="CK16" s="682"/>
      <c r="CL16" s="682"/>
      <c r="CM16" s="682"/>
      <c r="CN16" s="682"/>
      <c r="CO16" s="682"/>
      <c r="CP16" s="682"/>
      <c r="CQ16" s="683"/>
      <c r="CR16" s="642" t="s">
        <v>251</v>
      </c>
      <c r="CS16" s="643"/>
      <c r="CT16" s="643"/>
      <c r="CU16" s="643"/>
      <c r="CV16" s="643"/>
      <c r="CW16" s="643"/>
      <c r="CX16" s="643"/>
      <c r="CY16" s="644"/>
      <c r="CZ16" s="675" t="s">
        <v>234</v>
      </c>
      <c r="DA16" s="675"/>
      <c r="DB16" s="675"/>
      <c r="DC16" s="675"/>
      <c r="DD16" s="648" t="s">
        <v>128</v>
      </c>
      <c r="DE16" s="643"/>
      <c r="DF16" s="643"/>
      <c r="DG16" s="643"/>
      <c r="DH16" s="643"/>
      <c r="DI16" s="643"/>
      <c r="DJ16" s="643"/>
      <c r="DK16" s="643"/>
      <c r="DL16" s="643"/>
      <c r="DM16" s="643"/>
      <c r="DN16" s="643"/>
      <c r="DO16" s="643"/>
      <c r="DP16" s="644"/>
      <c r="DQ16" s="648" t="s">
        <v>234</v>
      </c>
      <c r="DR16" s="643"/>
      <c r="DS16" s="643"/>
      <c r="DT16" s="643"/>
      <c r="DU16" s="643"/>
      <c r="DV16" s="643"/>
      <c r="DW16" s="643"/>
      <c r="DX16" s="643"/>
      <c r="DY16" s="643"/>
      <c r="DZ16" s="643"/>
      <c r="EA16" s="643"/>
      <c r="EB16" s="643"/>
      <c r="EC16" s="689"/>
    </row>
    <row r="17" spans="2:133" ht="11.25" customHeight="1" x14ac:dyDescent="0.15">
      <c r="B17" s="639" t="s">
        <v>266</v>
      </c>
      <c r="C17" s="640"/>
      <c r="D17" s="640"/>
      <c r="E17" s="640"/>
      <c r="F17" s="640"/>
      <c r="G17" s="640"/>
      <c r="H17" s="640"/>
      <c r="I17" s="640"/>
      <c r="J17" s="640"/>
      <c r="K17" s="640"/>
      <c r="L17" s="640"/>
      <c r="M17" s="640"/>
      <c r="N17" s="640"/>
      <c r="O17" s="640"/>
      <c r="P17" s="640"/>
      <c r="Q17" s="641"/>
      <c r="R17" s="642">
        <v>29</v>
      </c>
      <c r="S17" s="643"/>
      <c r="T17" s="643"/>
      <c r="U17" s="643"/>
      <c r="V17" s="643"/>
      <c r="W17" s="643"/>
      <c r="X17" s="643"/>
      <c r="Y17" s="644"/>
      <c r="Z17" s="675">
        <v>0</v>
      </c>
      <c r="AA17" s="675"/>
      <c r="AB17" s="675"/>
      <c r="AC17" s="675"/>
      <c r="AD17" s="676">
        <v>29</v>
      </c>
      <c r="AE17" s="676"/>
      <c r="AF17" s="676"/>
      <c r="AG17" s="676"/>
      <c r="AH17" s="676"/>
      <c r="AI17" s="676"/>
      <c r="AJ17" s="676"/>
      <c r="AK17" s="676"/>
      <c r="AL17" s="645">
        <v>0</v>
      </c>
      <c r="AM17" s="646"/>
      <c r="AN17" s="646"/>
      <c r="AO17" s="677"/>
      <c r="AP17" s="639" t="s">
        <v>267</v>
      </c>
      <c r="AQ17" s="640"/>
      <c r="AR17" s="640"/>
      <c r="AS17" s="640"/>
      <c r="AT17" s="640"/>
      <c r="AU17" s="640"/>
      <c r="AV17" s="640"/>
      <c r="AW17" s="640"/>
      <c r="AX17" s="640"/>
      <c r="AY17" s="640"/>
      <c r="AZ17" s="640"/>
      <c r="BA17" s="640"/>
      <c r="BB17" s="640"/>
      <c r="BC17" s="640"/>
      <c r="BD17" s="640"/>
      <c r="BE17" s="640"/>
      <c r="BF17" s="641"/>
      <c r="BG17" s="642" t="s">
        <v>234</v>
      </c>
      <c r="BH17" s="643"/>
      <c r="BI17" s="643"/>
      <c r="BJ17" s="643"/>
      <c r="BK17" s="643"/>
      <c r="BL17" s="643"/>
      <c r="BM17" s="643"/>
      <c r="BN17" s="644"/>
      <c r="BO17" s="675" t="s">
        <v>234</v>
      </c>
      <c r="BP17" s="675"/>
      <c r="BQ17" s="675"/>
      <c r="BR17" s="675"/>
      <c r="BS17" s="648" t="s">
        <v>234</v>
      </c>
      <c r="BT17" s="643"/>
      <c r="BU17" s="643"/>
      <c r="BV17" s="643"/>
      <c r="BW17" s="643"/>
      <c r="BX17" s="643"/>
      <c r="BY17" s="643"/>
      <c r="BZ17" s="643"/>
      <c r="CA17" s="643"/>
      <c r="CB17" s="689"/>
      <c r="CD17" s="681" t="s">
        <v>268</v>
      </c>
      <c r="CE17" s="682"/>
      <c r="CF17" s="682"/>
      <c r="CG17" s="682"/>
      <c r="CH17" s="682"/>
      <c r="CI17" s="682"/>
      <c r="CJ17" s="682"/>
      <c r="CK17" s="682"/>
      <c r="CL17" s="682"/>
      <c r="CM17" s="682"/>
      <c r="CN17" s="682"/>
      <c r="CO17" s="682"/>
      <c r="CP17" s="682"/>
      <c r="CQ17" s="683"/>
      <c r="CR17" s="642">
        <v>78284</v>
      </c>
      <c r="CS17" s="643"/>
      <c r="CT17" s="643"/>
      <c r="CU17" s="643"/>
      <c r="CV17" s="643"/>
      <c r="CW17" s="643"/>
      <c r="CX17" s="643"/>
      <c r="CY17" s="644"/>
      <c r="CZ17" s="675">
        <v>5.7</v>
      </c>
      <c r="DA17" s="675"/>
      <c r="DB17" s="675"/>
      <c r="DC17" s="675"/>
      <c r="DD17" s="648" t="s">
        <v>269</v>
      </c>
      <c r="DE17" s="643"/>
      <c r="DF17" s="643"/>
      <c r="DG17" s="643"/>
      <c r="DH17" s="643"/>
      <c r="DI17" s="643"/>
      <c r="DJ17" s="643"/>
      <c r="DK17" s="643"/>
      <c r="DL17" s="643"/>
      <c r="DM17" s="643"/>
      <c r="DN17" s="643"/>
      <c r="DO17" s="643"/>
      <c r="DP17" s="644"/>
      <c r="DQ17" s="648">
        <v>78284</v>
      </c>
      <c r="DR17" s="643"/>
      <c r="DS17" s="643"/>
      <c r="DT17" s="643"/>
      <c r="DU17" s="643"/>
      <c r="DV17" s="643"/>
      <c r="DW17" s="643"/>
      <c r="DX17" s="643"/>
      <c r="DY17" s="643"/>
      <c r="DZ17" s="643"/>
      <c r="EA17" s="643"/>
      <c r="EB17" s="643"/>
      <c r="EC17" s="689"/>
    </row>
    <row r="18" spans="2:133" ht="11.25" customHeight="1" x14ac:dyDescent="0.15">
      <c r="B18" s="639" t="s">
        <v>270</v>
      </c>
      <c r="C18" s="640"/>
      <c r="D18" s="640"/>
      <c r="E18" s="640"/>
      <c r="F18" s="640"/>
      <c r="G18" s="640"/>
      <c r="H18" s="640"/>
      <c r="I18" s="640"/>
      <c r="J18" s="640"/>
      <c r="K18" s="640"/>
      <c r="L18" s="640"/>
      <c r="M18" s="640"/>
      <c r="N18" s="640"/>
      <c r="O18" s="640"/>
      <c r="P18" s="640"/>
      <c r="Q18" s="641"/>
      <c r="R18" s="642">
        <v>82</v>
      </c>
      <c r="S18" s="643"/>
      <c r="T18" s="643"/>
      <c r="U18" s="643"/>
      <c r="V18" s="643"/>
      <c r="W18" s="643"/>
      <c r="X18" s="643"/>
      <c r="Y18" s="644"/>
      <c r="Z18" s="675">
        <v>0</v>
      </c>
      <c r="AA18" s="675"/>
      <c r="AB18" s="675"/>
      <c r="AC18" s="675"/>
      <c r="AD18" s="676">
        <v>82</v>
      </c>
      <c r="AE18" s="676"/>
      <c r="AF18" s="676"/>
      <c r="AG18" s="676"/>
      <c r="AH18" s="676"/>
      <c r="AI18" s="676"/>
      <c r="AJ18" s="676"/>
      <c r="AK18" s="676"/>
      <c r="AL18" s="645">
        <v>0</v>
      </c>
      <c r="AM18" s="646"/>
      <c r="AN18" s="646"/>
      <c r="AO18" s="677"/>
      <c r="AP18" s="639" t="s">
        <v>271</v>
      </c>
      <c r="AQ18" s="640"/>
      <c r="AR18" s="640"/>
      <c r="AS18" s="640"/>
      <c r="AT18" s="640"/>
      <c r="AU18" s="640"/>
      <c r="AV18" s="640"/>
      <c r="AW18" s="640"/>
      <c r="AX18" s="640"/>
      <c r="AY18" s="640"/>
      <c r="AZ18" s="640"/>
      <c r="BA18" s="640"/>
      <c r="BB18" s="640"/>
      <c r="BC18" s="640"/>
      <c r="BD18" s="640"/>
      <c r="BE18" s="640"/>
      <c r="BF18" s="641"/>
      <c r="BG18" s="642" t="s">
        <v>128</v>
      </c>
      <c r="BH18" s="643"/>
      <c r="BI18" s="643"/>
      <c r="BJ18" s="643"/>
      <c r="BK18" s="643"/>
      <c r="BL18" s="643"/>
      <c r="BM18" s="643"/>
      <c r="BN18" s="644"/>
      <c r="BO18" s="675" t="s">
        <v>234</v>
      </c>
      <c r="BP18" s="675"/>
      <c r="BQ18" s="675"/>
      <c r="BR18" s="675"/>
      <c r="BS18" s="648" t="s">
        <v>234</v>
      </c>
      <c r="BT18" s="643"/>
      <c r="BU18" s="643"/>
      <c r="BV18" s="643"/>
      <c r="BW18" s="643"/>
      <c r="BX18" s="643"/>
      <c r="BY18" s="643"/>
      <c r="BZ18" s="643"/>
      <c r="CA18" s="643"/>
      <c r="CB18" s="689"/>
      <c r="CD18" s="681" t="s">
        <v>272</v>
      </c>
      <c r="CE18" s="682"/>
      <c r="CF18" s="682"/>
      <c r="CG18" s="682"/>
      <c r="CH18" s="682"/>
      <c r="CI18" s="682"/>
      <c r="CJ18" s="682"/>
      <c r="CK18" s="682"/>
      <c r="CL18" s="682"/>
      <c r="CM18" s="682"/>
      <c r="CN18" s="682"/>
      <c r="CO18" s="682"/>
      <c r="CP18" s="682"/>
      <c r="CQ18" s="683"/>
      <c r="CR18" s="642" t="s">
        <v>128</v>
      </c>
      <c r="CS18" s="643"/>
      <c r="CT18" s="643"/>
      <c r="CU18" s="643"/>
      <c r="CV18" s="643"/>
      <c r="CW18" s="643"/>
      <c r="CX18" s="643"/>
      <c r="CY18" s="644"/>
      <c r="CZ18" s="675" t="s">
        <v>128</v>
      </c>
      <c r="DA18" s="675"/>
      <c r="DB18" s="675"/>
      <c r="DC18" s="675"/>
      <c r="DD18" s="648" t="s">
        <v>128</v>
      </c>
      <c r="DE18" s="643"/>
      <c r="DF18" s="643"/>
      <c r="DG18" s="643"/>
      <c r="DH18" s="643"/>
      <c r="DI18" s="643"/>
      <c r="DJ18" s="643"/>
      <c r="DK18" s="643"/>
      <c r="DL18" s="643"/>
      <c r="DM18" s="643"/>
      <c r="DN18" s="643"/>
      <c r="DO18" s="643"/>
      <c r="DP18" s="644"/>
      <c r="DQ18" s="648" t="s">
        <v>234</v>
      </c>
      <c r="DR18" s="643"/>
      <c r="DS18" s="643"/>
      <c r="DT18" s="643"/>
      <c r="DU18" s="643"/>
      <c r="DV18" s="643"/>
      <c r="DW18" s="643"/>
      <c r="DX18" s="643"/>
      <c r="DY18" s="643"/>
      <c r="DZ18" s="643"/>
      <c r="EA18" s="643"/>
      <c r="EB18" s="643"/>
      <c r="EC18" s="689"/>
    </row>
    <row r="19" spans="2:133" ht="11.25" customHeight="1" x14ac:dyDescent="0.15">
      <c r="B19" s="639" t="s">
        <v>273</v>
      </c>
      <c r="C19" s="640"/>
      <c r="D19" s="640"/>
      <c r="E19" s="640"/>
      <c r="F19" s="640"/>
      <c r="G19" s="640"/>
      <c r="H19" s="640"/>
      <c r="I19" s="640"/>
      <c r="J19" s="640"/>
      <c r="K19" s="640"/>
      <c r="L19" s="640"/>
      <c r="M19" s="640"/>
      <c r="N19" s="640"/>
      <c r="O19" s="640"/>
      <c r="P19" s="640"/>
      <c r="Q19" s="641"/>
      <c r="R19" s="642" t="s">
        <v>234</v>
      </c>
      <c r="S19" s="643"/>
      <c r="T19" s="643"/>
      <c r="U19" s="643"/>
      <c r="V19" s="643"/>
      <c r="W19" s="643"/>
      <c r="X19" s="643"/>
      <c r="Y19" s="644"/>
      <c r="Z19" s="675" t="s">
        <v>234</v>
      </c>
      <c r="AA19" s="675"/>
      <c r="AB19" s="675"/>
      <c r="AC19" s="675"/>
      <c r="AD19" s="676" t="s">
        <v>269</v>
      </c>
      <c r="AE19" s="676"/>
      <c r="AF19" s="676"/>
      <c r="AG19" s="676"/>
      <c r="AH19" s="676"/>
      <c r="AI19" s="676"/>
      <c r="AJ19" s="676"/>
      <c r="AK19" s="676"/>
      <c r="AL19" s="645" t="s">
        <v>269</v>
      </c>
      <c r="AM19" s="646"/>
      <c r="AN19" s="646"/>
      <c r="AO19" s="677"/>
      <c r="AP19" s="639" t="s">
        <v>274</v>
      </c>
      <c r="AQ19" s="640"/>
      <c r="AR19" s="640"/>
      <c r="AS19" s="640"/>
      <c r="AT19" s="640"/>
      <c r="AU19" s="640"/>
      <c r="AV19" s="640"/>
      <c r="AW19" s="640"/>
      <c r="AX19" s="640"/>
      <c r="AY19" s="640"/>
      <c r="AZ19" s="640"/>
      <c r="BA19" s="640"/>
      <c r="BB19" s="640"/>
      <c r="BC19" s="640"/>
      <c r="BD19" s="640"/>
      <c r="BE19" s="640"/>
      <c r="BF19" s="641"/>
      <c r="BG19" s="642" t="s">
        <v>234</v>
      </c>
      <c r="BH19" s="643"/>
      <c r="BI19" s="643"/>
      <c r="BJ19" s="643"/>
      <c r="BK19" s="643"/>
      <c r="BL19" s="643"/>
      <c r="BM19" s="643"/>
      <c r="BN19" s="644"/>
      <c r="BO19" s="675" t="s">
        <v>234</v>
      </c>
      <c r="BP19" s="675"/>
      <c r="BQ19" s="675"/>
      <c r="BR19" s="675"/>
      <c r="BS19" s="648" t="s">
        <v>234</v>
      </c>
      <c r="BT19" s="643"/>
      <c r="BU19" s="643"/>
      <c r="BV19" s="643"/>
      <c r="BW19" s="643"/>
      <c r="BX19" s="643"/>
      <c r="BY19" s="643"/>
      <c r="BZ19" s="643"/>
      <c r="CA19" s="643"/>
      <c r="CB19" s="689"/>
      <c r="CD19" s="681" t="s">
        <v>275</v>
      </c>
      <c r="CE19" s="682"/>
      <c r="CF19" s="682"/>
      <c r="CG19" s="682"/>
      <c r="CH19" s="682"/>
      <c r="CI19" s="682"/>
      <c r="CJ19" s="682"/>
      <c r="CK19" s="682"/>
      <c r="CL19" s="682"/>
      <c r="CM19" s="682"/>
      <c r="CN19" s="682"/>
      <c r="CO19" s="682"/>
      <c r="CP19" s="682"/>
      <c r="CQ19" s="683"/>
      <c r="CR19" s="642" t="s">
        <v>128</v>
      </c>
      <c r="CS19" s="643"/>
      <c r="CT19" s="643"/>
      <c r="CU19" s="643"/>
      <c r="CV19" s="643"/>
      <c r="CW19" s="643"/>
      <c r="CX19" s="643"/>
      <c r="CY19" s="644"/>
      <c r="CZ19" s="675" t="s">
        <v>234</v>
      </c>
      <c r="DA19" s="675"/>
      <c r="DB19" s="675"/>
      <c r="DC19" s="675"/>
      <c r="DD19" s="648" t="s">
        <v>234</v>
      </c>
      <c r="DE19" s="643"/>
      <c r="DF19" s="643"/>
      <c r="DG19" s="643"/>
      <c r="DH19" s="643"/>
      <c r="DI19" s="643"/>
      <c r="DJ19" s="643"/>
      <c r="DK19" s="643"/>
      <c r="DL19" s="643"/>
      <c r="DM19" s="643"/>
      <c r="DN19" s="643"/>
      <c r="DO19" s="643"/>
      <c r="DP19" s="644"/>
      <c r="DQ19" s="648" t="s">
        <v>128</v>
      </c>
      <c r="DR19" s="643"/>
      <c r="DS19" s="643"/>
      <c r="DT19" s="643"/>
      <c r="DU19" s="643"/>
      <c r="DV19" s="643"/>
      <c r="DW19" s="643"/>
      <c r="DX19" s="643"/>
      <c r="DY19" s="643"/>
      <c r="DZ19" s="643"/>
      <c r="EA19" s="643"/>
      <c r="EB19" s="643"/>
      <c r="EC19" s="689"/>
    </row>
    <row r="20" spans="2:133" ht="11.25" customHeight="1" x14ac:dyDescent="0.15">
      <c r="B20" s="639" t="s">
        <v>276</v>
      </c>
      <c r="C20" s="640"/>
      <c r="D20" s="640"/>
      <c r="E20" s="640"/>
      <c r="F20" s="640"/>
      <c r="G20" s="640"/>
      <c r="H20" s="640"/>
      <c r="I20" s="640"/>
      <c r="J20" s="640"/>
      <c r="K20" s="640"/>
      <c r="L20" s="640"/>
      <c r="M20" s="640"/>
      <c r="N20" s="640"/>
      <c r="O20" s="640"/>
      <c r="P20" s="640"/>
      <c r="Q20" s="641"/>
      <c r="R20" s="642">
        <v>75</v>
      </c>
      <c r="S20" s="643"/>
      <c r="T20" s="643"/>
      <c r="U20" s="643"/>
      <c r="V20" s="643"/>
      <c r="W20" s="643"/>
      <c r="X20" s="643"/>
      <c r="Y20" s="644"/>
      <c r="Z20" s="675">
        <v>0</v>
      </c>
      <c r="AA20" s="675"/>
      <c r="AB20" s="675"/>
      <c r="AC20" s="675"/>
      <c r="AD20" s="676">
        <v>75</v>
      </c>
      <c r="AE20" s="676"/>
      <c r="AF20" s="676"/>
      <c r="AG20" s="676"/>
      <c r="AH20" s="676"/>
      <c r="AI20" s="676"/>
      <c r="AJ20" s="676"/>
      <c r="AK20" s="676"/>
      <c r="AL20" s="645">
        <v>0</v>
      </c>
      <c r="AM20" s="646"/>
      <c r="AN20" s="646"/>
      <c r="AO20" s="677"/>
      <c r="AP20" s="639" t="s">
        <v>277</v>
      </c>
      <c r="AQ20" s="640"/>
      <c r="AR20" s="640"/>
      <c r="AS20" s="640"/>
      <c r="AT20" s="640"/>
      <c r="AU20" s="640"/>
      <c r="AV20" s="640"/>
      <c r="AW20" s="640"/>
      <c r="AX20" s="640"/>
      <c r="AY20" s="640"/>
      <c r="AZ20" s="640"/>
      <c r="BA20" s="640"/>
      <c r="BB20" s="640"/>
      <c r="BC20" s="640"/>
      <c r="BD20" s="640"/>
      <c r="BE20" s="640"/>
      <c r="BF20" s="641"/>
      <c r="BG20" s="642" t="s">
        <v>128</v>
      </c>
      <c r="BH20" s="643"/>
      <c r="BI20" s="643"/>
      <c r="BJ20" s="643"/>
      <c r="BK20" s="643"/>
      <c r="BL20" s="643"/>
      <c r="BM20" s="643"/>
      <c r="BN20" s="644"/>
      <c r="BO20" s="675" t="s">
        <v>234</v>
      </c>
      <c r="BP20" s="675"/>
      <c r="BQ20" s="675"/>
      <c r="BR20" s="675"/>
      <c r="BS20" s="648" t="s">
        <v>269</v>
      </c>
      <c r="BT20" s="643"/>
      <c r="BU20" s="643"/>
      <c r="BV20" s="643"/>
      <c r="BW20" s="643"/>
      <c r="BX20" s="643"/>
      <c r="BY20" s="643"/>
      <c r="BZ20" s="643"/>
      <c r="CA20" s="643"/>
      <c r="CB20" s="689"/>
      <c r="CD20" s="681" t="s">
        <v>278</v>
      </c>
      <c r="CE20" s="682"/>
      <c r="CF20" s="682"/>
      <c r="CG20" s="682"/>
      <c r="CH20" s="682"/>
      <c r="CI20" s="682"/>
      <c r="CJ20" s="682"/>
      <c r="CK20" s="682"/>
      <c r="CL20" s="682"/>
      <c r="CM20" s="682"/>
      <c r="CN20" s="682"/>
      <c r="CO20" s="682"/>
      <c r="CP20" s="682"/>
      <c r="CQ20" s="683"/>
      <c r="CR20" s="642">
        <v>1376250</v>
      </c>
      <c r="CS20" s="643"/>
      <c r="CT20" s="643"/>
      <c r="CU20" s="643"/>
      <c r="CV20" s="643"/>
      <c r="CW20" s="643"/>
      <c r="CX20" s="643"/>
      <c r="CY20" s="644"/>
      <c r="CZ20" s="675">
        <v>100</v>
      </c>
      <c r="DA20" s="675"/>
      <c r="DB20" s="675"/>
      <c r="DC20" s="675"/>
      <c r="DD20" s="648">
        <v>478752</v>
      </c>
      <c r="DE20" s="643"/>
      <c r="DF20" s="643"/>
      <c r="DG20" s="643"/>
      <c r="DH20" s="643"/>
      <c r="DI20" s="643"/>
      <c r="DJ20" s="643"/>
      <c r="DK20" s="643"/>
      <c r="DL20" s="643"/>
      <c r="DM20" s="643"/>
      <c r="DN20" s="643"/>
      <c r="DO20" s="643"/>
      <c r="DP20" s="644"/>
      <c r="DQ20" s="648">
        <v>842083</v>
      </c>
      <c r="DR20" s="643"/>
      <c r="DS20" s="643"/>
      <c r="DT20" s="643"/>
      <c r="DU20" s="643"/>
      <c r="DV20" s="643"/>
      <c r="DW20" s="643"/>
      <c r="DX20" s="643"/>
      <c r="DY20" s="643"/>
      <c r="DZ20" s="643"/>
      <c r="EA20" s="643"/>
      <c r="EB20" s="643"/>
      <c r="EC20" s="689"/>
    </row>
    <row r="21" spans="2:133" ht="11.25" customHeight="1" x14ac:dyDescent="0.15">
      <c r="B21" s="639" t="s">
        <v>279</v>
      </c>
      <c r="C21" s="640"/>
      <c r="D21" s="640"/>
      <c r="E21" s="640"/>
      <c r="F21" s="640"/>
      <c r="G21" s="640"/>
      <c r="H21" s="640"/>
      <c r="I21" s="640"/>
      <c r="J21" s="640"/>
      <c r="K21" s="640"/>
      <c r="L21" s="640"/>
      <c r="M21" s="640"/>
      <c r="N21" s="640"/>
      <c r="O21" s="640"/>
      <c r="P21" s="640"/>
      <c r="Q21" s="641"/>
      <c r="R21" s="642">
        <v>7</v>
      </c>
      <c r="S21" s="643"/>
      <c r="T21" s="643"/>
      <c r="U21" s="643"/>
      <c r="V21" s="643"/>
      <c r="W21" s="643"/>
      <c r="X21" s="643"/>
      <c r="Y21" s="644"/>
      <c r="Z21" s="675">
        <v>0</v>
      </c>
      <c r="AA21" s="675"/>
      <c r="AB21" s="675"/>
      <c r="AC21" s="675"/>
      <c r="AD21" s="676">
        <v>7</v>
      </c>
      <c r="AE21" s="676"/>
      <c r="AF21" s="676"/>
      <c r="AG21" s="676"/>
      <c r="AH21" s="676"/>
      <c r="AI21" s="676"/>
      <c r="AJ21" s="676"/>
      <c r="AK21" s="676"/>
      <c r="AL21" s="645">
        <v>0</v>
      </c>
      <c r="AM21" s="646"/>
      <c r="AN21" s="646"/>
      <c r="AO21" s="677"/>
      <c r="AP21" s="736" t="s">
        <v>280</v>
      </c>
      <c r="AQ21" s="744"/>
      <c r="AR21" s="744"/>
      <c r="AS21" s="744"/>
      <c r="AT21" s="744"/>
      <c r="AU21" s="744"/>
      <c r="AV21" s="744"/>
      <c r="AW21" s="744"/>
      <c r="AX21" s="744"/>
      <c r="AY21" s="744"/>
      <c r="AZ21" s="744"/>
      <c r="BA21" s="744"/>
      <c r="BB21" s="744"/>
      <c r="BC21" s="744"/>
      <c r="BD21" s="744"/>
      <c r="BE21" s="744"/>
      <c r="BF21" s="738"/>
      <c r="BG21" s="642" t="s">
        <v>234</v>
      </c>
      <c r="BH21" s="643"/>
      <c r="BI21" s="643"/>
      <c r="BJ21" s="643"/>
      <c r="BK21" s="643"/>
      <c r="BL21" s="643"/>
      <c r="BM21" s="643"/>
      <c r="BN21" s="644"/>
      <c r="BO21" s="675" t="s">
        <v>234</v>
      </c>
      <c r="BP21" s="675"/>
      <c r="BQ21" s="675"/>
      <c r="BR21" s="675"/>
      <c r="BS21" s="648" t="s">
        <v>128</v>
      </c>
      <c r="BT21" s="643"/>
      <c r="BU21" s="643"/>
      <c r="BV21" s="643"/>
      <c r="BW21" s="643"/>
      <c r="BX21" s="643"/>
      <c r="BY21" s="643"/>
      <c r="BZ21" s="643"/>
      <c r="CA21" s="643"/>
      <c r="CB21" s="689"/>
      <c r="CD21" s="749"/>
      <c r="CE21" s="672"/>
      <c r="CF21" s="672"/>
      <c r="CG21" s="672"/>
      <c r="CH21" s="672"/>
      <c r="CI21" s="672"/>
      <c r="CJ21" s="672"/>
      <c r="CK21" s="672"/>
      <c r="CL21" s="672"/>
      <c r="CM21" s="672"/>
      <c r="CN21" s="672"/>
      <c r="CO21" s="672"/>
      <c r="CP21" s="672"/>
      <c r="CQ21" s="673"/>
      <c r="CR21" s="750"/>
      <c r="CS21" s="751"/>
      <c r="CT21" s="751"/>
      <c r="CU21" s="751"/>
      <c r="CV21" s="751"/>
      <c r="CW21" s="751"/>
      <c r="CX21" s="751"/>
      <c r="CY21" s="752"/>
      <c r="CZ21" s="753"/>
      <c r="DA21" s="753"/>
      <c r="DB21" s="753"/>
      <c r="DC21" s="753"/>
      <c r="DD21" s="754"/>
      <c r="DE21" s="751"/>
      <c r="DF21" s="751"/>
      <c r="DG21" s="751"/>
      <c r="DH21" s="751"/>
      <c r="DI21" s="751"/>
      <c r="DJ21" s="751"/>
      <c r="DK21" s="751"/>
      <c r="DL21" s="751"/>
      <c r="DM21" s="751"/>
      <c r="DN21" s="751"/>
      <c r="DO21" s="751"/>
      <c r="DP21" s="752"/>
      <c r="DQ21" s="754"/>
      <c r="DR21" s="751"/>
      <c r="DS21" s="751"/>
      <c r="DT21" s="751"/>
      <c r="DU21" s="751"/>
      <c r="DV21" s="751"/>
      <c r="DW21" s="751"/>
      <c r="DX21" s="751"/>
      <c r="DY21" s="751"/>
      <c r="DZ21" s="751"/>
      <c r="EA21" s="751"/>
      <c r="EB21" s="751"/>
      <c r="EC21" s="758"/>
    </row>
    <row r="22" spans="2:133" ht="11.25" customHeight="1" x14ac:dyDescent="0.15">
      <c r="B22" s="639" t="s">
        <v>281</v>
      </c>
      <c r="C22" s="640"/>
      <c r="D22" s="640"/>
      <c r="E22" s="640"/>
      <c r="F22" s="640"/>
      <c r="G22" s="640"/>
      <c r="H22" s="640"/>
      <c r="I22" s="640"/>
      <c r="J22" s="640"/>
      <c r="K22" s="640"/>
      <c r="L22" s="640"/>
      <c r="M22" s="640"/>
      <c r="N22" s="640"/>
      <c r="O22" s="640"/>
      <c r="P22" s="640"/>
      <c r="Q22" s="641"/>
      <c r="R22" s="642">
        <v>527929</v>
      </c>
      <c r="S22" s="643"/>
      <c r="T22" s="643"/>
      <c r="U22" s="643"/>
      <c r="V22" s="643"/>
      <c r="W22" s="643"/>
      <c r="X22" s="643"/>
      <c r="Y22" s="644"/>
      <c r="Z22" s="675">
        <v>36.4</v>
      </c>
      <c r="AA22" s="675"/>
      <c r="AB22" s="675"/>
      <c r="AC22" s="675"/>
      <c r="AD22" s="676">
        <v>361363</v>
      </c>
      <c r="AE22" s="676"/>
      <c r="AF22" s="676"/>
      <c r="AG22" s="676"/>
      <c r="AH22" s="676"/>
      <c r="AI22" s="676"/>
      <c r="AJ22" s="676"/>
      <c r="AK22" s="676"/>
      <c r="AL22" s="645">
        <v>85.3</v>
      </c>
      <c r="AM22" s="646"/>
      <c r="AN22" s="646"/>
      <c r="AO22" s="677"/>
      <c r="AP22" s="736" t="s">
        <v>282</v>
      </c>
      <c r="AQ22" s="744"/>
      <c r="AR22" s="744"/>
      <c r="AS22" s="744"/>
      <c r="AT22" s="744"/>
      <c r="AU22" s="744"/>
      <c r="AV22" s="744"/>
      <c r="AW22" s="744"/>
      <c r="AX22" s="744"/>
      <c r="AY22" s="744"/>
      <c r="AZ22" s="744"/>
      <c r="BA22" s="744"/>
      <c r="BB22" s="744"/>
      <c r="BC22" s="744"/>
      <c r="BD22" s="744"/>
      <c r="BE22" s="744"/>
      <c r="BF22" s="738"/>
      <c r="BG22" s="642" t="s">
        <v>128</v>
      </c>
      <c r="BH22" s="643"/>
      <c r="BI22" s="643"/>
      <c r="BJ22" s="643"/>
      <c r="BK22" s="643"/>
      <c r="BL22" s="643"/>
      <c r="BM22" s="643"/>
      <c r="BN22" s="644"/>
      <c r="BO22" s="675" t="s">
        <v>234</v>
      </c>
      <c r="BP22" s="675"/>
      <c r="BQ22" s="675"/>
      <c r="BR22" s="675"/>
      <c r="BS22" s="648" t="s">
        <v>234</v>
      </c>
      <c r="BT22" s="643"/>
      <c r="BU22" s="643"/>
      <c r="BV22" s="643"/>
      <c r="BW22" s="643"/>
      <c r="BX22" s="643"/>
      <c r="BY22" s="643"/>
      <c r="BZ22" s="643"/>
      <c r="CA22" s="643"/>
      <c r="CB22" s="689"/>
      <c r="CD22" s="746" t="s">
        <v>283</v>
      </c>
      <c r="CE22" s="747"/>
      <c r="CF22" s="747"/>
      <c r="CG22" s="747"/>
      <c r="CH22" s="747"/>
      <c r="CI22" s="747"/>
      <c r="CJ22" s="747"/>
      <c r="CK22" s="747"/>
      <c r="CL22" s="747"/>
      <c r="CM22" s="747"/>
      <c r="CN22" s="747"/>
      <c r="CO22" s="747"/>
      <c r="CP22" s="747"/>
      <c r="CQ22" s="747"/>
      <c r="CR22" s="747"/>
      <c r="CS22" s="747"/>
      <c r="CT22" s="747"/>
      <c r="CU22" s="747"/>
      <c r="CV22" s="747"/>
      <c r="CW22" s="747"/>
      <c r="CX22" s="747"/>
      <c r="CY22" s="747"/>
      <c r="CZ22" s="747"/>
      <c r="DA22" s="747"/>
      <c r="DB22" s="747"/>
      <c r="DC22" s="747"/>
      <c r="DD22" s="747"/>
      <c r="DE22" s="747"/>
      <c r="DF22" s="747"/>
      <c r="DG22" s="747"/>
      <c r="DH22" s="747"/>
      <c r="DI22" s="747"/>
      <c r="DJ22" s="747"/>
      <c r="DK22" s="747"/>
      <c r="DL22" s="747"/>
      <c r="DM22" s="747"/>
      <c r="DN22" s="747"/>
      <c r="DO22" s="747"/>
      <c r="DP22" s="747"/>
      <c r="DQ22" s="747"/>
      <c r="DR22" s="747"/>
      <c r="DS22" s="747"/>
      <c r="DT22" s="747"/>
      <c r="DU22" s="747"/>
      <c r="DV22" s="747"/>
      <c r="DW22" s="747"/>
      <c r="DX22" s="747"/>
      <c r="DY22" s="747"/>
      <c r="DZ22" s="747"/>
      <c r="EA22" s="747"/>
      <c r="EB22" s="747"/>
      <c r="EC22" s="748"/>
    </row>
    <row r="23" spans="2:133" ht="11.25" customHeight="1" x14ac:dyDescent="0.15">
      <c r="B23" s="639" t="s">
        <v>284</v>
      </c>
      <c r="C23" s="640"/>
      <c r="D23" s="640"/>
      <c r="E23" s="640"/>
      <c r="F23" s="640"/>
      <c r="G23" s="640"/>
      <c r="H23" s="640"/>
      <c r="I23" s="640"/>
      <c r="J23" s="640"/>
      <c r="K23" s="640"/>
      <c r="L23" s="640"/>
      <c r="M23" s="640"/>
      <c r="N23" s="640"/>
      <c r="O23" s="640"/>
      <c r="P23" s="640"/>
      <c r="Q23" s="641"/>
      <c r="R23" s="642">
        <v>361363</v>
      </c>
      <c r="S23" s="643"/>
      <c r="T23" s="643"/>
      <c r="U23" s="643"/>
      <c r="V23" s="643"/>
      <c r="W23" s="643"/>
      <c r="X23" s="643"/>
      <c r="Y23" s="644"/>
      <c r="Z23" s="675">
        <v>24.9</v>
      </c>
      <c r="AA23" s="675"/>
      <c r="AB23" s="675"/>
      <c r="AC23" s="675"/>
      <c r="AD23" s="676">
        <v>361363</v>
      </c>
      <c r="AE23" s="676"/>
      <c r="AF23" s="676"/>
      <c r="AG23" s="676"/>
      <c r="AH23" s="676"/>
      <c r="AI23" s="676"/>
      <c r="AJ23" s="676"/>
      <c r="AK23" s="676"/>
      <c r="AL23" s="645">
        <v>85.3</v>
      </c>
      <c r="AM23" s="646"/>
      <c r="AN23" s="646"/>
      <c r="AO23" s="677"/>
      <c r="AP23" s="736" t="s">
        <v>285</v>
      </c>
      <c r="AQ23" s="744"/>
      <c r="AR23" s="744"/>
      <c r="AS23" s="744"/>
      <c r="AT23" s="744"/>
      <c r="AU23" s="744"/>
      <c r="AV23" s="744"/>
      <c r="AW23" s="744"/>
      <c r="AX23" s="744"/>
      <c r="AY23" s="744"/>
      <c r="AZ23" s="744"/>
      <c r="BA23" s="744"/>
      <c r="BB23" s="744"/>
      <c r="BC23" s="744"/>
      <c r="BD23" s="744"/>
      <c r="BE23" s="744"/>
      <c r="BF23" s="738"/>
      <c r="BG23" s="642" t="s">
        <v>128</v>
      </c>
      <c r="BH23" s="643"/>
      <c r="BI23" s="643"/>
      <c r="BJ23" s="643"/>
      <c r="BK23" s="643"/>
      <c r="BL23" s="643"/>
      <c r="BM23" s="643"/>
      <c r="BN23" s="644"/>
      <c r="BO23" s="675" t="s">
        <v>128</v>
      </c>
      <c r="BP23" s="675"/>
      <c r="BQ23" s="675"/>
      <c r="BR23" s="675"/>
      <c r="BS23" s="648" t="s">
        <v>234</v>
      </c>
      <c r="BT23" s="643"/>
      <c r="BU23" s="643"/>
      <c r="BV23" s="643"/>
      <c r="BW23" s="643"/>
      <c r="BX23" s="643"/>
      <c r="BY23" s="643"/>
      <c r="BZ23" s="643"/>
      <c r="CA23" s="643"/>
      <c r="CB23" s="689"/>
      <c r="CD23" s="746" t="s">
        <v>222</v>
      </c>
      <c r="CE23" s="747"/>
      <c r="CF23" s="747"/>
      <c r="CG23" s="747"/>
      <c r="CH23" s="747"/>
      <c r="CI23" s="747"/>
      <c r="CJ23" s="747"/>
      <c r="CK23" s="747"/>
      <c r="CL23" s="747"/>
      <c r="CM23" s="747"/>
      <c r="CN23" s="747"/>
      <c r="CO23" s="747"/>
      <c r="CP23" s="747"/>
      <c r="CQ23" s="748"/>
      <c r="CR23" s="746" t="s">
        <v>286</v>
      </c>
      <c r="CS23" s="747"/>
      <c r="CT23" s="747"/>
      <c r="CU23" s="747"/>
      <c r="CV23" s="747"/>
      <c r="CW23" s="747"/>
      <c r="CX23" s="747"/>
      <c r="CY23" s="748"/>
      <c r="CZ23" s="746" t="s">
        <v>287</v>
      </c>
      <c r="DA23" s="747"/>
      <c r="DB23" s="747"/>
      <c r="DC23" s="748"/>
      <c r="DD23" s="746" t="s">
        <v>288</v>
      </c>
      <c r="DE23" s="747"/>
      <c r="DF23" s="747"/>
      <c r="DG23" s="747"/>
      <c r="DH23" s="747"/>
      <c r="DI23" s="747"/>
      <c r="DJ23" s="747"/>
      <c r="DK23" s="748"/>
      <c r="DL23" s="755" t="s">
        <v>289</v>
      </c>
      <c r="DM23" s="756"/>
      <c r="DN23" s="756"/>
      <c r="DO23" s="756"/>
      <c r="DP23" s="756"/>
      <c r="DQ23" s="756"/>
      <c r="DR23" s="756"/>
      <c r="DS23" s="756"/>
      <c r="DT23" s="756"/>
      <c r="DU23" s="756"/>
      <c r="DV23" s="757"/>
      <c r="DW23" s="746" t="s">
        <v>290</v>
      </c>
      <c r="DX23" s="747"/>
      <c r="DY23" s="747"/>
      <c r="DZ23" s="747"/>
      <c r="EA23" s="747"/>
      <c r="EB23" s="747"/>
      <c r="EC23" s="748"/>
    </row>
    <row r="24" spans="2:133" ht="11.25" customHeight="1" x14ac:dyDescent="0.15">
      <c r="B24" s="639" t="s">
        <v>291</v>
      </c>
      <c r="C24" s="640"/>
      <c r="D24" s="640"/>
      <c r="E24" s="640"/>
      <c r="F24" s="640"/>
      <c r="G24" s="640"/>
      <c r="H24" s="640"/>
      <c r="I24" s="640"/>
      <c r="J24" s="640"/>
      <c r="K24" s="640"/>
      <c r="L24" s="640"/>
      <c r="M24" s="640"/>
      <c r="N24" s="640"/>
      <c r="O24" s="640"/>
      <c r="P24" s="640"/>
      <c r="Q24" s="641"/>
      <c r="R24" s="642">
        <v>166566</v>
      </c>
      <c r="S24" s="643"/>
      <c r="T24" s="643"/>
      <c r="U24" s="643"/>
      <c r="V24" s="643"/>
      <c r="W24" s="643"/>
      <c r="X24" s="643"/>
      <c r="Y24" s="644"/>
      <c r="Z24" s="675">
        <v>11.5</v>
      </c>
      <c r="AA24" s="675"/>
      <c r="AB24" s="675"/>
      <c r="AC24" s="675"/>
      <c r="AD24" s="676" t="s">
        <v>234</v>
      </c>
      <c r="AE24" s="676"/>
      <c r="AF24" s="676"/>
      <c r="AG24" s="676"/>
      <c r="AH24" s="676"/>
      <c r="AI24" s="676"/>
      <c r="AJ24" s="676"/>
      <c r="AK24" s="676"/>
      <c r="AL24" s="645" t="s">
        <v>128</v>
      </c>
      <c r="AM24" s="646"/>
      <c r="AN24" s="646"/>
      <c r="AO24" s="677"/>
      <c r="AP24" s="736" t="s">
        <v>292</v>
      </c>
      <c r="AQ24" s="744"/>
      <c r="AR24" s="744"/>
      <c r="AS24" s="744"/>
      <c r="AT24" s="744"/>
      <c r="AU24" s="744"/>
      <c r="AV24" s="744"/>
      <c r="AW24" s="744"/>
      <c r="AX24" s="744"/>
      <c r="AY24" s="744"/>
      <c r="AZ24" s="744"/>
      <c r="BA24" s="744"/>
      <c r="BB24" s="744"/>
      <c r="BC24" s="744"/>
      <c r="BD24" s="744"/>
      <c r="BE24" s="744"/>
      <c r="BF24" s="738"/>
      <c r="BG24" s="642" t="s">
        <v>234</v>
      </c>
      <c r="BH24" s="643"/>
      <c r="BI24" s="643"/>
      <c r="BJ24" s="643"/>
      <c r="BK24" s="643"/>
      <c r="BL24" s="643"/>
      <c r="BM24" s="643"/>
      <c r="BN24" s="644"/>
      <c r="BO24" s="675" t="s">
        <v>128</v>
      </c>
      <c r="BP24" s="675"/>
      <c r="BQ24" s="675"/>
      <c r="BR24" s="675"/>
      <c r="BS24" s="648" t="s">
        <v>128</v>
      </c>
      <c r="BT24" s="643"/>
      <c r="BU24" s="643"/>
      <c r="BV24" s="643"/>
      <c r="BW24" s="643"/>
      <c r="BX24" s="643"/>
      <c r="BY24" s="643"/>
      <c r="BZ24" s="643"/>
      <c r="CA24" s="643"/>
      <c r="CB24" s="689"/>
      <c r="CD24" s="700" t="s">
        <v>293</v>
      </c>
      <c r="CE24" s="701"/>
      <c r="CF24" s="701"/>
      <c r="CG24" s="701"/>
      <c r="CH24" s="701"/>
      <c r="CI24" s="701"/>
      <c r="CJ24" s="701"/>
      <c r="CK24" s="701"/>
      <c r="CL24" s="701"/>
      <c r="CM24" s="701"/>
      <c r="CN24" s="701"/>
      <c r="CO24" s="701"/>
      <c r="CP24" s="701"/>
      <c r="CQ24" s="702"/>
      <c r="CR24" s="697">
        <v>306043</v>
      </c>
      <c r="CS24" s="698"/>
      <c r="CT24" s="698"/>
      <c r="CU24" s="698"/>
      <c r="CV24" s="698"/>
      <c r="CW24" s="698"/>
      <c r="CX24" s="698"/>
      <c r="CY24" s="741"/>
      <c r="CZ24" s="742">
        <v>22.2</v>
      </c>
      <c r="DA24" s="713"/>
      <c r="DB24" s="713"/>
      <c r="DC24" s="745"/>
      <c r="DD24" s="740">
        <v>283714</v>
      </c>
      <c r="DE24" s="698"/>
      <c r="DF24" s="698"/>
      <c r="DG24" s="698"/>
      <c r="DH24" s="698"/>
      <c r="DI24" s="698"/>
      <c r="DJ24" s="698"/>
      <c r="DK24" s="741"/>
      <c r="DL24" s="740">
        <v>267273</v>
      </c>
      <c r="DM24" s="698"/>
      <c r="DN24" s="698"/>
      <c r="DO24" s="698"/>
      <c r="DP24" s="698"/>
      <c r="DQ24" s="698"/>
      <c r="DR24" s="698"/>
      <c r="DS24" s="698"/>
      <c r="DT24" s="698"/>
      <c r="DU24" s="698"/>
      <c r="DV24" s="741"/>
      <c r="DW24" s="742">
        <v>61.6</v>
      </c>
      <c r="DX24" s="713"/>
      <c r="DY24" s="713"/>
      <c r="DZ24" s="713"/>
      <c r="EA24" s="713"/>
      <c r="EB24" s="713"/>
      <c r="EC24" s="743"/>
    </row>
    <row r="25" spans="2:133" ht="11.25" customHeight="1" x14ac:dyDescent="0.15">
      <c r="B25" s="639" t="s">
        <v>294</v>
      </c>
      <c r="C25" s="640"/>
      <c r="D25" s="640"/>
      <c r="E25" s="640"/>
      <c r="F25" s="640"/>
      <c r="G25" s="640"/>
      <c r="H25" s="640"/>
      <c r="I25" s="640"/>
      <c r="J25" s="640"/>
      <c r="K25" s="640"/>
      <c r="L25" s="640"/>
      <c r="M25" s="640"/>
      <c r="N25" s="640"/>
      <c r="O25" s="640"/>
      <c r="P25" s="640"/>
      <c r="Q25" s="641"/>
      <c r="R25" s="642" t="s">
        <v>269</v>
      </c>
      <c r="S25" s="643"/>
      <c r="T25" s="643"/>
      <c r="U25" s="643"/>
      <c r="V25" s="643"/>
      <c r="W25" s="643"/>
      <c r="X25" s="643"/>
      <c r="Y25" s="644"/>
      <c r="Z25" s="675" t="s">
        <v>128</v>
      </c>
      <c r="AA25" s="675"/>
      <c r="AB25" s="675"/>
      <c r="AC25" s="675"/>
      <c r="AD25" s="676" t="s">
        <v>234</v>
      </c>
      <c r="AE25" s="676"/>
      <c r="AF25" s="676"/>
      <c r="AG25" s="676"/>
      <c r="AH25" s="676"/>
      <c r="AI25" s="676"/>
      <c r="AJ25" s="676"/>
      <c r="AK25" s="676"/>
      <c r="AL25" s="645" t="s">
        <v>128</v>
      </c>
      <c r="AM25" s="646"/>
      <c r="AN25" s="646"/>
      <c r="AO25" s="677"/>
      <c r="AP25" s="736" t="s">
        <v>295</v>
      </c>
      <c r="AQ25" s="744"/>
      <c r="AR25" s="744"/>
      <c r="AS25" s="744"/>
      <c r="AT25" s="744"/>
      <c r="AU25" s="744"/>
      <c r="AV25" s="744"/>
      <c r="AW25" s="744"/>
      <c r="AX25" s="744"/>
      <c r="AY25" s="744"/>
      <c r="AZ25" s="744"/>
      <c r="BA25" s="744"/>
      <c r="BB25" s="744"/>
      <c r="BC25" s="744"/>
      <c r="BD25" s="744"/>
      <c r="BE25" s="744"/>
      <c r="BF25" s="738"/>
      <c r="BG25" s="642" t="s">
        <v>128</v>
      </c>
      <c r="BH25" s="643"/>
      <c r="BI25" s="643"/>
      <c r="BJ25" s="643"/>
      <c r="BK25" s="643"/>
      <c r="BL25" s="643"/>
      <c r="BM25" s="643"/>
      <c r="BN25" s="644"/>
      <c r="BO25" s="675" t="s">
        <v>234</v>
      </c>
      <c r="BP25" s="675"/>
      <c r="BQ25" s="675"/>
      <c r="BR25" s="675"/>
      <c r="BS25" s="648" t="s">
        <v>234</v>
      </c>
      <c r="BT25" s="643"/>
      <c r="BU25" s="643"/>
      <c r="BV25" s="643"/>
      <c r="BW25" s="643"/>
      <c r="BX25" s="643"/>
      <c r="BY25" s="643"/>
      <c r="BZ25" s="643"/>
      <c r="CA25" s="643"/>
      <c r="CB25" s="689"/>
      <c r="CD25" s="681" t="s">
        <v>296</v>
      </c>
      <c r="CE25" s="682"/>
      <c r="CF25" s="682"/>
      <c r="CG25" s="682"/>
      <c r="CH25" s="682"/>
      <c r="CI25" s="682"/>
      <c r="CJ25" s="682"/>
      <c r="CK25" s="682"/>
      <c r="CL25" s="682"/>
      <c r="CM25" s="682"/>
      <c r="CN25" s="682"/>
      <c r="CO25" s="682"/>
      <c r="CP25" s="682"/>
      <c r="CQ25" s="683"/>
      <c r="CR25" s="642">
        <v>204044</v>
      </c>
      <c r="CS25" s="661"/>
      <c r="CT25" s="661"/>
      <c r="CU25" s="661"/>
      <c r="CV25" s="661"/>
      <c r="CW25" s="661"/>
      <c r="CX25" s="661"/>
      <c r="CY25" s="662"/>
      <c r="CZ25" s="645">
        <v>14.8</v>
      </c>
      <c r="DA25" s="663"/>
      <c r="DB25" s="663"/>
      <c r="DC25" s="664"/>
      <c r="DD25" s="648">
        <v>197394</v>
      </c>
      <c r="DE25" s="661"/>
      <c r="DF25" s="661"/>
      <c r="DG25" s="661"/>
      <c r="DH25" s="661"/>
      <c r="DI25" s="661"/>
      <c r="DJ25" s="661"/>
      <c r="DK25" s="662"/>
      <c r="DL25" s="648">
        <v>184046</v>
      </c>
      <c r="DM25" s="661"/>
      <c r="DN25" s="661"/>
      <c r="DO25" s="661"/>
      <c r="DP25" s="661"/>
      <c r="DQ25" s="661"/>
      <c r="DR25" s="661"/>
      <c r="DS25" s="661"/>
      <c r="DT25" s="661"/>
      <c r="DU25" s="661"/>
      <c r="DV25" s="662"/>
      <c r="DW25" s="645">
        <v>42.4</v>
      </c>
      <c r="DX25" s="663"/>
      <c r="DY25" s="663"/>
      <c r="DZ25" s="663"/>
      <c r="EA25" s="663"/>
      <c r="EB25" s="663"/>
      <c r="EC25" s="684"/>
    </row>
    <row r="26" spans="2:133" ht="11.25" customHeight="1" x14ac:dyDescent="0.15">
      <c r="B26" s="639" t="s">
        <v>297</v>
      </c>
      <c r="C26" s="640"/>
      <c r="D26" s="640"/>
      <c r="E26" s="640"/>
      <c r="F26" s="640"/>
      <c r="G26" s="640"/>
      <c r="H26" s="640"/>
      <c r="I26" s="640"/>
      <c r="J26" s="640"/>
      <c r="K26" s="640"/>
      <c r="L26" s="640"/>
      <c r="M26" s="640"/>
      <c r="N26" s="640"/>
      <c r="O26" s="640"/>
      <c r="P26" s="640"/>
      <c r="Q26" s="641"/>
      <c r="R26" s="642">
        <v>568033</v>
      </c>
      <c r="S26" s="643"/>
      <c r="T26" s="643"/>
      <c r="U26" s="643"/>
      <c r="V26" s="643"/>
      <c r="W26" s="643"/>
      <c r="X26" s="643"/>
      <c r="Y26" s="644"/>
      <c r="Z26" s="675">
        <v>39.200000000000003</v>
      </c>
      <c r="AA26" s="675"/>
      <c r="AB26" s="675"/>
      <c r="AC26" s="675"/>
      <c r="AD26" s="676">
        <v>401467</v>
      </c>
      <c r="AE26" s="676"/>
      <c r="AF26" s="676"/>
      <c r="AG26" s="676"/>
      <c r="AH26" s="676"/>
      <c r="AI26" s="676"/>
      <c r="AJ26" s="676"/>
      <c r="AK26" s="676"/>
      <c r="AL26" s="645">
        <v>94.8</v>
      </c>
      <c r="AM26" s="646"/>
      <c r="AN26" s="646"/>
      <c r="AO26" s="677"/>
      <c r="AP26" s="736" t="s">
        <v>298</v>
      </c>
      <c r="AQ26" s="737"/>
      <c r="AR26" s="737"/>
      <c r="AS26" s="737"/>
      <c r="AT26" s="737"/>
      <c r="AU26" s="737"/>
      <c r="AV26" s="737"/>
      <c r="AW26" s="737"/>
      <c r="AX26" s="737"/>
      <c r="AY26" s="737"/>
      <c r="AZ26" s="737"/>
      <c r="BA26" s="737"/>
      <c r="BB26" s="737"/>
      <c r="BC26" s="737"/>
      <c r="BD26" s="737"/>
      <c r="BE26" s="737"/>
      <c r="BF26" s="738"/>
      <c r="BG26" s="642" t="s">
        <v>128</v>
      </c>
      <c r="BH26" s="643"/>
      <c r="BI26" s="643"/>
      <c r="BJ26" s="643"/>
      <c r="BK26" s="643"/>
      <c r="BL26" s="643"/>
      <c r="BM26" s="643"/>
      <c r="BN26" s="644"/>
      <c r="BO26" s="675" t="s">
        <v>234</v>
      </c>
      <c r="BP26" s="675"/>
      <c r="BQ26" s="675"/>
      <c r="BR26" s="675"/>
      <c r="BS26" s="648" t="s">
        <v>269</v>
      </c>
      <c r="BT26" s="643"/>
      <c r="BU26" s="643"/>
      <c r="BV26" s="643"/>
      <c r="BW26" s="643"/>
      <c r="BX26" s="643"/>
      <c r="BY26" s="643"/>
      <c r="BZ26" s="643"/>
      <c r="CA26" s="643"/>
      <c r="CB26" s="689"/>
      <c r="CD26" s="681" t="s">
        <v>299</v>
      </c>
      <c r="CE26" s="682"/>
      <c r="CF26" s="682"/>
      <c r="CG26" s="682"/>
      <c r="CH26" s="682"/>
      <c r="CI26" s="682"/>
      <c r="CJ26" s="682"/>
      <c r="CK26" s="682"/>
      <c r="CL26" s="682"/>
      <c r="CM26" s="682"/>
      <c r="CN26" s="682"/>
      <c r="CO26" s="682"/>
      <c r="CP26" s="682"/>
      <c r="CQ26" s="683"/>
      <c r="CR26" s="642">
        <v>105630</v>
      </c>
      <c r="CS26" s="643"/>
      <c r="CT26" s="643"/>
      <c r="CU26" s="643"/>
      <c r="CV26" s="643"/>
      <c r="CW26" s="643"/>
      <c r="CX26" s="643"/>
      <c r="CY26" s="644"/>
      <c r="CZ26" s="645">
        <v>7.7</v>
      </c>
      <c r="DA26" s="663"/>
      <c r="DB26" s="663"/>
      <c r="DC26" s="664"/>
      <c r="DD26" s="648">
        <v>99970</v>
      </c>
      <c r="DE26" s="643"/>
      <c r="DF26" s="643"/>
      <c r="DG26" s="643"/>
      <c r="DH26" s="643"/>
      <c r="DI26" s="643"/>
      <c r="DJ26" s="643"/>
      <c r="DK26" s="644"/>
      <c r="DL26" s="648" t="s">
        <v>234</v>
      </c>
      <c r="DM26" s="643"/>
      <c r="DN26" s="643"/>
      <c r="DO26" s="643"/>
      <c r="DP26" s="643"/>
      <c r="DQ26" s="643"/>
      <c r="DR26" s="643"/>
      <c r="DS26" s="643"/>
      <c r="DT26" s="643"/>
      <c r="DU26" s="643"/>
      <c r="DV26" s="644"/>
      <c r="DW26" s="645" t="s">
        <v>251</v>
      </c>
      <c r="DX26" s="663"/>
      <c r="DY26" s="663"/>
      <c r="DZ26" s="663"/>
      <c r="EA26" s="663"/>
      <c r="EB26" s="663"/>
      <c r="EC26" s="684"/>
    </row>
    <row r="27" spans="2:133" ht="11.25" customHeight="1" x14ac:dyDescent="0.15">
      <c r="B27" s="639" t="s">
        <v>300</v>
      </c>
      <c r="C27" s="640"/>
      <c r="D27" s="640"/>
      <c r="E27" s="640"/>
      <c r="F27" s="640"/>
      <c r="G27" s="640"/>
      <c r="H27" s="640"/>
      <c r="I27" s="640"/>
      <c r="J27" s="640"/>
      <c r="K27" s="640"/>
      <c r="L27" s="640"/>
      <c r="M27" s="640"/>
      <c r="N27" s="640"/>
      <c r="O27" s="640"/>
      <c r="P27" s="640"/>
      <c r="Q27" s="641"/>
      <c r="R27" s="642" t="s">
        <v>128</v>
      </c>
      <c r="S27" s="643"/>
      <c r="T27" s="643"/>
      <c r="U27" s="643"/>
      <c r="V27" s="643"/>
      <c r="W27" s="643"/>
      <c r="X27" s="643"/>
      <c r="Y27" s="644"/>
      <c r="Z27" s="675" t="s">
        <v>128</v>
      </c>
      <c r="AA27" s="675"/>
      <c r="AB27" s="675"/>
      <c r="AC27" s="675"/>
      <c r="AD27" s="676" t="s">
        <v>234</v>
      </c>
      <c r="AE27" s="676"/>
      <c r="AF27" s="676"/>
      <c r="AG27" s="676"/>
      <c r="AH27" s="676"/>
      <c r="AI27" s="676"/>
      <c r="AJ27" s="676"/>
      <c r="AK27" s="676"/>
      <c r="AL27" s="645" t="s">
        <v>251</v>
      </c>
      <c r="AM27" s="646"/>
      <c r="AN27" s="646"/>
      <c r="AO27" s="677"/>
      <c r="AP27" s="639" t="s">
        <v>301</v>
      </c>
      <c r="AQ27" s="640"/>
      <c r="AR27" s="640"/>
      <c r="AS27" s="640"/>
      <c r="AT27" s="640"/>
      <c r="AU27" s="640"/>
      <c r="AV27" s="640"/>
      <c r="AW27" s="640"/>
      <c r="AX27" s="640"/>
      <c r="AY27" s="640"/>
      <c r="AZ27" s="640"/>
      <c r="BA27" s="640"/>
      <c r="BB27" s="640"/>
      <c r="BC27" s="640"/>
      <c r="BD27" s="640"/>
      <c r="BE27" s="640"/>
      <c r="BF27" s="641"/>
      <c r="BG27" s="642">
        <v>29412</v>
      </c>
      <c r="BH27" s="643"/>
      <c r="BI27" s="643"/>
      <c r="BJ27" s="643"/>
      <c r="BK27" s="643"/>
      <c r="BL27" s="643"/>
      <c r="BM27" s="643"/>
      <c r="BN27" s="644"/>
      <c r="BO27" s="675">
        <v>100</v>
      </c>
      <c r="BP27" s="675"/>
      <c r="BQ27" s="675"/>
      <c r="BR27" s="675"/>
      <c r="BS27" s="648" t="s">
        <v>128</v>
      </c>
      <c r="BT27" s="643"/>
      <c r="BU27" s="643"/>
      <c r="BV27" s="643"/>
      <c r="BW27" s="643"/>
      <c r="BX27" s="643"/>
      <c r="BY27" s="643"/>
      <c r="BZ27" s="643"/>
      <c r="CA27" s="643"/>
      <c r="CB27" s="689"/>
      <c r="CD27" s="681" t="s">
        <v>302</v>
      </c>
      <c r="CE27" s="682"/>
      <c r="CF27" s="682"/>
      <c r="CG27" s="682"/>
      <c r="CH27" s="682"/>
      <c r="CI27" s="682"/>
      <c r="CJ27" s="682"/>
      <c r="CK27" s="682"/>
      <c r="CL27" s="682"/>
      <c r="CM27" s="682"/>
      <c r="CN27" s="682"/>
      <c r="CO27" s="682"/>
      <c r="CP27" s="682"/>
      <c r="CQ27" s="683"/>
      <c r="CR27" s="642">
        <v>23715</v>
      </c>
      <c r="CS27" s="661"/>
      <c r="CT27" s="661"/>
      <c r="CU27" s="661"/>
      <c r="CV27" s="661"/>
      <c r="CW27" s="661"/>
      <c r="CX27" s="661"/>
      <c r="CY27" s="662"/>
      <c r="CZ27" s="645">
        <v>1.7</v>
      </c>
      <c r="DA27" s="663"/>
      <c r="DB27" s="663"/>
      <c r="DC27" s="664"/>
      <c r="DD27" s="648">
        <v>8036</v>
      </c>
      <c r="DE27" s="661"/>
      <c r="DF27" s="661"/>
      <c r="DG27" s="661"/>
      <c r="DH27" s="661"/>
      <c r="DI27" s="661"/>
      <c r="DJ27" s="661"/>
      <c r="DK27" s="662"/>
      <c r="DL27" s="648">
        <v>4943</v>
      </c>
      <c r="DM27" s="661"/>
      <c r="DN27" s="661"/>
      <c r="DO27" s="661"/>
      <c r="DP27" s="661"/>
      <c r="DQ27" s="661"/>
      <c r="DR27" s="661"/>
      <c r="DS27" s="661"/>
      <c r="DT27" s="661"/>
      <c r="DU27" s="661"/>
      <c r="DV27" s="662"/>
      <c r="DW27" s="645">
        <v>1.1000000000000001</v>
      </c>
      <c r="DX27" s="663"/>
      <c r="DY27" s="663"/>
      <c r="DZ27" s="663"/>
      <c r="EA27" s="663"/>
      <c r="EB27" s="663"/>
      <c r="EC27" s="684"/>
    </row>
    <row r="28" spans="2:133" ht="11.25" customHeight="1" x14ac:dyDescent="0.15">
      <c r="B28" s="639" t="s">
        <v>303</v>
      </c>
      <c r="C28" s="640"/>
      <c r="D28" s="640"/>
      <c r="E28" s="640"/>
      <c r="F28" s="640"/>
      <c r="G28" s="640"/>
      <c r="H28" s="640"/>
      <c r="I28" s="640"/>
      <c r="J28" s="640"/>
      <c r="K28" s="640"/>
      <c r="L28" s="640"/>
      <c r="M28" s="640"/>
      <c r="N28" s="640"/>
      <c r="O28" s="640"/>
      <c r="P28" s="640"/>
      <c r="Q28" s="641"/>
      <c r="R28" s="642">
        <v>824</v>
      </c>
      <c r="S28" s="643"/>
      <c r="T28" s="643"/>
      <c r="U28" s="643"/>
      <c r="V28" s="643"/>
      <c r="W28" s="643"/>
      <c r="X28" s="643"/>
      <c r="Y28" s="644"/>
      <c r="Z28" s="675">
        <v>0.1</v>
      </c>
      <c r="AA28" s="675"/>
      <c r="AB28" s="675"/>
      <c r="AC28" s="675"/>
      <c r="AD28" s="676" t="s">
        <v>234</v>
      </c>
      <c r="AE28" s="676"/>
      <c r="AF28" s="676"/>
      <c r="AG28" s="676"/>
      <c r="AH28" s="676"/>
      <c r="AI28" s="676"/>
      <c r="AJ28" s="676"/>
      <c r="AK28" s="676"/>
      <c r="AL28" s="645" t="s">
        <v>234</v>
      </c>
      <c r="AM28" s="646"/>
      <c r="AN28" s="646"/>
      <c r="AO28" s="677"/>
      <c r="AP28" s="639"/>
      <c r="AQ28" s="640"/>
      <c r="AR28" s="640"/>
      <c r="AS28" s="640"/>
      <c r="AT28" s="640"/>
      <c r="AU28" s="640"/>
      <c r="AV28" s="640"/>
      <c r="AW28" s="640"/>
      <c r="AX28" s="640"/>
      <c r="AY28" s="640"/>
      <c r="AZ28" s="640"/>
      <c r="BA28" s="640"/>
      <c r="BB28" s="640"/>
      <c r="BC28" s="640"/>
      <c r="BD28" s="640"/>
      <c r="BE28" s="640"/>
      <c r="BF28" s="641"/>
      <c r="BG28" s="642"/>
      <c r="BH28" s="643"/>
      <c r="BI28" s="643"/>
      <c r="BJ28" s="643"/>
      <c r="BK28" s="643"/>
      <c r="BL28" s="643"/>
      <c r="BM28" s="643"/>
      <c r="BN28" s="644"/>
      <c r="BO28" s="675"/>
      <c r="BP28" s="675"/>
      <c r="BQ28" s="675"/>
      <c r="BR28" s="675"/>
      <c r="BS28" s="648"/>
      <c r="BT28" s="643"/>
      <c r="BU28" s="643"/>
      <c r="BV28" s="643"/>
      <c r="BW28" s="643"/>
      <c r="BX28" s="643"/>
      <c r="BY28" s="643"/>
      <c r="BZ28" s="643"/>
      <c r="CA28" s="643"/>
      <c r="CB28" s="689"/>
      <c r="CD28" s="681" t="s">
        <v>304</v>
      </c>
      <c r="CE28" s="682"/>
      <c r="CF28" s="682"/>
      <c r="CG28" s="682"/>
      <c r="CH28" s="682"/>
      <c r="CI28" s="682"/>
      <c r="CJ28" s="682"/>
      <c r="CK28" s="682"/>
      <c r="CL28" s="682"/>
      <c r="CM28" s="682"/>
      <c r="CN28" s="682"/>
      <c r="CO28" s="682"/>
      <c r="CP28" s="682"/>
      <c r="CQ28" s="683"/>
      <c r="CR28" s="642">
        <v>78284</v>
      </c>
      <c r="CS28" s="643"/>
      <c r="CT28" s="643"/>
      <c r="CU28" s="643"/>
      <c r="CV28" s="643"/>
      <c r="CW28" s="643"/>
      <c r="CX28" s="643"/>
      <c r="CY28" s="644"/>
      <c r="CZ28" s="645">
        <v>5.7</v>
      </c>
      <c r="DA28" s="663"/>
      <c r="DB28" s="663"/>
      <c r="DC28" s="664"/>
      <c r="DD28" s="648">
        <v>78284</v>
      </c>
      <c r="DE28" s="643"/>
      <c r="DF28" s="643"/>
      <c r="DG28" s="643"/>
      <c r="DH28" s="643"/>
      <c r="DI28" s="643"/>
      <c r="DJ28" s="643"/>
      <c r="DK28" s="644"/>
      <c r="DL28" s="648">
        <v>78284</v>
      </c>
      <c r="DM28" s="643"/>
      <c r="DN28" s="643"/>
      <c r="DO28" s="643"/>
      <c r="DP28" s="643"/>
      <c r="DQ28" s="643"/>
      <c r="DR28" s="643"/>
      <c r="DS28" s="643"/>
      <c r="DT28" s="643"/>
      <c r="DU28" s="643"/>
      <c r="DV28" s="644"/>
      <c r="DW28" s="645">
        <v>18</v>
      </c>
      <c r="DX28" s="663"/>
      <c r="DY28" s="663"/>
      <c r="DZ28" s="663"/>
      <c r="EA28" s="663"/>
      <c r="EB28" s="663"/>
      <c r="EC28" s="684"/>
    </row>
    <row r="29" spans="2:133" ht="11.25" customHeight="1" x14ac:dyDescent="0.15">
      <c r="B29" s="639" t="s">
        <v>305</v>
      </c>
      <c r="C29" s="640"/>
      <c r="D29" s="640"/>
      <c r="E29" s="640"/>
      <c r="F29" s="640"/>
      <c r="G29" s="640"/>
      <c r="H29" s="640"/>
      <c r="I29" s="640"/>
      <c r="J29" s="640"/>
      <c r="K29" s="640"/>
      <c r="L29" s="640"/>
      <c r="M29" s="640"/>
      <c r="N29" s="640"/>
      <c r="O29" s="640"/>
      <c r="P29" s="640"/>
      <c r="Q29" s="641"/>
      <c r="R29" s="642">
        <v>5310</v>
      </c>
      <c r="S29" s="643"/>
      <c r="T29" s="643"/>
      <c r="U29" s="643"/>
      <c r="V29" s="643"/>
      <c r="W29" s="643"/>
      <c r="X29" s="643"/>
      <c r="Y29" s="644"/>
      <c r="Z29" s="675">
        <v>0.4</v>
      </c>
      <c r="AA29" s="675"/>
      <c r="AB29" s="675"/>
      <c r="AC29" s="675"/>
      <c r="AD29" s="676">
        <v>1072</v>
      </c>
      <c r="AE29" s="676"/>
      <c r="AF29" s="676"/>
      <c r="AG29" s="676"/>
      <c r="AH29" s="676"/>
      <c r="AI29" s="676"/>
      <c r="AJ29" s="676"/>
      <c r="AK29" s="676"/>
      <c r="AL29" s="645">
        <v>0.3</v>
      </c>
      <c r="AM29" s="646"/>
      <c r="AN29" s="646"/>
      <c r="AO29" s="677"/>
      <c r="AP29" s="623"/>
      <c r="AQ29" s="624"/>
      <c r="AR29" s="624"/>
      <c r="AS29" s="624"/>
      <c r="AT29" s="624"/>
      <c r="AU29" s="624"/>
      <c r="AV29" s="624"/>
      <c r="AW29" s="624"/>
      <c r="AX29" s="624"/>
      <c r="AY29" s="624"/>
      <c r="AZ29" s="624"/>
      <c r="BA29" s="624"/>
      <c r="BB29" s="624"/>
      <c r="BC29" s="624"/>
      <c r="BD29" s="624"/>
      <c r="BE29" s="624"/>
      <c r="BF29" s="625"/>
      <c r="BG29" s="642"/>
      <c r="BH29" s="643"/>
      <c r="BI29" s="643"/>
      <c r="BJ29" s="643"/>
      <c r="BK29" s="643"/>
      <c r="BL29" s="643"/>
      <c r="BM29" s="643"/>
      <c r="BN29" s="644"/>
      <c r="BO29" s="675"/>
      <c r="BP29" s="675"/>
      <c r="BQ29" s="675"/>
      <c r="BR29" s="675"/>
      <c r="BS29" s="676"/>
      <c r="BT29" s="676"/>
      <c r="BU29" s="676"/>
      <c r="BV29" s="676"/>
      <c r="BW29" s="676"/>
      <c r="BX29" s="676"/>
      <c r="BY29" s="676"/>
      <c r="BZ29" s="676"/>
      <c r="CA29" s="676"/>
      <c r="CB29" s="739"/>
      <c r="CD29" s="727" t="s">
        <v>306</v>
      </c>
      <c r="CE29" s="728"/>
      <c r="CF29" s="681" t="s">
        <v>307</v>
      </c>
      <c r="CG29" s="682"/>
      <c r="CH29" s="682"/>
      <c r="CI29" s="682"/>
      <c r="CJ29" s="682"/>
      <c r="CK29" s="682"/>
      <c r="CL29" s="682"/>
      <c r="CM29" s="682"/>
      <c r="CN29" s="682"/>
      <c r="CO29" s="682"/>
      <c r="CP29" s="682"/>
      <c r="CQ29" s="683"/>
      <c r="CR29" s="642">
        <v>78282</v>
      </c>
      <c r="CS29" s="661"/>
      <c r="CT29" s="661"/>
      <c r="CU29" s="661"/>
      <c r="CV29" s="661"/>
      <c r="CW29" s="661"/>
      <c r="CX29" s="661"/>
      <c r="CY29" s="662"/>
      <c r="CZ29" s="645">
        <v>5.7</v>
      </c>
      <c r="DA29" s="663"/>
      <c r="DB29" s="663"/>
      <c r="DC29" s="664"/>
      <c r="DD29" s="648">
        <v>78282</v>
      </c>
      <c r="DE29" s="661"/>
      <c r="DF29" s="661"/>
      <c r="DG29" s="661"/>
      <c r="DH29" s="661"/>
      <c r="DI29" s="661"/>
      <c r="DJ29" s="661"/>
      <c r="DK29" s="662"/>
      <c r="DL29" s="648">
        <v>78282</v>
      </c>
      <c r="DM29" s="661"/>
      <c r="DN29" s="661"/>
      <c r="DO29" s="661"/>
      <c r="DP29" s="661"/>
      <c r="DQ29" s="661"/>
      <c r="DR29" s="661"/>
      <c r="DS29" s="661"/>
      <c r="DT29" s="661"/>
      <c r="DU29" s="661"/>
      <c r="DV29" s="662"/>
      <c r="DW29" s="645">
        <v>18</v>
      </c>
      <c r="DX29" s="663"/>
      <c r="DY29" s="663"/>
      <c r="DZ29" s="663"/>
      <c r="EA29" s="663"/>
      <c r="EB29" s="663"/>
      <c r="EC29" s="684"/>
    </row>
    <row r="30" spans="2:133" ht="11.25" customHeight="1" x14ac:dyDescent="0.15">
      <c r="B30" s="639" t="s">
        <v>308</v>
      </c>
      <c r="C30" s="640"/>
      <c r="D30" s="640"/>
      <c r="E30" s="640"/>
      <c r="F30" s="640"/>
      <c r="G30" s="640"/>
      <c r="H30" s="640"/>
      <c r="I30" s="640"/>
      <c r="J30" s="640"/>
      <c r="K30" s="640"/>
      <c r="L30" s="640"/>
      <c r="M30" s="640"/>
      <c r="N30" s="640"/>
      <c r="O30" s="640"/>
      <c r="P30" s="640"/>
      <c r="Q30" s="641"/>
      <c r="R30" s="642">
        <v>338</v>
      </c>
      <c r="S30" s="643"/>
      <c r="T30" s="643"/>
      <c r="U30" s="643"/>
      <c r="V30" s="643"/>
      <c r="W30" s="643"/>
      <c r="X30" s="643"/>
      <c r="Y30" s="644"/>
      <c r="Z30" s="675">
        <v>0</v>
      </c>
      <c r="AA30" s="675"/>
      <c r="AB30" s="675"/>
      <c r="AC30" s="675"/>
      <c r="AD30" s="676">
        <v>338</v>
      </c>
      <c r="AE30" s="676"/>
      <c r="AF30" s="676"/>
      <c r="AG30" s="676"/>
      <c r="AH30" s="676"/>
      <c r="AI30" s="676"/>
      <c r="AJ30" s="676"/>
      <c r="AK30" s="676"/>
      <c r="AL30" s="645">
        <v>0.1</v>
      </c>
      <c r="AM30" s="646"/>
      <c r="AN30" s="646"/>
      <c r="AO30" s="677"/>
      <c r="AP30" s="703" t="s">
        <v>222</v>
      </c>
      <c r="AQ30" s="704"/>
      <c r="AR30" s="704"/>
      <c r="AS30" s="704"/>
      <c r="AT30" s="704"/>
      <c r="AU30" s="704"/>
      <c r="AV30" s="704"/>
      <c r="AW30" s="704"/>
      <c r="AX30" s="704"/>
      <c r="AY30" s="704"/>
      <c r="AZ30" s="704"/>
      <c r="BA30" s="704"/>
      <c r="BB30" s="704"/>
      <c r="BC30" s="704"/>
      <c r="BD30" s="704"/>
      <c r="BE30" s="704"/>
      <c r="BF30" s="705"/>
      <c r="BG30" s="703" t="s">
        <v>309</v>
      </c>
      <c r="BH30" s="716"/>
      <c r="BI30" s="716"/>
      <c r="BJ30" s="716"/>
      <c r="BK30" s="716"/>
      <c r="BL30" s="716"/>
      <c r="BM30" s="716"/>
      <c r="BN30" s="716"/>
      <c r="BO30" s="716"/>
      <c r="BP30" s="716"/>
      <c r="BQ30" s="717"/>
      <c r="BR30" s="703" t="s">
        <v>310</v>
      </c>
      <c r="BS30" s="716"/>
      <c r="BT30" s="716"/>
      <c r="BU30" s="716"/>
      <c r="BV30" s="716"/>
      <c r="BW30" s="716"/>
      <c r="BX30" s="716"/>
      <c r="BY30" s="716"/>
      <c r="BZ30" s="716"/>
      <c r="CA30" s="716"/>
      <c r="CB30" s="717"/>
      <c r="CD30" s="729"/>
      <c r="CE30" s="730"/>
      <c r="CF30" s="681" t="s">
        <v>311</v>
      </c>
      <c r="CG30" s="682"/>
      <c r="CH30" s="682"/>
      <c r="CI30" s="682"/>
      <c r="CJ30" s="682"/>
      <c r="CK30" s="682"/>
      <c r="CL30" s="682"/>
      <c r="CM30" s="682"/>
      <c r="CN30" s="682"/>
      <c r="CO30" s="682"/>
      <c r="CP30" s="682"/>
      <c r="CQ30" s="683"/>
      <c r="CR30" s="642">
        <v>75610</v>
      </c>
      <c r="CS30" s="643"/>
      <c r="CT30" s="643"/>
      <c r="CU30" s="643"/>
      <c r="CV30" s="643"/>
      <c r="CW30" s="643"/>
      <c r="CX30" s="643"/>
      <c r="CY30" s="644"/>
      <c r="CZ30" s="645">
        <v>5.5</v>
      </c>
      <c r="DA30" s="663"/>
      <c r="DB30" s="663"/>
      <c r="DC30" s="664"/>
      <c r="DD30" s="648">
        <v>75610</v>
      </c>
      <c r="DE30" s="643"/>
      <c r="DF30" s="643"/>
      <c r="DG30" s="643"/>
      <c r="DH30" s="643"/>
      <c r="DI30" s="643"/>
      <c r="DJ30" s="643"/>
      <c r="DK30" s="644"/>
      <c r="DL30" s="648">
        <v>75610</v>
      </c>
      <c r="DM30" s="643"/>
      <c r="DN30" s="643"/>
      <c r="DO30" s="643"/>
      <c r="DP30" s="643"/>
      <c r="DQ30" s="643"/>
      <c r="DR30" s="643"/>
      <c r="DS30" s="643"/>
      <c r="DT30" s="643"/>
      <c r="DU30" s="643"/>
      <c r="DV30" s="644"/>
      <c r="DW30" s="645">
        <v>17.399999999999999</v>
      </c>
      <c r="DX30" s="663"/>
      <c r="DY30" s="663"/>
      <c r="DZ30" s="663"/>
      <c r="EA30" s="663"/>
      <c r="EB30" s="663"/>
      <c r="EC30" s="684"/>
    </row>
    <row r="31" spans="2:133" ht="11.25" customHeight="1" x14ac:dyDescent="0.15">
      <c r="B31" s="639" t="s">
        <v>312</v>
      </c>
      <c r="C31" s="640"/>
      <c r="D31" s="640"/>
      <c r="E31" s="640"/>
      <c r="F31" s="640"/>
      <c r="G31" s="640"/>
      <c r="H31" s="640"/>
      <c r="I31" s="640"/>
      <c r="J31" s="640"/>
      <c r="K31" s="640"/>
      <c r="L31" s="640"/>
      <c r="M31" s="640"/>
      <c r="N31" s="640"/>
      <c r="O31" s="640"/>
      <c r="P31" s="640"/>
      <c r="Q31" s="641"/>
      <c r="R31" s="642">
        <v>194643</v>
      </c>
      <c r="S31" s="643"/>
      <c r="T31" s="643"/>
      <c r="U31" s="643"/>
      <c r="V31" s="643"/>
      <c r="W31" s="643"/>
      <c r="X31" s="643"/>
      <c r="Y31" s="644"/>
      <c r="Z31" s="675">
        <v>13.4</v>
      </c>
      <c r="AA31" s="675"/>
      <c r="AB31" s="675"/>
      <c r="AC31" s="675"/>
      <c r="AD31" s="676" t="s">
        <v>128</v>
      </c>
      <c r="AE31" s="676"/>
      <c r="AF31" s="676"/>
      <c r="AG31" s="676"/>
      <c r="AH31" s="676"/>
      <c r="AI31" s="676"/>
      <c r="AJ31" s="676"/>
      <c r="AK31" s="676"/>
      <c r="AL31" s="645" t="s">
        <v>234</v>
      </c>
      <c r="AM31" s="646"/>
      <c r="AN31" s="646"/>
      <c r="AO31" s="677"/>
      <c r="AP31" s="718" t="s">
        <v>313</v>
      </c>
      <c r="AQ31" s="719"/>
      <c r="AR31" s="719"/>
      <c r="AS31" s="719"/>
      <c r="AT31" s="724" t="s">
        <v>314</v>
      </c>
      <c r="AU31" s="231"/>
      <c r="AV31" s="231"/>
      <c r="AW31" s="231"/>
      <c r="AX31" s="708" t="s">
        <v>188</v>
      </c>
      <c r="AY31" s="709"/>
      <c r="AZ31" s="709"/>
      <c r="BA31" s="709"/>
      <c r="BB31" s="709"/>
      <c r="BC31" s="709"/>
      <c r="BD31" s="709"/>
      <c r="BE31" s="709"/>
      <c r="BF31" s="710"/>
      <c r="BG31" s="711">
        <v>95.6</v>
      </c>
      <c r="BH31" s="712"/>
      <c r="BI31" s="712"/>
      <c r="BJ31" s="712"/>
      <c r="BK31" s="712"/>
      <c r="BL31" s="712"/>
      <c r="BM31" s="713">
        <v>92.9</v>
      </c>
      <c r="BN31" s="712"/>
      <c r="BO31" s="712"/>
      <c r="BP31" s="712"/>
      <c r="BQ31" s="714"/>
      <c r="BR31" s="711">
        <v>98.4</v>
      </c>
      <c r="BS31" s="712"/>
      <c r="BT31" s="712"/>
      <c r="BU31" s="712"/>
      <c r="BV31" s="712"/>
      <c r="BW31" s="712"/>
      <c r="BX31" s="713">
        <v>94.3</v>
      </c>
      <c r="BY31" s="712"/>
      <c r="BZ31" s="712"/>
      <c r="CA31" s="712"/>
      <c r="CB31" s="714"/>
      <c r="CD31" s="729"/>
      <c r="CE31" s="730"/>
      <c r="CF31" s="681" t="s">
        <v>315</v>
      </c>
      <c r="CG31" s="682"/>
      <c r="CH31" s="682"/>
      <c r="CI31" s="682"/>
      <c r="CJ31" s="682"/>
      <c r="CK31" s="682"/>
      <c r="CL31" s="682"/>
      <c r="CM31" s="682"/>
      <c r="CN31" s="682"/>
      <c r="CO31" s="682"/>
      <c r="CP31" s="682"/>
      <c r="CQ31" s="683"/>
      <c r="CR31" s="642">
        <v>2672</v>
      </c>
      <c r="CS31" s="661"/>
      <c r="CT31" s="661"/>
      <c r="CU31" s="661"/>
      <c r="CV31" s="661"/>
      <c r="CW31" s="661"/>
      <c r="CX31" s="661"/>
      <c r="CY31" s="662"/>
      <c r="CZ31" s="645">
        <v>0.2</v>
      </c>
      <c r="DA31" s="663"/>
      <c r="DB31" s="663"/>
      <c r="DC31" s="664"/>
      <c r="DD31" s="648">
        <v>2672</v>
      </c>
      <c r="DE31" s="661"/>
      <c r="DF31" s="661"/>
      <c r="DG31" s="661"/>
      <c r="DH31" s="661"/>
      <c r="DI31" s="661"/>
      <c r="DJ31" s="661"/>
      <c r="DK31" s="662"/>
      <c r="DL31" s="648">
        <v>2672</v>
      </c>
      <c r="DM31" s="661"/>
      <c r="DN31" s="661"/>
      <c r="DO31" s="661"/>
      <c r="DP31" s="661"/>
      <c r="DQ31" s="661"/>
      <c r="DR31" s="661"/>
      <c r="DS31" s="661"/>
      <c r="DT31" s="661"/>
      <c r="DU31" s="661"/>
      <c r="DV31" s="662"/>
      <c r="DW31" s="645">
        <v>0.6</v>
      </c>
      <c r="DX31" s="663"/>
      <c r="DY31" s="663"/>
      <c r="DZ31" s="663"/>
      <c r="EA31" s="663"/>
      <c r="EB31" s="663"/>
      <c r="EC31" s="684"/>
    </row>
    <row r="32" spans="2:133" ht="11.25" customHeight="1" x14ac:dyDescent="0.15">
      <c r="B32" s="733" t="s">
        <v>316</v>
      </c>
      <c r="C32" s="734"/>
      <c r="D32" s="734"/>
      <c r="E32" s="734"/>
      <c r="F32" s="734"/>
      <c r="G32" s="734"/>
      <c r="H32" s="734"/>
      <c r="I32" s="734"/>
      <c r="J32" s="734"/>
      <c r="K32" s="734"/>
      <c r="L32" s="734"/>
      <c r="M32" s="734"/>
      <c r="N32" s="734"/>
      <c r="O32" s="734"/>
      <c r="P32" s="734"/>
      <c r="Q32" s="735"/>
      <c r="R32" s="642">
        <v>6632</v>
      </c>
      <c r="S32" s="643"/>
      <c r="T32" s="643"/>
      <c r="U32" s="643"/>
      <c r="V32" s="643"/>
      <c r="W32" s="643"/>
      <c r="X32" s="643"/>
      <c r="Y32" s="644"/>
      <c r="Z32" s="675">
        <v>0.5</v>
      </c>
      <c r="AA32" s="675"/>
      <c r="AB32" s="675"/>
      <c r="AC32" s="675"/>
      <c r="AD32" s="676">
        <v>6632</v>
      </c>
      <c r="AE32" s="676"/>
      <c r="AF32" s="676"/>
      <c r="AG32" s="676"/>
      <c r="AH32" s="676"/>
      <c r="AI32" s="676"/>
      <c r="AJ32" s="676"/>
      <c r="AK32" s="676"/>
      <c r="AL32" s="645">
        <v>1.6</v>
      </c>
      <c r="AM32" s="646"/>
      <c r="AN32" s="646"/>
      <c r="AO32" s="677"/>
      <c r="AP32" s="720"/>
      <c r="AQ32" s="721"/>
      <c r="AR32" s="721"/>
      <c r="AS32" s="721"/>
      <c r="AT32" s="725"/>
      <c r="AU32" s="230" t="s">
        <v>317</v>
      </c>
      <c r="AV32" s="230"/>
      <c r="AW32" s="230"/>
      <c r="AX32" s="639" t="s">
        <v>318</v>
      </c>
      <c r="AY32" s="640"/>
      <c r="AZ32" s="640"/>
      <c r="BA32" s="640"/>
      <c r="BB32" s="640"/>
      <c r="BC32" s="640"/>
      <c r="BD32" s="640"/>
      <c r="BE32" s="640"/>
      <c r="BF32" s="641"/>
      <c r="BG32" s="715">
        <v>99.2</v>
      </c>
      <c r="BH32" s="661"/>
      <c r="BI32" s="661"/>
      <c r="BJ32" s="661"/>
      <c r="BK32" s="661"/>
      <c r="BL32" s="661"/>
      <c r="BM32" s="646">
        <v>97.9</v>
      </c>
      <c r="BN32" s="707"/>
      <c r="BO32" s="707"/>
      <c r="BP32" s="707"/>
      <c r="BQ32" s="688"/>
      <c r="BR32" s="715">
        <v>99.3</v>
      </c>
      <c r="BS32" s="661"/>
      <c r="BT32" s="661"/>
      <c r="BU32" s="661"/>
      <c r="BV32" s="661"/>
      <c r="BW32" s="661"/>
      <c r="BX32" s="646">
        <v>96.2</v>
      </c>
      <c r="BY32" s="707"/>
      <c r="BZ32" s="707"/>
      <c r="CA32" s="707"/>
      <c r="CB32" s="688"/>
      <c r="CD32" s="731"/>
      <c r="CE32" s="732"/>
      <c r="CF32" s="681" t="s">
        <v>319</v>
      </c>
      <c r="CG32" s="682"/>
      <c r="CH32" s="682"/>
      <c r="CI32" s="682"/>
      <c r="CJ32" s="682"/>
      <c r="CK32" s="682"/>
      <c r="CL32" s="682"/>
      <c r="CM32" s="682"/>
      <c r="CN32" s="682"/>
      <c r="CO32" s="682"/>
      <c r="CP32" s="682"/>
      <c r="CQ32" s="683"/>
      <c r="CR32" s="642">
        <v>2</v>
      </c>
      <c r="CS32" s="643"/>
      <c r="CT32" s="643"/>
      <c r="CU32" s="643"/>
      <c r="CV32" s="643"/>
      <c r="CW32" s="643"/>
      <c r="CX32" s="643"/>
      <c r="CY32" s="644"/>
      <c r="CZ32" s="645">
        <v>0</v>
      </c>
      <c r="DA32" s="663"/>
      <c r="DB32" s="663"/>
      <c r="DC32" s="664"/>
      <c r="DD32" s="648">
        <v>2</v>
      </c>
      <c r="DE32" s="643"/>
      <c r="DF32" s="643"/>
      <c r="DG32" s="643"/>
      <c r="DH32" s="643"/>
      <c r="DI32" s="643"/>
      <c r="DJ32" s="643"/>
      <c r="DK32" s="644"/>
      <c r="DL32" s="648">
        <v>2</v>
      </c>
      <c r="DM32" s="643"/>
      <c r="DN32" s="643"/>
      <c r="DO32" s="643"/>
      <c r="DP32" s="643"/>
      <c r="DQ32" s="643"/>
      <c r="DR32" s="643"/>
      <c r="DS32" s="643"/>
      <c r="DT32" s="643"/>
      <c r="DU32" s="643"/>
      <c r="DV32" s="644"/>
      <c r="DW32" s="645">
        <v>0</v>
      </c>
      <c r="DX32" s="663"/>
      <c r="DY32" s="663"/>
      <c r="DZ32" s="663"/>
      <c r="EA32" s="663"/>
      <c r="EB32" s="663"/>
      <c r="EC32" s="684"/>
    </row>
    <row r="33" spans="2:133" ht="11.25" customHeight="1" x14ac:dyDescent="0.15">
      <c r="B33" s="639" t="s">
        <v>320</v>
      </c>
      <c r="C33" s="640"/>
      <c r="D33" s="640"/>
      <c r="E33" s="640"/>
      <c r="F33" s="640"/>
      <c r="G33" s="640"/>
      <c r="H33" s="640"/>
      <c r="I33" s="640"/>
      <c r="J33" s="640"/>
      <c r="K33" s="640"/>
      <c r="L33" s="640"/>
      <c r="M33" s="640"/>
      <c r="N33" s="640"/>
      <c r="O33" s="640"/>
      <c r="P33" s="640"/>
      <c r="Q33" s="641"/>
      <c r="R33" s="642">
        <v>252979</v>
      </c>
      <c r="S33" s="643"/>
      <c r="T33" s="643"/>
      <c r="U33" s="643"/>
      <c r="V33" s="643"/>
      <c r="W33" s="643"/>
      <c r="X33" s="643"/>
      <c r="Y33" s="644"/>
      <c r="Z33" s="675">
        <v>17.5</v>
      </c>
      <c r="AA33" s="675"/>
      <c r="AB33" s="675"/>
      <c r="AC33" s="675"/>
      <c r="AD33" s="676" t="s">
        <v>128</v>
      </c>
      <c r="AE33" s="676"/>
      <c r="AF33" s="676"/>
      <c r="AG33" s="676"/>
      <c r="AH33" s="676"/>
      <c r="AI33" s="676"/>
      <c r="AJ33" s="676"/>
      <c r="AK33" s="676"/>
      <c r="AL33" s="645" t="s">
        <v>251</v>
      </c>
      <c r="AM33" s="646"/>
      <c r="AN33" s="646"/>
      <c r="AO33" s="677"/>
      <c r="AP33" s="722"/>
      <c r="AQ33" s="723"/>
      <c r="AR33" s="723"/>
      <c r="AS33" s="723"/>
      <c r="AT33" s="726"/>
      <c r="AU33" s="232"/>
      <c r="AV33" s="232"/>
      <c r="AW33" s="232"/>
      <c r="AX33" s="623" t="s">
        <v>321</v>
      </c>
      <c r="AY33" s="624"/>
      <c r="AZ33" s="624"/>
      <c r="BA33" s="624"/>
      <c r="BB33" s="624"/>
      <c r="BC33" s="624"/>
      <c r="BD33" s="624"/>
      <c r="BE33" s="624"/>
      <c r="BF33" s="625"/>
      <c r="BG33" s="706">
        <v>90.2</v>
      </c>
      <c r="BH33" s="627"/>
      <c r="BI33" s="627"/>
      <c r="BJ33" s="627"/>
      <c r="BK33" s="627"/>
      <c r="BL33" s="627"/>
      <c r="BM33" s="669">
        <v>85.5</v>
      </c>
      <c r="BN33" s="627"/>
      <c r="BO33" s="627"/>
      <c r="BP33" s="627"/>
      <c r="BQ33" s="671"/>
      <c r="BR33" s="706">
        <v>96.4</v>
      </c>
      <c r="BS33" s="627"/>
      <c r="BT33" s="627"/>
      <c r="BU33" s="627"/>
      <c r="BV33" s="627"/>
      <c r="BW33" s="627"/>
      <c r="BX33" s="669">
        <v>90</v>
      </c>
      <c r="BY33" s="627"/>
      <c r="BZ33" s="627"/>
      <c r="CA33" s="627"/>
      <c r="CB33" s="671"/>
      <c r="CD33" s="681" t="s">
        <v>322</v>
      </c>
      <c r="CE33" s="682"/>
      <c r="CF33" s="682"/>
      <c r="CG33" s="682"/>
      <c r="CH33" s="682"/>
      <c r="CI33" s="682"/>
      <c r="CJ33" s="682"/>
      <c r="CK33" s="682"/>
      <c r="CL33" s="682"/>
      <c r="CM33" s="682"/>
      <c r="CN33" s="682"/>
      <c r="CO33" s="682"/>
      <c r="CP33" s="682"/>
      <c r="CQ33" s="683"/>
      <c r="CR33" s="642">
        <v>591455</v>
      </c>
      <c r="CS33" s="661"/>
      <c r="CT33" s="661"/>
      <c r="CU33" s="661"/>
      <c r="CV33" s="661"/>
      <c r="CW33" s="661"/>
      <c r="CX33" s="661"/>
      <c r="CY33" s="662"/>
      <c r="CZ33" s="645">
        <v>43</v>
      </c>
      <c r="DA33" s="663"/>
      <c r="DB33" s="663"/>
      <c r="DC33" s="664"/>
      <c r="DD33" s="648">
        <v>398212</v>
      </c>
      <c r="DE33" s="661"/>
      <c r="DF33" s="661"/>
      <c r="DG33" s="661"/>
      <c r="DH33" s="661"/>
      <c r="DI33" s="661"/>
      <c r="DJ33" s="661"/>
      <c r="DK33" s="662"/>
      <c r="DL33" s="648">
        <v>107615</v>
      </c>
      <c r="DM33" s="661"/>
      <c r="DN33" s="661"/>
      <c r="DO33" s="661"/>
      <c r="DP33" s="661"/>
      <c r="DQ33" s="661"/>
      <c r="DR33" s="661"/>
      <c r="DS33" s="661"/>
      <c r="DT33" s="661"/>
      <c r="DU33" s="661"/>
      <c r="DV33" s="662"/>
      <c r="DW33" s="645">
        <v>24.8</v>
      </c>
      <c r="DX33" s="663"/>
      <c r="DY33" s="663"/>
      <c r="DZ33" s="663"/>
      <c r="EA33" s="663"/>
      <c r="EB33" s="663"/>
      <c r="EC33" s="684"/>
    </row>
    <row r="34" spans="2:133" ht="11.25" customHeight="1" x14ac:dyDescent="0.15">
      <c r="B34" s="639" t="s">
        <v>323</v>
      </c>
      <c r="C34" s="640"/>
      <c r="D34" s="640"/>
      <c r="E34" s="640"/>
      <c r="F34" s="640"/>
      <c r="G34" s="640"/>
      <c r="H34" s="640"/>
      <c r="I34" s="640"/>
      <c r="J34" s="640"/>
      <c r="K34" s="640"/>
      <c r="L34" s="640"/>
      <c r="M34" s="640"/>
      <c r="N34" s="640"/>
      <c r="O34" s="640"/>
      <c r="P34" s="640"/>
      <c r="Q34" s="641"/>
      <c r="R34" s="642">
        <v>14392</v>
      </c>
      <c r="S34" s="643"/>
      <c r="T34" s="643"/>
      <c r="U34" s="643"/>
      <c r="V34" s="643"/>
      <c r="W34" s="643"/>
      <c r="X34" s="643"/>
      <c r="Y34" s="644"/>
      <c r="Z34" s="675">
        <v>1</v>
      </c>
      <c r="AA34" s="675"/>
      <c r="AB34" s="675"/>
      <c r="AC34" s="675"/>
      <c r="AD34" s="676">
        <v>14080</v>
      </c>
      <c r="AE34" s="676"/>
      <c r="AF34" s="676"/>
      <c r="AG34" s="676"/>
      <c r="AH34" s="676"/>
      <c r="AI34" s="676"/>
      <c r="AJ34" s="676"/>
      <c r="AK34" s="676"/>
      <c r="AL34" s="645">
        <v>3.3</v>
      </c>
      <c r="AM34" s="646"/>
      <c r="AN34" s="646"/>
      <c r="AO34" s="677"/>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81" t="s">
        <v>324</v>
      </c>
      <c r="CE34" s="682"/>
      <c r="CF34" s="682"/>
      <c r="CG34" s="682"/>
      <c r="CH34" s="682"/>
      <c r="CI34" s="682"/>
      <c r="CJ34" s="682"/>
      <c r="CK34" s="682"/>
      <c r="CL34" s="682"/>
      <c r="CM34" s="682"/>
      <c r="CN34" s="682"/>
      <c r="CO34" s="682"/>
      <c r="CP34" s="682"/>
      <c r="CQ34" s="683"/>
      <c r="CR34" s="642">
        <v>314044</v>
      </c>
      <c r="CS34" s="643"/>
      <c r="CT34" s="643"/>
      <c r="CU34" s="643"/>
      <c r="CV34" s="643"/>
      <c r="CW34" s="643"/>
      <c r="CX34" s="643"/>
      <c r="CY34" s="644"/>
      <c r="CZ34" s="645">
        <v>22.8</v>
      </c>
      <c r="DA34" s="663"/>
      <c r="DB34" s="663"/>
      <c r="DC34" s="664"/>
      <c r="DD34" s="648">
        <v>230398</v>
      </c>
      <c r="DE34" s="643"/>
      <c r="DF34" s="643"/>
      <c r="DG34" s="643"/>
      <c r="DH34" s="643"/>
      <c r="DI34" s="643"/>
      <c r="DJ34" s="643"/>
      <c r="DK34" s="644"/>
      <c r="DL34" s="648">
        <v>61333</v>
      </c>
      <c r="DM34" s="643"/>
      <c r="DN34" s="643"/>
      <c r="DO34" s="643"/>
      <c r="DP34" s="643"/>
      <c r="DQ34" s="643"/>
      <c r="DR34" s="643"/>
      <c r="DS34" s="643"/>
      <c r="DT34" s="643"/>
      <c r="DU34" s="643"/>
      <c r="DV34" s="644"/>
      <c r="DW34" s="645">
        <v>14.1</v>
      </c>
      <c r="DX34" s="663"/>
      <c r="DY34" s="663"/>
      <c r="DZ34" s="663"/>
      <c r="EA34" s="663"/>
      <c r="EB34" s="663"/>
      <c r="EC34" s="684"/>
    </row>
    <row r="35" spans="2:133" ht="11.25" customHeight="1" x14ac:dyDescent="0.15">
      <c r="B35" s="639" t="s">
        <v>325</v>
      </c>
      <c r="C35" s="640"/>
      <c r="D35" s="640"/>
      <c r="E35" s="640"/>
      <c r="F35" s="640"/>
      <c r="G35" s="640"/>
      <c r="H35" s="640"/>
      <c r="I35" s="640"/>
      <c r="J35" s="640"/>
      <c r="K35" s="640"/>
      <c r="L35" s="640"/>
      <c r="M35" s="640"/>
      <c r="N35" s="640"/>
      <c r="O35" s="640"/>
      <c r="P35" s="640"/>
      <c r="Q35" s="641"/>
      <c r="R35" s="642">
        <v>1730</v>
      </c>
      <c r="S35" s="643"/>
      <c r="T35" s="643"/>
      <c r="U35" s="643"/>
      <c r="V35" s="643"/>
      <c r="W35" s="643"/>
      <c r="X35" s="643"/>
      <c r="Y35" s="644"/>
      <c r="Z35" s="675">
        <v>0.1</v>
      </c>
      <c r="AA35" s="675"/>
      <c r="AB35" s="675"/>
      <c r="AC35" s="675"/>
      <c r="AD35" s="676" t="s">
        <v>128</v>
      </c>
      <c r="AE35" s="676"/>
      <c r="AF35" s="676"/>
      <c r="AG35" s="676"/>
      <c r="AH35" s="676"/>
      <c r="AI35" s="676"/>
      <c r="AJ35" s="676"/>
      <c r="AK35" s="676"/>
      <c r="AL35" s="645" t="s">
        <v>128</v>
      </c>
      <c r="AM35" s="646"/>
      <c r="AN35" s="646"/>
      <c r="AO35" s="677"/>
      <c r="AP35" s="235"/>
      <c r="AQ35" s="703" t="s">
        <v>326</v>
      </c>
      <c r="AR35" s="704"/>
      <c r="AS35" s="704"/>
      <c r="AT35" s="704"/>
      <c r="AU35" s="704"/>
      <c r="AV35" s="704"/>
      <c r="AW35" s="704"/>
      <c r="AX35" s="704"/>
      <c r="AY35" s="704"/>
      <c r="AZ35" s="704"/>
      <c r="BA35" s="704"/>
      <c r="BB35" s="704"/>
      <c r="BC35" s="704"/>
      <c r="BD35" s="704"/>
      <c r="BE35" s="704"/>
      <c r="BF35" s="705"/>
      <c r="BG35" s="703" t="s">
        <v>327</v>
      </c>
      <c r="BH35" s="704"/>
      <c r="BI35" s="704"/>
      <c r="BJ35" s="704"/>
      <c r="BK35" s="704"/>
      <c r="BL35" s="704"/>
      <c r="BM35" s="704"/>
      <c r="BN35" s="704"/>
      <c r="BO35" s="704"/>
      <c r="BP35" s="704"/>
      <c r="BQ35" s="704"/>
      <c r="BR35" s="704"/>
      <c r="BS35" s="704"/>
      <c r="BT35" s="704"/>
      <c r="BU35" s="704"/>
      <c r="BV35" s="704"/>
      <c r="BW35" s="704"/>
      <c r="BX35" s="704"/>
      <c r="BY35" s="704"/>
      <c r="BZ35" s="704"/>
      <c r="CA35" s="704"/>
      <c r="CB35" s="705"/>
      <c r="CD35" s="681" t="s">
        <v>328</v>
      </c>
      <c r="CE35" s="682"/>
      <c r="CF35" s="682"/>
      <c r="CG35" s="682"/>
      <c r="CH35" s="682"/>
      <c r="CI35" s="682"/>
      <c r="CJ35" s="682"/>
      <c r="CK35" s="682"/>
      <c r="CL35" s="682"/>
      <c r="CM35" s="682"/>
      <c r="CN35" s="682"/>
      <c r="CO35" s="682"/>
      <c r="CP35" s="682"/>
      <c r="CQ35" s="683"/>
      <c r="CR35" s="642">
        <v>1701</v>
      </c>
      <c r="CS35" s="661"/>
      <c r="CT35" s="661"/>
      <c r="CU35" s="661"/>
      <c r="CV35" s="661"/>
      <c r="CW35" s="661"/>
      <c r="CX35" s="661"/>
      <c r="CY35" s="662"/>
      <c r="CZ35" s="645">
        <v>0.1</v>
      </c>
      <c r="DA35" s="663"/>
      <c r="DB35" s="663"/>
      <c r="DC35" s="664"/>
      <c r="DD35" s="648">
        <v>1211</v>
      </c>
      <c r="DE35" s="661"/>
      <c r="DF35" s="661"/>
      <c r="DG35" s="661"/>
      <c r="DH35" s="661"/>
      <c r="DI35" s="661"/>
      <c r="DJ35" s="661"/>
      <c r="DK35" s="662"/>
      <c r="DL35" s="648" t="s">
        <v>128</v>
      </c>
      <c r="DM35" s="661"/>
      <c r="DN35" s="661"/>
      <c r="DO35" s="661"/>
      <c r="DP35" s="661"/>
      <c r="DQ35" s="661"/>
      <c r="DR35" s="661"/>
      <c r="DS35" s="661"/>
      <c r="DT35" s="661"/>
      <c r="DU35" s="661"/>
      <c r="DV35" s="662"/>
      <c r="DW35" s="645" t="s">
        <v>128</v>
      </c>
      <c r="DX35" s="663"/>
      <c r="DY35" s="663"/>
      <c r="DZ35" s="663"/>
      <c r="EA35" s="663"/>
      <c r="EB35" s="663"/>
      <c r="EC35" s="684"/>
    </row>
    <row r="36" spans="2:133" ht="11.25" customHeight="1" x14ac:dyDescent="0.15">
      <c r="B36" s="639" t="s">
        <v>329</v>
      </c>
      <c r="C36" s="640"/>
      <c r="D36" s="640"/>
      <c r="E36" s="640"/>
      <c r="F36" s="640"/>
      <c r="G36" s="640"/>
      <c r="H36" s="640"/>
      <c r="I36" s="640"/>
      <c r="J36" s="640"/>
      <c r="K36" s="640"/>
      <c r="L36" s="640"/>
      <c r="M36" s="640"/>
      <c r="N36" s="640"/>
      <c r="O36" s="640"/>
      <c r="P36" s="640"/>
      <c r="Q36" s="641"/>
      <c r="R36" s="642">
        <v>209666</v>
      </c>
      <c r="S36" s="643"/>
      <c r="T36" s="643"/>
      <c r="U36" s="643"/>
      <c r="V36" s="643"/>
      <c r="W36" s="643"/>
      <c r="X36" s="643"/>
      <c r="Y36" s="644"/>
      <c r="Z36" s="675">
        <v>14.5</v>
      </c>
      <c r="AA36" s="675"/>
      <c r="AB36" s="675"/>
      <c r="AC36" s="675"/>
      <c r="AD36" s="676" t="s">
        <v>234</v>
      </c>
      <c r="AE36" s="676"/>
      <c r="AF36" s="676"/>
      <c r="AG36" s="676"/>
      <c r="AH36" s="676"/>
      <c r="AI36" s="676"/>
      <c r="AJ36" s="676"/>
      <c r="AK36" s="676"/>
      <c r="AL36" s="645" t="s">
        <v>234</v>
      </c>
      <c r="AM36" s="646"/>
      <c r="AN36" s="646"/>
      <c r="AO36" s="677"/>
      <c r="AP36" s="235"/>
      <c r="AQ36" s="694" t="s">
        <v>330</v>
      </c>
      <c r="AR36" s="695"/>
      <c r="AS36" s="695"/>
      <c r="AT36" s="695"/>
      <c r="AU36" s="695"/>
      <c r="AV36" s="695"/>
      <c r="AW36" s="695"/>
      <c r="AX36" s="695"/>
      <c r="AY36" s="696"/>
      <c r="AZ36" s="697">
        <v>87103</v>
      </c>
      <c r="BA36" s="698"/>
      <c r="BB36" s="698"/>
      <c r="BC36" s="698"/>
      <c r="BD36" s="698"/>
      <c r="BE36" s="698"/>
      <c r="BF36" s="699"/>
      <c r="BG36" s="700" t="s">
        <v>331</v>
      </c>
      <c r="BH36" s="701"/>
      <c r="BI36" s="701"/>
      <c r="BJ36" s="701"/>
      <c r="BK36" s="701"/>
      <c r="BL36" s="701"/>
      <c r="BM36" s="701"/>
      <c r="BN36" s="701"/>
      <c r="BO36" s="701"/>
      <c r="BP36" s="701"/>
      <c r="BQ36" s="701"/>
      <c r="BR36" s="701"/>
      <c r="BS36" s="701"/>
      <c r="BT36" s="701"/>
      <c r="BU36" s="702"/>
      <c r="BV36" s="697">
        <v>25413</v>
      </c>
      <c r="BW36" s="698"/>
      <c r="BX36" s="698"/>
      <c r="BY36" s="698"/>
      <c r="BZ36" s="698"/>
      <c r="CA36" s="698"/>
      <c r="CB36" s="699"/>
      <c r="CD36" s="681" t="s">
        <v>332</v>
      </c>
      <c r="CE36" s="682"/>
      <c r="CF36" s="682"/>
      <c r="CG36" s="682"/>
      <c r="CH36" s="682"/>
      <c r="CI36" s="682"/>
      <c r="CJ36" s="682"/>
      <c r="CK36" s="682"/>
      <c r="CL36" s="682"/>
      <c r="CM36" s="682"/>
      <c r="CN36" s="682"/>
      <c r="CO36" s="682"/>
      <c r="CP36" s="682"/>
      <c r="CQ36" s="683"/>
      <c r="CR36" s="642">
        <v>113310</v>
      </c>
      <c r="CS36" s="643"/>
      <c r="CT36" s="643"/>
      <c r="CU36" s="643"/>
      <c r="CV36" s="643"/>
      <c r="CW36" s="643"/>
      <c r="CX36" s="643"/>
      <c r="CY36" s="644"/>
      <c r="CZ36" s="645">
        <v>8.1999999999999993</v>
      </c>
      <c r="DA36" s="663"/>
      <c r="DB36" s="663"/>
      <c r="DC36" s="664"/>
      <c r="DD36" s="648">
        <v>49537</v>
      </c>
      <c r="DE36" s="643"/>
      <c r="DF36" s="643"/>
      <c r="DG36" s="643"/>
      <c r="DH36" s="643"/>
      <c r="DI36" s="643"/>
      <c r="DJ36" s="643"/>
      <c r="DK36" s="644"/>
      <c r="DL36" s="648">
        <v>22931</v>
      </c>
      <c r="DM36" s="643"/>
      <c r="DN36" s="643"/>
      <c r="DO36" s="643"/>
      <c r="DP36" s="643"/>
      <c r="DQ36" s="643"/>
      <c r="DR36" s="643"/>
      <c r="DS36" s="643"/>
      <c r="DT36" s="643"/>
      <c r="DU36" s="643"/>
      <c r="DV36" s="644"/>
      <c r="DW36" s="645">
        <v>5.3</v>
      </c>
      <c r="DX36" s="663"/>
      <c r="DY36" s="663"/>
      <c r="DZ36" s="663"/>
      <c r="EA36" s="663"/>
      <c r="EB36" s="663"/>
      <c r="EC36" s="684"/>
    </row>
    <row r="37" spans="2:133" ht="11.25" customHeight="1" x14ac:dyDescent="0.15">
      <c r="B37" s="639" t="s">
        <v>333</v>
      </c>
      <c r="C37" s="640"/>
      <c r="D37" s="640"/>
      <c r="E37" s="640"/>
      <c r="F37" s="640"/>
      <c r="G37" s="640"/>
      <c r="H37" s="640"/>
      <c r="I37" s="640"/>
      <c r="J37" s="640"/>
      <c r="K37" s="640"/>
      <c r="L37" s="640"/>
      <c r="M37" s="640"/>
      <c r="N37" s="640"/>
      <c r="O37" s="640"/>
      <c r="P37" s="640"/>
      <c r="Q37" s="641"/>
      <c r="R37" s="642">
        <v>83183</v>
      </c>
      <c r="S37" s="643"/>
      <c r="T37" s="643"/>
      <c r="U37" s="643"/>
      <c r="V37" s="643"/>
      <c r="W37" s="643"/>
      <c r="X37" s="643"/>
      <c r="Y37" s="644"/>
      <c r="Z37" s="675">
        <v>5.7</v>
      </c>
      <c r="AA37" s="675"/>
      <c r="AB37" s="675"/>
      <c r="AC37" s="675"/>
      <c r="AD37" s="676" t="s">
        <v>234</v>
      </c>
      <c r="AE37" s="676"/>
      <c r="AF37" s="676"/>
      <c r="AG37" s="676"/>
      <c r="AH37" s="676"/>
      <c r="AI37" s="676"/>
      <c r="AJ37" s="676"/>
      <c r="AK37" s="676"/>
      <c r="AL37" s="645" t="s">
        <v>128</v>
      </c>
      <c r="AM37" s="646"/>
      <c r="AN37" s="646"/>
      <c r="AO37" s="677"/>
      <c r="AQ37" s="685" t="s">
        <v>334</v>
      </c>
      <c r="AR37" s="686"/>
      <c r="AS37" s="686"/>
      <c r="AT37" s="686"/>
      <c r="AU37" s="686"/>
      <c r="AV37" s="686"/>
      <c r="AW37" s="686"/>
      <c r="AX37" s="686"/>
      <c r="AY37" s="687"/>
      <c r="AZ37" s="642">
        <v>44728</v>
      </c>
      <c r="BA37" s="643"/>
      <c r="BB37" s="643"/>
      <c r="BC37" s="643"/>
      <c r="BD37" s="661"/>
      <c r="BE37" s="661"/>
      <c r="BF37" s="688"/>
      <c r="BG37" s="681" t="s">
        <v>335</v>
      </c>
      <c r="BH37" s="682"/>
      <c r="BI37" s="682"/>
      <c r="BJ37" s="682"/>
      <c r="BK37" s="682"/>
      <c r="BL37" s="682"/>
      <c r="BM37" s="682"/>
      <c r="BN37" s="682"/>
      <c r="BO37" s="682"/>
      <c r="BP37" s="682"/>
      <c r="BQ37" s="682"/>
      <c r="BR37" s="682"/>
      <c r="BS37" s="682"/>
      <c r="BT37" s="682"/>
      <c r="BU37" s="683"/>
      <c r="BV37" s="642">
        <v>25413</v>
      </c>
      <c r="BW37" s="643"/>
      <c r="BX37" s="643"/>
      <c r="BY37" s="643"/>
      <c r="BZ37" s="643"/>
      <c r="CA37" s="643"/>
      <c r="CB37" s="689"/>
      <c r="CD37" s="681" t="s">
        <v>336</v>
      </c>
      <c r="CE37" s="682"/>
      <c r="CF37" s="682"/>
      <c r="CG37" s="682"/>
      <c r="CH37" s="682"/>
      <c r="CI37" s="682"/>
      <c r="CJ37" s="682"/>
      <c r="CK37" s="682"/>
      <c r="CL37" s="682"/>
      <c r="CM37" s="682"/>
      <c r="CN37" s="682"/>
      <c r="CO37" s="682"/>
      <c r="CP37" s="682"/>
      <c r="CQ37" s="683"/>
      <c r="CR37" s="642">
        <v>7589</v>
      </c>
      <c r="CS37" s="661"/>
      <c r="CT37" s="661"/>
      <c r="CU37" s="661"/>
      <c r="CV37" s="661"/>
      <c r="CW37" s="661"/>
      <c r="CX37" s="661"/>
      <c r="CY37" s="662"/>
      <c r="CZ37" s="645">
        <v>0.6</v>
      </c>
      <c r="DA37" s="663"/>
      <c r="DB37" s="663"/>
      <c r="DC37" s="664"/>
      <c r="DD37" s="648">
        <v>7589</v>
      </c>
      <c r="DE37" s="661"/>
      <c r="DF37" s="661"/>
      <c r="DG37" s="661"/>
      <c r="DH37" s="661"/>
      <c r="DI37" s="661"/>
      <c r="DJ37" s="661"/>
      <c r="DK37" s="662"/>
      <c r="DL37" s="648">
        <v>6960</v>
      </c>
      <c r="DM37" s="661"/>
      <c r="DN37" s="661"/>
      <c r="DO37" s="661"/>
      <c r="DP37" s="661"/>
      <c r="DQ37" s="661"/>
      <c r="DR37" s="661"/>
      <c r="DS37" s="661"/>
      <c r="DT37" s="661"/>
      <c r="DU37" s="661"/>
      <c r="DV37" s="662"/>
      <c r="DW37" s="645">
        <v>1.6</v>
      </c>
      <c r="DX37" s="663"/>
      <c r="DY37" s="663"/>
      <c r="DZ37" s="663"/>
      <c r="EA37" s="663"/>
      <c r="EB37" s="663"/>
      <c r="EC37" s="684"/>
    </row>
    <row r="38" spans="2:133" ht="11.25" customHeight="1" x14ac:dyDescent="0.15">
      <c r="B38" s="639" t="s">
        <v>337</v>
      </c>
      <c r="C38" s="640"/>
      <c r="D38" s="640"/>
      <c r="E38" s="640"/>
      <c r="F38" s="640"/>
      <c r="G38" s="640"/>
      <c r="H38" s="640"/>
      <c r="I38" s="640"/>
      <c r="J38" s="640"/>
      <c r="K38" s="640"/>
      <c r="L38" s="640"/>
      <c r="M38" s="640"/>
      <c r="N38" s="640"/>
      <c r="O38" s="640"/>
      <c r="P38" s="640"/>
      <c r="Q38" s="641"/>
      <c r="R38" s="642">
        <v>6938</v>
      </c>
      <c r="S38" s="643"/>
      <c r="T38" s="643"/>
      <c r="U38" s="643"/>
      <c r="V38" s="643"/>
      <c r="W38" s="643"/>
      <c r="X38" s="643"/>
      <c r="Y38" s="644"/>
      <c r="Z38" s="675">
        <v>0.5</v>
      </c>
      <c r="AA38" s="675"/>
      <c r="AB38" s="675"/>
      <c r="AC38" s="675"/>
      <c r="AD38" s="676" t="s">
        <v>128</v>
      </c>
      <c r="AE38" s="676"/>
      <c r="AF38" s="676"/>
      <c r="AG38" s="676"/>
      <c r="AH38" s="676"/>
      <c r="AI38" s="676"/>
      <c r="AJ38" s="676"/>
      <c r="AK38" s="676"/>
      <c r="AL38" s="645" t="s">
        <v>128</v>
      </c>
      <c r="AM38" s="646"/>
      <c r="AN38" s="646"/>
      <c r="AO38" s="677"/>
      <c r="AQ38" s="685" t="s">
        <v>338</v>
      </c>
      <c r="AR38" s="686"/>
      <c r="AS38" s="686"/>
      <c r="AT38" s="686"/>
      <c r="AU38" s="686"/>
      <c r="AV38" s="686"/>
      <c r="AW38" s="686"/>
      <c r="AX38" s="686"/>
      <c r="AY38" s="687"/>
      <c r="AZ38" s="642">
        <v>5392</v>
      </c>
      <c r="BA38" s="643"/>
      <c r="BB38" s="643"/>
      <c r="BC38" s="643"/>
      <c r="BD38" s="661"/>
      <c r="BE38" s="661"/>
      <c r="BF38" s="688"/>
      <c r="BG38" s="681" t="s">
        <v>339</v>
      </c>
      <c r="BH38" s="682"/>
      <c r="BI38" s="682"/>
      <c r="BJ38" s="682"/>
      <c r="BK38" s="682"/>
      <c r="BL38" s="682"/>
      <c r="BM38" s="682"/>
      <c r="BN38" s="682"/>
      <c r="BO38" s="682"/>
      <c r="BP38" s="682"/>
      <c r="BQ38" s="682"/>
      <c r="BR38" s="682"/>
      <c r="BS38" s="682"/>
      <c r="BT38" s="682"/>
      <c r="BU38" s="683"/>
      <c r="BV38" s="642">
        <v>80</v>
      </c>
      <c r="BW38" s="643"/>
      <c r="BX38" s="643"/>
      <c r="BY38" s="643"/>
      <c r="BZ38" s="643"/>
      <c r="CA38" s="643"/>
      <c r="CB38" s="689"/>
      <c r="CD38" s="681" t="s">
        <v>340</v>
      </c>
      <c r="CE38" s="682"/>
      <c r="CF38" s="682"/>
      <c r="CG38" s="682"/>
      <c r="CH38" s="682"/>
      <c r="CI38" s="682"/>
      <c r="CJ38" s="682"/>
      <c r="CK38" s="682"/>
      <c r="CL38" s="682"/>
      <c r="CM38" s="682"/>
      <c r="CN38" s="682"/>
      <c r="CO38" s="682"/>
      <c r="CP38" s="682"/>
      <c r="CQ38" s="683"/>
      <c r="CR38" s="642">
        <v>87103</v>
      </c>
      <c r="CS38" s="643"/>
      <c r="CT38" s="643"/>
      <c r="CU38" s="643"/>
      <c r="CV38" s="643"/>
      <c r="CW38" s="643"/>
      <c r="CX38" s="643"/>
      <c r="CY38" s="644"/>
      <c r="CZ38" s="645">
        <v>6.3</v>
      </c>
      <c r="DA38" s="663"/>
      <c r="DB38" s="663"/>
      <c r="DC38" s="664"/>
      <c r="DD38" s="648">
        <v>83742</v>
      </c>
      <c r="DE38" s="643"/>
      <c r="DF38" s="643"/>
      <c r="DG38" s="643"/>
      <c r="DH38" s="643"/>
      <c r="DI38" s="643"/>
      <c r="DJ38" s="643"/>
      <c r="DK38" s="644"/>
      <c r="DL38" s="648">
        <v>23351</v>
      </c>
      <c r="DM38" s="643"/>
      <c r="DN38" s="643"/>
      <c r="DO38" s="643"/>
      <c r="DP38" s="643"/>
      <c r="DQ38" s="643"/>
      <c r="DR38" s="643"/>
      <c r="DS38" s="643"/>
      <c r="DT38" s="643"/>
      <c r="DU38" s="643"/>
      <c r="DV38" s="644"/>
      <c r="DW38" s="645">
        <v>5.4</v>
      </c>
      <c r="DX38" s="663"/>
      <c r="DY38" s="663"/>
      <c r="DZ38" s="663"/>
      <c r="EA38" s="663"/>
      <c r="EB38" s="663"/>
      <c r="EC38" s="684"/>
    </row>
    <row r="39" spans="2:133" ht="11.25" customHeight="1" x14ac:dyDescent="0.15">
      <c r="B39" s="639" t="s">
        <v>341</v>
      </c>
      <c r="C39" s="640"/>
      <c r="D39" s="640"/>
      <c r="E39" s="640"/>
      <c r="F39" s="640"/>
      <c r="G39" s="640"/>
      <c r="H39" s="640"/>
      <c r="I39" s="640"/>
      <c r="J39" s="640"/>
      <c r="K39" s="640"/>
      <c r="L39" s="640"/>
      <c r="M39" s="640"/>
      <c r="N39" s="640"/>
      <c r="O39" s="640"/>
      <c r="P39" s="640"/>
      <c r="Q39" s="641"/>
      <c r="R39" s="642">
        <v>104505</v>
      </c>
      <c r="S39" s="643"/>
      <c r="T39" s="643"/>
      <c r="U39" s="643"/>
      <c r="V39" s="643"/>
      <c r="W39" s="643"/>
      <c r="X39" s="643"/>
      <c r="Y39" s="644"/>
      <c r="Z39" s="675">
        <v>7.2</v>
      </c>
      <c r="AA39" s="675"/>
      <c r="AB39" s="675"/>
      <c r="AC39" s="675"/>
      <c r="AD39" s="676" t="s">
        <v>128</v>
      </c>
      <c r="AE39" s="676"/>
      <c r="AF39" s="676"/>
      <c r="AG39" s="676"/>
      <c r="AH39" s="676"/>
      <c r="AI39" s="676"/>
      <c r="AJ39" s="676"/>
      <c r="AK39" s="676"/>
      <c r="AL39" s="645" t="s">
        <v>234</v>
      </c>
      <c r="AM39" s="646"/>
      <c r="AN39" s="646"/>
      <c r="AO39" s="677"/>
      <c r="AQ39" s="685" t="s">
        <v>342</v>
      </c>
      <c r="AR39" s="686"/>
      <c r="AS39" s="686"/>
      <c r="AT39" s="686"/>
      <c r="AU39" s="686"/>
      <c r="AV39" s="686"/>
      <c r="AW39" s="686"/>
      <c r="AX39" s="686"/>
      <c r="AY39" s="687"/>
      <c r="AZ39" s="642" t="s">
        <v>128</v>
      </c>
      <c r="BA39" s="643"/>
      <c r="BB39" s="643"/>
      <c r="BC39" s="643"/>
      <c r="BD39" s="661"/>
      <c r="BE39" s="661"/>
      <c r="BF39" s="688"/>
      <c r="BG39" s="681" t="s">
        <v>343</v>
      </c>
      <c r="BH39" s="682"/>
      <c r="BI39" s="682"/>
      <c r="BJ39" s="682"/>
      <c r="BK39" s="682"/>
      <c r="BL39" s="682"/>
      <c r="BM39" s="682"/>
      <c r="BN39" s="682"/>
      <c r="BO39" s="682"/>
      <c r="BP39" s="682"/>
      <c r="BQ39" s="682"/>
      <c r="BR39" s="682"/>
      <c r="BS39" s="682"/>
      <c r="BT39" s="682"/>
      <c r="BU39" s="683"/>
      <c r="BV39" s="642">
        <v>107</v>
      </c>
      <c r="BW39" s="643"/>
      <c r="BX39" s="643"/>
      <c r="BY39" s="643"/>
      <c r="BZ39" s="643"/>
      <c r="CA39" s="643"/>
      <c r="CB39" s="689"/>
      <c r="CD39" s="681" t="s">
        <v>344</v>
      </c>
      <c r="CE39" s="682"/>
      <c r="CF39" s="682"/>
      <c r="CG39" s="682"/>
      <c r="CH39" s="682"/>
      <c r="CI39" s="682"/>
      <c r="CJ39" s="682"/>
      <c r="CK39" s="682"/>
      <c r="CL39" s="682"/>
      <c r="CM39" s="682"/>
      <c r="CN39" s="682"/>
      <c r="CO39" s="682"/>
      <c r="CP39" s="682"/>
      <c r="CQ39" s="683"/>
      <c r="CR39" s="642">
        <v>75297</v>
      </c>
      <c r="CS39" s="661"/>
      <c r="CT39" s="661"/>
      <c r="CU39" s="661"/>
      <c r="CV39" s="661"/>
      <c r="CW39" s="661"/>
      <c r="CX39" s="661"/>
      <c r="CY39" s="662"/>
      <c r="CZ39" s="645">
        <v>5.5</v>
      </c>
      <c r="DA39" s="663"/>
      <c r="DB39" s="663"/>
      <c r="DC39" s="664"/>
      <c r="DD39" s="648">
        <v>33324</v>
      </c>
      <c r="DE39" s="661"/>
      <c r="DF39" s="661"/>
      <c r="DG39" s="661"/>
      <c r="DH39" s="661"/>
      <c r="DI39" s="661"/>
      <c r="DJ39" s="661"/>
      <c r="DK39" s="662"/>
      <c r="DL39" s="648" t="s">
        <v>234</v>
      </c>
      <c r="DM39" s="661"/>
      <c r="DN39" s="661"/>
      <c r="DO39" s="661"/>
      <c r="DP39" s="661"/>
      <c r="DQ39" s="661"/>
      <c r="DR39" s="661"/>
      <c r="DS39" s="661"/>
      <c r="DT39" s="661"/>
      <c r="DU39" s="661"/>
      <c r="DV39" s="662"/>
      <c r="DW39" s="645" t="s">
        <v>128</v>
      </c>
      <c r="DX39" s="663"/>
      <c r="DY39" s="663"/>
      <c r="DZ39" s="663"/>
      <c r="EA39" s="663"/>
      <c r="EB39" s="663"/>
      <c r="EC39" s="684"/>
    </row>
    <row r="40" spans="2:133" ht="11.25" customHeight="1" x14ac:dyDescent="0.15">
      <c r="B40" s="639" t="s">
        <v>345</v>
      </c>
      <c r="C40" s="640"/>
      <c r="D40" s="640"/>
      <c r="E40" s="640"/>
      <c r="F40" s="640"/>
      <c r="G40" s="640"/>
      <c r="H40" s="640"/>
      <c r="I40" s="640"/>
      <c r="J40" s="640"/>
      <c r="K40" s="640"/>
      <c r="L40" s="640"/>
      <c r="M40" s="640"/>
      <c r="N40" s="640"/>
      <c r="O40" s="640"/>
      <c r="P40" s="640"/>
      <c r="Q40" s="641"/>
      <c r="R40" s="642">
        <v>857</v>
      </c>
      <c r="S40" s="643"/>
      <c r="T40" s="643"/>
      <c r="U40" s="643"/>
      <c r="V40" s="643"/>
      <c r="W40" s="643"/>
      <c r="X40" s="643"/>
      <c r="Y40" s="644"/>
      <c r="Z40" s="675">
        <v>0.1</v>
      </c>
      <c r="AA40" s="675"/>
      <c r="AB40" s="675"/>
      <c r="AC40" s="675"/>
      <c r="AD40" s="676" t="s">
        <v>234</v>
      </c>
      <c r="AE40" s="676"/>
      <c r="AF40" s="676"/>
      <c r="AG40" s="676"/>
      <c r="AH40" s="676"/>
      <c r="AI40" s="676"/>
      <c r="AJ40" s="676"/>
      <c r="AK40" s="676"/>
      <c r="AL40" s="645" t="s">
        <v>128</v>
      </c>
      <c r="AM40" s="646"/>
      <c r="AN40" s="646"/>
      <c r="AO40" s="677"/>
      <c r="AQ40" s="685" t="s">
        <v>346</v>
      </c>
      <c r="AR40" s="686"/>
      <c r="AS40" s="686"/>
      <c r="AT40" s="686"/>
      <c r="AU40" s="686"/>
      <c r="AV40" s="686"/>
      <c r="AW40" s="686"/>
      <c r="AX40" s="686"/>
      <c r="AY40" s="687"/>
      <c r="AZ40" s="642" t="s">
        <v>234</v>
      </c>
      <c r="BA40" s="643"/>
      <c r="BB40" s="643"/>
      <c r="BC40" s="643"/>
      <c r="BD40" s="661"/>
      <c r="BE40" s="661"/>
      <c r="BF40" s="688"/>
      <c r="BG40" s="690" t="s">
        <v>347</v>
      </c>
      <c r="BH40" s="691"/>
      <c r="BI40" s="691"/>
      <c r="BJ40" s="691"/>
      <c r="BK40" s="691"/>
      <c r="BL40" s="236"/>
      <c r="BM40" s="682" t="s">
        <v>348</v>
      </c>
      <c r="BN40" s="682"/>
      <c r="BO40" s="682"/>
      <c r="BP40" s="682"/>
      <c r="BQ40" s="682"/>
      <c r="BR40" s="682"/>
      <c r="BS40" s="682"/>
      <c r="BT40" s="682"/>
      <c r="BU40" s="683"/>
      <c r="BV40" s="642">
        <v>62</v>
      </c>
      <c r="BW40" s="643"/>
      <c r="BX40" s="643"/>
      <c r="BY40" s="643"/>
      <c r="BZ40" s="643"/>
      <c r="CA40" s="643"/>
      <c r="CB40" s="689"/>
      <c r="CD40" s="681" t="s">
        <v>349</v>
      </c>
      <c r="CE40" s="682"/>
      <c r="CF40" s="682"/>
      <c r="CG40" s="682"/>
      <c r="CH40" s="682"/>
      <c r="CI40" s="682"/>
      <c r="CJ40" s="682"/>
      <c r="CK40" s="682"/>
      <c r="CL40" s="682"/>
      <c r="CM40" s="682"/>
      <c r="CN40" s="682"/>
      <c r="CO40" s="682"/>
      <c r="CP40" s="682"/>
      <c r="CQ40" s="683"/>
      <c r="CR40" s="642" t="s">
        <v>234</v>
      </c>
      <c r="CS40" s="643"/>
      <c r="CT40" s="643"/>
      <c r="CU40" s="643"/>
      <c r="CV40" s="643"/>
      <c r="CW40" s="643"/>
      <c r="CX40" s="643"/>
      <c r="CY40" s="644"/>
      <c r="CZ40" s="645" t="s">
        <v>128</v>
      </c>
      <c r="DA40" s="663"/>
      <c r="DB40" s="663"/>
      <c r="DC40" s="664"/>
      <c r="DD40" s="648" t="s">
        <v>128</v>
      </c>
      <c r="DE40" s="643"/>
      <c r="DF40" s="643"/>
      <c r="DG40" s="643"/>
      <c r="DH40" s="643"/>
      <c r="DI40" s="643"/>
      <c r="DJ40" s="643"/>
      <c r="DK40" s="644"/>
      <c r="DL40" s="648" t="s">
        <v>128</v>
      </c>
      <c r="DM40" s="643"/>
      <c r="DN40" s="643"/>
      <c r="DO40" s="643"/>
      <c r="DP40" s="643"/>
      <c r="DQ40" s="643"/>
      <c r="DR40" s="643"/>
      <c r="DS40" s="643"/>
      <c r="DT40" s="643"/>
      <c r="DU40" s="643"/>
      <c r="DV40" s="644"/>
      <c r="DW40" s="645" t="s">
        <v>234</v>
      </c>
      <c r="DX40" s="663"/>
      <c r="DY40" s="663"/>
      <c r="DZ40" s="663"/>
      <c r="EA40" s="663"/>
      <c r="EB40" s="663"/>
      <c r="EC40" s="684"/>
    </row>
    <row r="41" spans="2:133" ht="11.25" customHeight="1" x14ac:dyDescent="0.15">
      <c r="B41" s="639" t="s">
        <v>350</v>
      </c>
      <c r="C41" s="640"/>
      <c r="D41" s="640"/>
      <c r="E41" s="640"/>
      <c r="F41" s="640"/>
      <c r="G41" s="640"/>
      <c r="H41" s="640"/>
      <c r="I41" s="640"/>
      <c r="J41" s="640"/>
      <c r="K41" s="640"/>
      <c r="L41" s="640"/>
      <c r="M41" s="640"/>
      <c r="N41" s="640"/>
      <c r="O41" s="640"/>
      <c r="P41" s="640"/>
      <c r="Q41" s="641"/>
      <c r="R41" s="642" t="s">
        <v>234</v>
      </c>
      <c r="S41" s="643"/>
      <c r="T41" s="643"/>
      <c r="U41" s="643"/>
      <c r="V41" s="643"/>
      <c r="W41" s="643"/>
      <c r="X41" s="643"/>
      <c r="Y41" s="644"/>
      <c r="Z41" s="675" t="s">
        <v>128</v>
      </c>
      <c r="AA41" s="675"/>
      <c r="AB41" s="675"/>
      <c r="AC41" s="675"/>
      <c r="AD41" s="676" t="s">
        <v>251</v>
      </c>
      <c r="AE41" s="676"/>
      <c r="AF41" s="676"/>
      <c r="AG41" s="676"/>
      <c r="AH41" s="676"/>
      <c r="AI41" s="676"/>
      <c r="AJ41" s="676"/>
      <c r="AK41" s="676"/>
      <c r="AL41" s="645" t="s">
        <v>234</v>
      </c>
      <c r="AM41" s="646"/>
      <c r="AN41" s="646"/>
      <c r="AO41" s="677"/>
      <c r="AQ41" s="685" t="s">
        <v>351</v>
      </c>
      <c r="AR41" s="686"/>
      <c r="AS41" s="686"/>
      <c r="AT41" s="686"/>
      <c r="AU41" s="686"/>
      <c r="AV41" s="686"/>
      <c r="AW41" s="686"/>
      <c r="AX41" s="686"/>
      <c r="AY41" s="687"/>
      <c r="AZ41" s="642">
        <v>10472</v>
      </c>
      <c r="BA41" s="643"/>
      <c r="BB41" s="643"/>
      <c r="BC41" s="643"/>
      <c r="BD41" s="661"/>
      <c r="BE41" s="661"/>
      <c r="BF41" s="688"/>
      <c r="BG41" s="690"/>
      <c r="BH41" s="691"/>
      <c r="BI41" s="691"/>
      <c r="BJ41" s="691"/>
      <c r="BK41" s="691"/>
      <c r="BL41" s="236"/>
      <c r="BM41" s="682" t="s">
        <v>352</v>
      </c>
      <c r="BN41" s="682"/>
      <c r="BO41" s="682"/>
      <c r="BP41" s="682"/>
      <c r="BQ41" s="682"/>
      <c r="BR41" s="682"/>
      <c r="BS41" s="682"/>
      <c r="BT41" s="682"/>
      <c r="BU41" s="683"/>
      <c r="BV41" s="642">
        <v>6</v>
      </c>
      <c r="BW41" s="643"/>
      <c r="BX41" s="643"/>
      <c r="BY41" s="643"/>
      <c r="BZ41" s="643"/>
      <c r="CA41" s="643"/>
      <c r="CB41" s="689"/>
      <c r="CD41" s="681" t="s">
        <v>353</v>
      </c>
      <c r="CE41" s="682"/>
      <c r="CF41" s="682"/>
      <c r="CG41" s="682"/>
      <c r="CH41" s="682"/>
      <c r="CI41" s="682"/>
      <c r="CJ41" s="682"/>
      <c r="CK41" s="682"/>
      <c r="CL41" s="682"/>
      <c r="CM41" s="682"/>
      <c r="CN41" s="682"/>
      <c r="CO41" s="682"/>
      <c r="CP41" s="682"/>
      <c r="CQ41" s="683"/>
      <c r="CR41" s="642" t="s">
        <v>128</v>
      </c>
      <c r="CS41" s="661"/>
      <c r="CT41" s="661"/>
      <c r="CU41" s="661"/>
      <c r="CV41" s="661"/>
      <c r="CW41" s="661"/>
      <c r="CX41" s="661"/>
      <c r="CY41" s="662"/>
      <c r="CZ41" s="645" t="s">
        <v>234</v>
      </c>
      <c r="DA41" s="663"/>
      <c r="DB41" s="663"/>
      <c r="DC41" s="664"/>
      <c r="DD41" s="648" t="s">
        <v>128</v>
      </c>
      <c r="DE41" s="661"/>
      <c r="DF41" s="661"/>
      <c r="DG41" s="661"/>
      <c r="DH41" s="661"/>
      <c r="DI41" s="661"/>
      <c r="DJ41" s="661"/>
      <c r="DK41" s="662"/>
      <c r="DL41" s="649"/>
      <c r="DM41" s="650"/>
      <c r="DN41" s="650"/>
      <c r="DO41" s="650"/>
      <c r="DP41" s="650"/>
      <c r="DQ41" s="650"/>
      <c r="DR41" s="650"/>
      <c r="DS41" s="650"/>
      <c r="DT41" s="650"/>
      <c r="DU41" s="650"/>
      <c r="DV41" s="651"/>
      <c r="DW41" s="652"/>
      <c r="DX41" s="653"/>
      <c r="DY41" s="653"/>
      <c r="DZ41" s="653"/>
      <c r="EA41" s="653"/>
      <c r="EB41" s="653"/>
      <c r="EC41" s="654"/>
    </row>
    <row r="42" spans="2:133" ht="11.25" customHeight="1" x14ac:dyDescent="0.15">
      <c r="B42" s="639" t="s">
        <v>354</v>
      </c>
      <c r="C42" s="640"/>
      <c r="D42" s="640"/>
      <c r="E42" s="640"/>
      <c r="F42" s="640"/>
      <c r="G42" s="640"/>
      <c r="H42" s="640"/>
      <c r="I42" s="640"/>
      <c r="J42" s="640"/>
      <c r="K42" s="640"/>
      <c r="L42" s="640"/>
      <c r="M42" s="640"/>
      <c r="N42" s="640"/>
      <c r="O42" s="640"/>
      <c r="P42" s="640"/>
      <c r="Q42" s="641"/>
      <c r="R42" s="642">
        <v>9548</v>
      </c>
      <c r="S42" s="643"/>
      <c r="T42" s="643"/>
      <c r="U42" s="643"/>
      <c r="V42" s="643"/>
      <c r="W42" s="643"/>
      <c r="X42" s="643"/>
      <c r="Y42" s="644"/>
      <c r="Z42" s="675">
        <v>0.7</v>
      </c>
      <c r="AA42" s="675"/>
      <c r="AB42" s="675"/>
      <c r="AC42" s="675"/>
      <c r="AD42" s="676" t="s">
        <v>128</v>
      </c>
      <c r="AE42" s="676"/>
      <c r="AF42" s="676"/>
      <c r="AG42" s="676"/>
      <c r="AH42" s="676"/>
      <c r="AI42" s="676"/>
      <c r="AJ42" s="676"/>
      <c r="AK42" s="676"/>
      <c r="AL42" s="645" t="s">
        <v>234</v>
      </c>
      <c r="AM42" s="646"/>
      <c r="AN42" s="646"/>
      <c r="AO42" s="677"/>
      <c r="AQ42" s="678" t="s">
        <v>355</v>
      </c>
      <c r="AR42" s="679"/>
      <c r="AS42" s="679"/>
      <c r="AT42" s="679"/>
      <c r="AU42" s="679"/>
      <c r="AV42" s="679"/>
      <c r="AW42" s="679"/>
      <c r="AX42" s="679"/>
      <c r="AY42" s="680"/>
      <c r="AZ42" s="626">
        <v>26511</v>
      </c>
      <c r="BA42" s="665"/>
      <c r="BB42" s="665"/>
      <c r="BC42" s="665"/>
      <c r="BD42" s="627"/>
      <c r="BE42" s="627"/>
      <c r="BF42" s="671"/>
      <c r="BG42" s="692"/>
      <c r="BH42" s="693"/>
      <c r="BI42" s="693"/>
      <c r="BJ42" s="693"/>
      <c r="BK42" s="693"/>
      <c r="BL42" s="237"/>
      <c r="BM42" s="672" t="s">
        <v>356</v>
      </c>
      <c r="BN42" s="672"/>
      <c r="BO42" s="672"/>
      <c r="BP42" s="672"/>
      <c r="BQ42" s="672"/>
      <c r="BR42" s="672"/>
      <c r="BS42" s="672"/>
      <c r="BT42" s="672"/>
      <c r="BU42" s="673"/>
      <c r="BV42" s="626">
        <v>494</v>
      </c>
      <c r="BW42" s="665"/>
      <c r="BX42" s="665"/>
      <c r="BY42" s="665"/>
      <c r="BZ42" s="665"/>
      <c r="CA42" s="665"/>
      <c r="CB42" s="674"/>
      <c r="CD42" s="639" t="s">
        <v>357</v>
      </c>
      <c r="CE42" s="640"/>
      <c r="CF42" s="640"/>
      <c r="CG42" s="640"/>
      <c r="CH42" s="640"/>
      <c r="CI42" s="640"/>
      <c r="CJ42" s="640"/>
      <c r="CK42" s="640"/>
      <c r="CL42" s="640"/>
      <c r="CM42" s="640"/>
      <c r="CN42" s="640"/>
      <c r="CO42" s="640"/>
      <c r="CP42" s="640"/>
      <c r="CQ42" s="641"/>
      <c r="CR42" s="642">
        <v>478752</v>
      </c>
      <c r="CS42" s="643"/>
      <c r="CT42" s="643"/>
      <c r="CU42" s="643"/>
      <c r="CV42" s="643"/>
      <c r="CW42" s="643"/>
      <c r="CX42" s="643"/>
      <c r="CY42" s="644"/>
      <c r="CZ42" s="645">
        <v>34.799999999999997</v>
      </c>
      <c r="DA42" s="646"/>
      <c r="DB42" s="646"/>
      <c r="DC42" s="647"/>
      <c r="DD42" s="648">
        <v>160157</v>
      </c>
      <c r="DE42" s="643"/>
      <c r="DF42" s="643"/>
      <c r="DG42" s="643"/>
      <c r="DH42" s="643"/>
      <c r="DI42" s="643"/>
      <c r="DJ42" s="643"/>
      <c r="DK42" s="644"/>
      <c r="DL42" s="649"/>
      <c r="DM42" s="650"/>
      <c r="DN42" s="650"/>
      <c r="DO42" s="650"/>
      <c r="DP42" s="650"/>
      <c r="DQ42" s="650"/>
      <c r="DR42" s="650"/>
      <c r="DS42" s="650"/>
      <c r="DT42" s="650"/>
      <c r="DU42" s="650"/>
      <c r="DV42" s="651"/>
      <c r="DW42" s="652"/>
      <c r="DX42" s="653"/>
      <c r="DY42" s="653"/>
      <c r="DZ42" s="653"/>
      <c r="EA42" s="653"/>
      <c r="EB42" s="653"/>
      <c r="EC42" s="654"/>
    </row>
    <row r="43" spans="2:133" ht="11.25" customHeight="1" x14ac:dyDescent="0.15">
      <c r="B43" s="623" t="s">
        <v>358</v>
      </c>
      <c r="C43" s="624"/>
      <c r="D43" s="624"/>
      <c r="E43" s="624"/>
      <c r="F43" s="624"/>
      <c r="G43" s="624"/>
      <c r="H43" s="624"/>
      <c r="I43" s="624"/>
      <c r="J43" s="624"/>
      <c r="K43" s="624"/>
      <c r="L43" s="624"/>
      <c r="M43" s="624"/>
      <c r="N43" s="624"/>
      <c r="O43" s="624"/>
      <c r="P43" s="624"/>
      <c r="Q43" s="625"/>
      <c r="R43" s="626">
        <v>1449173</v>
      </c>
      <c r="S43" s="665"/>
      <c r="T43" s="665"/>
      <c r="U43" s="665"/>
      <c r="V43" s="665"/>
      <c r="W43" s="665"/>
      <c r="X43" s="665"/>
      <c r="Y43" s="666"/>
      <c r="Z43" s="667">
        <v>100</v>
      </c>
      <c r="AA43" s="667"/>
      <c r="AB43" s="667"/>
      <c r="AC43" s="667"/>
      <c r="AD43" s="668">
        <v>423589</v>
      </c>
      <c r="AE43" s="668"/>
      <c r="AF43" s="668"/>
      <c r="AG43" s="668"/>
      <c r="AH43" s="668"/>
      <c r="AI43" s="668"/>
      <c r="AJ43" s="668"/>
      <c r="AK43" s="668"/>
      <c r="AL43" s="629">
        <v>100</v>
      </c>
      <c r="AM43" s="669"/>
      <c r="AN43" s="669"/>
      <c r="AO43" s="670"/>
      <c r="BV43" s="238"/>
      <c r="BW43" s="238"/>
      <c r="BX43" s="238"/>
      <c r="BY43" s="238"/>
      <c r="BZ43" s="238"/>
      <c r="CA43" s="238"/>
      <c r="CB43" s="238"/>
      <c r="CD43" s="639" t="s">
        <v>359</v>
      </c>
      <c r="CE43" s="640"/>
      <c r="CF43" s="640"/>
      <c r="CG43" s="640"/>
      <c r="CH43" s="640"/>
      <c r="CI43" s="640"/>
      <c r="CJ43" s="640"/>
      <c r="CK43" s="640"/>
      <c r="CL43" s="640"/>
      <c r="CM43" s="640"/>
      <c r="CN43" s="640"/>
      <c r="CO43" s="640"/>
      <c r="CP43" s="640"/>
      <c r="CQ43" s="641"/>
      <c r="CR43" s="642" t="s">
        <v>128</v>
      </c>
      <c r="CS43" s="661"/>
      <c r="CT43" s="661"/>
      <c r="CU43" s="661"/>
      <c r="CV43" s="661"/>
      <c r="CW43" s="661"/>
      <c r="CX43" s="661"/>
      <c r="CY43" s="662"/>
      <c r="CZ43" s="645" t="s">
        <v>128</v>
      </c>
      <c r="DA43" s="663"/>
      <c r="DB43" s="663"/>
      <c r="DC43" s="664"/>
      <c r="DD43" s="648" t="s">
        <v>128</v>
      </c>
      <c r="DE43" s="661"/>
      <c r="DF43" s="661"/>
      <c r="DG43" s="661"/>
      <c r="DH43" s="661"/>
      <c r="DI43" s="661"/>
      <c r="DJ43" s="661"/>
      <c r="DK43" s="662"/>
      <c r="DL43" s="649"/>
      <c r="DM43" s="650"/>
      <c r="DN43" s="650"/>
      <c r="DO43" s="650"/>
      <c r="DP43" s="650"/>
      <c r="DQ43" s="650"/>
      <c r="DR43" s="650"/>
      <c r="DS43" s="650"/>
      <c r="DT43" s="650"/>
      <c r="DU43" s="650"/>
      <c r="DV43" s="651"/>
      <c r="DW43" s="652"/>
      <c r="DX43" s="653"/>
      <c r="DY43" s="653"/>
      <c r="DZ43" s="653"/>
      <c r="EA43" s="653"/>
      <c r="EB43" s="653"/>
      <c r="EC43" s="654"/>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655" t="s">
        <v>306</v>
      </c>
      <c r="CE44" s="656"/>
      <c r="CF44" s="639" t="s">
        <v>360</v>
      </c>
      <c r="CG44" s="640"/>
      <c r="CH44" s="640"/>
      <c r="CI44" s="640"/>
      <c r="CJ44" s="640"/>
      <c r="CK44" s="640"/>
      <c r="CL44" s="640"/>
      <c r="CM44" s="640"/>
      <c r="CN44" s="640"/>
      <c r="CO44" s="640"/>
      <c r="CP44" s="640"/>
      <c r="CQ44" s="641"/>
      <c r="CR44" s="642">
        <v>478752</v>
      </c>
      <c r="CS44" s="643"/>
      <c r="CT44" s="643"/>
      <c r="CU44" s="643"/>
      <c r="CV44" s="643"/>
      <c r="CW44" s="643"/>
      <c r="CX44" s="643"/>
      <c r="CY44" s="644"/>
      <c r="CZ44" s="645">
        <v>34.799999999999997</v>
      </c>
      <c r="DA44" s="646"/>
      <c r="DB44" s="646"/>
      <c r="DC44" s="647"/>
      <c r="DD44" s="648">
        <v>160157</v>
      </c>
      <c r="DE44" s="643"/>
      <c r="DF44" s="643"/>
      <c r="DG44" s="643"/>
      <c r="DH44" s="643"/>
      <c r="DI44" s="643"/>
      <c r="DJ44" s="643"/>
      <c r="DK44" s="644"/>
      <c r="DL44" s="649"/>
      <c r="DM44" s="650"/>
      <c r="DN44" s="650"/>
      <c r="DO44" s="650"/>
      <c r="DP44" s="650"/>
      <c r="DQ44" s="650"/>
      <c r="DR44" s="650"/>
      <c r="DS44" s="650"/>
      <c r="DT44" s="650"/>
      <c r="DU44" s="650"/>
      <c r="DV44" s="651"/>
      <c r="DW44" s="652"/>
      <c r="DX44" s="653"/>
      <c r="DY44" s="653"/>
      <c r="DZ44" s="653"/>
      <c r="EA44" s="653"/>
      <c r="EB44" s="653"/>
      <c r="EC44" s="654"/>
    </row>
    <row r="45" spans="2:133" ht="11.25" customHeight="1" x14ac:dyDescent="0.15">
      <c r="B45" s="240" t="s">
        <v>361</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657"/>
      <c r="CE45" s="658"/>
      <c r="CF45" s="639" t="s">
        <v>362</v>
      </c>
      <c r="CG45" s="640"/>
      <c r="CH45" s="640"/>
      <c r="CI45" s="640"/>
      <c r="CJ45" s="640"/>
      <c r="CK45" s="640"/>
      <c r="CL45" s="640"/>
      <c r="CM45" s="640"/>
      <c r="CN45" s="640"/>
      <c r="CO45" s="640"/>
      <c r="CP45" s="640"/>
      <c r="CQ45" s="641"/>
      <c r="CR45" s="642">
        <v>467737</v>
      </c>
      <c r="CS45" s="661"/>
      <c r="CT45" s="661"/>
      <c r="CU45" s="661"/>
      <c r="CV45" s="661"/>
      <c r="CW45" s="661"/>
      <c r="CX45" s="661"/>
      <c r="CY45" s="662"/>
      <c r="CZ45" s="645">
        <v>34</v>
      </c>
      <c r="DA45" s="663"/>
      <c r="DB45" s="663"/>
      <c r="DC45" s="664"/>
      <c r="DD45" s="648">
        <v>149503</v>
      </c>
      <c r="DE45" s="661"/>
      <c r="DF45" s="661"/>
      <c r="DG45" s="661"/>
      <c r="DH45" s="661"/>
      <c r="DI45" s="661"/>
      <c r="DJ45" s="661"/>
      <c r="DK45" s="662"/>
      <c r="DL45" s="649"/>
      <c r="DM45" s="650"/>
      <c r="DN45" s="650"/>
      <c r="DO45" s="650"/>
      <c r="DP45" s="650"/>
      <c r="DQ45" s="650"/>
      <c r="DR45" s="650"/>
      <c r="DS45" s="650"/>
      <c r="DT45" s="650"/>
      <c r="DU45" s="650"/>
      <c r="DV45" s="651"/>
      <c r="DW45" s="652"/>
      <c r="DX45" s="653"/>
      <c r="DY45" s="653"/>
      <c r="DZ45" s="653"/>
      <c r="EA45" s="653"/>
      <c r="EB45" s="653"/>
      <c r="EC45" s="654"/>
    </row>
    <row r="46" spans="2:133" ht="11.25" customHeight="1" x14ac:dyDescent="0.15">
      <c r="B46" s="241" t="s">
        <v>363</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657"/>
      <c r="CE46" s="658"/>
      <c r="CF46" s="639" t="s">
        <v>364</v>
      </c>
      <c r="CG46" s="640"/>
      <c r="CH46" s="640"/>
      <c r="CI46" s="640"/>
      <c r="CJ46" s="640"/>
      <c r="CK46" s="640"/>
      <c r="CL46" s="640"/>
      <c r="CM46" s="640"/>
      <c r="CN46" s="640"/>
      <c r="CO46" s="640"/>
      <c r="CP46" s="640"/>
      <c r="CQ46" s="641"/>
      <c r="CR46" s="642">
        <v>11015</v>
      </c>
      <c r="CS46" s="643"/>
      <c r="CT46" s="643"/>
      <c r="CU46" s="643"/>
      <c r="CV46" s="643"/>
      <c r="CW46" s="643"/>
      <c r="CX46" s="643"/>
      <c r="CY46" s="644"/>
      <c r="CZ46" s="645">
        <v>0.8</v>
      </c>
      <c r="DA46" s="646"/>
      <c r="DB46" s="646"/>
      <c r="DC46" s="647"/>
      <c r="DD46" s="648">
        <v>10654</v>
      </c>
      <c r="DE46" s="643"/>
      <c r="DF46" s="643"/>
      <c r="DG46" s="643"/>
      <c r="DH46" s="643"/>
      <c r="DI46" s="643"/>
      <c r="DJ46" s="643"/>
      <c r="DK46" s="644"/>
      <c r="DL46" s="649"/>
      <c r="DM46" s="650"/>
      <c r="DN46" s="650"/>
      <c r="DO46" s="650"/>
      <c r="DP46" s="650"/>
      <c r="DQ46" s="650"/>
      <c r="DR46" s="650"/>
      <c r="DS46" s="650"/>
      <c r="DT46" s="650"/>
      <c r="DU46" s="650"/>
      <c r="DV46" s="651"/>
      <c r="DW46" s="652"/>
      <c r="DX46" s="653"/>
      <c r="DY46" s="653"/>
      <c r="DZ46" s="653"/>
      <c r="EA46" s="653"/>
      <c r="EB46" s="653"/>
      <c r="EC46" s="654"/>
    </row>
    <row r="47" spans="2:133" ht="11.25" customHeight="1" x14ac:dyDescent="0.15">
      <c r="B47" s="242" t="s">
        <v>365</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57"/>
      <c r="CE47" s="658"/>
      <c r="CF47" s="639" t="s">
        <v>366</v>
      </c>
      <c r="CG47" s="640"/>
      <c r="CH47" s="640"/>
      <c r="CI47" s="640"/>
      <c r="CJ47" s="640"/>
      <c r="CK47" s="640"/>
      <c r="CL47" s="640"/>
      <c r="CM47" s="640"/>
      <c r="CN47" s="640"/>
      <c r="CO47" s="640"/>
      <c r="CP47" s="640"/>
      <c r="CQ47" s="641"/>
      <c r="CR47" s="642" t="s">
        <v>128</v>
      </c>
      <c r="CS47" s="661"/>
      <c r="CT47" s="661"/>
      <c r="CU47" s="661"/>
      <c r="CV47" s="661"/>
      <c r="CW47" s="661"/>
      <c r="CX47" s="661"/>
      <c r="CY47" s="662"/>
      <c r="CZ47" s="645" t="s">
        <v>234</v>
      </c>
      <c r="DA47" s="663"/>
      <c r="DB47" s="663"/>
      <c r="DC47" s="664"/>
      <c r="DD47" s="648" t="s">
        <v>128</v>
      </c>
      <c r="DE47" s="661"/>
      <c r="DF47" s="661"/>
      <c r="DG47" s="661"/>
      <c r="DH47" s="661"/>
      <c r="DI47" s="661"/>
      <c r="DJ47" s="661"/>
      <c r="DK47" s="662"/>
      <c r="DL47" s="649"/>
      <c r="DM47" s="650"/>
      <c r="DN47" s="650"/>
      <c r="DO47" s="650"/>
      <c r="DP47" s="650"/>
      <c r="DQ47" s="650"/>
      <c r="DR47" s="650"/>
      <c r="DS47" s="650"/>
      <c r="DT47" s="650"/>
      <c r="DU47" s="650"/>
      <c r="DV47" s="651"/>
      <c r="DW47" s="652"/>
      <c r="DX47" s="653"/>
      <c r="DY47" s="653"/>
      <c r="DZ47" s="653"/>
      <c r="EA47" s="653"/>
      <c r="EB47" s="653"/>
      <c r="EC47" s="654"/>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659"/>
      <c r="CE48" s="660"/>
      <c r="CF48" s="639" t="s">
        <v>367</v>
      </c>
      <c r="CG48" s="640"/>
      <c r="CH48" s="640"/>
      <c r="CI48" s="640"/>
      <c r="CJ48" s="640"/>
      <c r="CK48" s="640"/>
      <c r="CL48" s="640"/>
      <c r="CM48" s="640"/>
      <c r="CN48" s="640"/>
      <c r="CO48" s="640"/>
      <c r="CP48" s="640"/>
      <c r="CQ48" s="641"/>
      <c r="CR48" s="642" t="s">
        <v>234</v>
      </c>
      <c r="CS48" s="643"/>
      <c r="CT48" s="643"/>
      <c r="CU48" s="643"/>
      <c r="CV48" s="643"/>
      <c r="CW48" s="643"/>
      <c r="CX48" s="643"/>
      <c r="CY48" s="644"/>
      <c r="CZ48" s="645" t="s">
        <v>128</v>
      </c>
      <c r="DA48" s="646"/>
      <c r="DB48" s="646"/>
      <c r="DC48" s="647"/>
      <c r="DD48" s="648" t="s">
        <v>128</v>
      </c>
      <c r="DE48" s="643"/>
      <c r="DF48" s="643"/>
      <c r="DG48" s="643"/>
      <c r="DH48" s="643"/>
      <c r="DI48" s="643"/>
      <c r="DJ48" s="643"/>
      <c r="DK48" s="644"/>
      <c r="DL48" s="649"/>
      <c r="DM48" s="650"/>
      <c r="DN48" s="650"/>
      <c r="DO48" s="650"/>
      <c r="DP48" s="650"/>
      <c r="DQ48" s="650"/>
      <c r="DR48" s="650"/>
      <c r="DS48" s="650"/>
      <c r="DT48" s="650"/>
      <c r="DU48" s="650"/>
      <c r="DV48" s="651"/>
      <c r="DW48" s="652"/>
      <c r="DX48" s="653"/>
      <c r="DY48" s="653"/>
      <c r="DZ48" s="653"/>
      <c r="EA48" s="653"/>
      <c r="EB48" s="653"/>
      <c r="EC48" s="654"/>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23" t="s">
        <v>368</v>
      </c>
      <c r="CE49" s="624"/>
      <c r="CF49" s="624"/>
      <c r="CG49" s="624"/>
      <c r="CH49" s="624"/>
      <c r="CI49" s="624"/>
      <c r="CJ49" s="624"/>
      <c r="CK49" s="624"/>
      <c r="CL49" s="624"/>
      <c r="CM49" s="624"/>
      <c r="CN49" s="624"/>
      <c r="CO49" s="624"/>
      <c r="CP49" s="624"/>
      <c r="CQ49" s="625"/>
      <c r="CR49" s="626">
        <v>1376250</v>
      </c>
      <c r="CS49" s="627"/>
      <c r="CT49" s="627"/>
      <c r="CU49" s="627"/>
      <c r="CV49" s="627"/>
      <c r="CW49" s="627"/>
      <c r="CX49" s="627"/>
      <c r="CY49" s="628"/>
      <c r="CZ49" s="629">
        <v>100</v>
      </c>
      <c r="DA49" s="630"/>
      <c r="DB49" s="630"/>
      <c r="DC49" s="631"/>
      <c r="DD49" s="632">
        <v>842083</v>
      </c>
      <c r="DE49" s="627"/>
      <c r="DF49" s="627"/>
      <c r="DG49" s="627"/>
      <c r="DH49" s="627"/>
      <c r="DI49" s="627"/>
      <c r="DJ49" s="627"/>
      <c r="DK49" s="628"/>
      <c r="DL49" s="633"/>
      <c r="DM49" s="634"/>
      <c r="DN49" s="634"/>
      <c r="DO49" s="634"/>
      <c r="DP49" s="634"/>
      <c r="DQ49" s="634"/>
      <c r="DR49" s="634"/>
      <c r="DS49" s="634"/>
      <c r="DT49" s="634"/>
      <c r="DU49" s="634"/>
      <c r="DV49" s="635"/>
      <c r="DW49" s="636"/>
      <c r="DX49" s="637"/>
      <c r="DY49" s="637"/>
      <c r="DZ49" s="637"/>
      <c r="EA49" s="637"/>
      <c r="EB49" s="637"/>
      <c r="EC49" s="638"/>
    </row>
  </sheetData>
  <sheetProtection algorithmName="SHA-512" hashValue="ZA7RbID8n3ELBNytrYNYiUSYmyaO+9Mq9sQLs2g3RHsJbGWPtuH5ZZE8iXPev9YdPRAFyp3F81YzJaNOHVEkcA==" saltValue="/5Y9s+xPZx8Fks966Q/PNg=="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election activeCell="BL70" sqref="BL70"/>
    </sheetView>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369</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1167" t="s">
        <v>370</v>
      </c>
      <c r="DK2" s="1168"/>
      <c r="DL2" s="1168"/>
      <c r="DM2" s="1168"/>
      <c r="DN2" s="1168"/>
      <c r="DO2" s="1169"/>
      <c r="DP2" s="251"/>
      <c r="DQ2" s="1167" t="s">
        <v>371</v>
      </c>
      <c r="DR2" s="1168"/>
      <c r="DS2" s="1168"/>
      <c r="DT2" s="1168"/>
      <c r="DU2" s="1168"/>
      <c r="DV2" s="1168"/>
      <c r="DW2" s="1168"/>
      <c r="DX2" s="1168"/>
      <c r="DY2" s="1168"/>
      <c r="DZ2" s="1169"/>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1120" t="s">
        <v>372</v>
      </c>
      <c r="B4" s="1120"/>
      <c r="C4" s="1120"/>
      <c r="D4" s="1120"/>
      <c r="E4" s="1120"/>
      <c r="F4" s="1120"/>
      <c r="G4" s="1120"/>
      <c r="H4" s="1120"/>
      <c r="I4" s="1120"/>
      <c r="J4" s="1120"/>
      <c r="K4" s="1120"/>
      <c r="L4" s="1120"/>
      <c r="M4" s="1120"/>
      <c r="N4" s="1120"/>
      <c r="O4" s="1120"/>
      <c r="P4" s="1120"/>
      <c r="Q4" s="1120"/>
      <c r="R4" s="1120"/>
      <c r="S4" s="1120"/>
      <c r="T4" s="1120"/>
      <c r="U4" s="1120"/>
      <c r="V4" s="1120"/>
      <c r="W4" s="1120"/>
      <c r="X4" s="1120"/>
      <c r="Y4" s="1120"/>
      <c r="Z4" s="1120"/>
      <c r="AA4" s="1120"/>
      <c r="AB4" s="1120"/>
      <c r="AC4" s="1120"/>
      <c r="AD4" s="1120"/>
      <c r="AE4" s="1120"/>
      <c r="AF4" s="1120"/>
      <c r="AG4" s="1120"/>
      <c r="AH4" s="1120"/>
      <c r="AI4" s="1120"/>
      <c r="AJ4" s="1120"/>
      <c r="AK4" s="1120"/>
      <c r="AL4" s="1120"/>
      <c r="AM4" s="1120"/>
      <c r="AN4" s="1120"/>
      <c r="AO4" s="1120"/>
      <c r="AP4" s="1120"/>
      <c r="AQ4" s="1120"/>
      <c r="AR4" s="1120"/>
      <c r="AS4" s="1120"/>
      <c r="AT4" s="1120"/>
      <c r="AU4" s="1120"/>
      <c r="AV4" s="1120"/>
      <c r="AW4" s="1120"/>
      <c r="AX4" s="1120"/>
      <c r="AY4" s="1120"/>
      <c r="AZ4" s="254"/>
      <c r="BA4" s="254"/>
      <c r="BB4" s="254"/>
      <c r="BC4" s="254"/>
      <c r="BD4" s="254"/>
      <c r="BE4" s="255"/>
      <c r="BF4" s="255"/>
      <c r="BG4" s="255"/>
      <c r="BH4" s="255"/>
      <c r="BI4" s="255"/>
      <c r="BJ4" s="255"/>
      <c r="BK4" s="255"/>
      <c r="BL4" s="255"/>
      <c r="BM4" s="255"/>
      <c r="BN4" s="255"/>
      <c r="BO4" s="255"/>
      <c r="BP4" s="255"/>
      <c r="BQ4" s="254" t="s">
        <v>373</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1054" t="s">
        <v>374</v>
      </c>
      <c r="B5" s="1055"/>
      <c r="C5" s="1055"/>
      <c r="D5" s="1055"/>
      <c r="E5" s="1055"/>
      <c r="F5" s="1055"/>
      <c r="G5" s="1055"/>
      <c r="H5" s="1055"/>
      <c r="I5" s="1055"/>
      <c r="J5" s="1055"/>
      <c r="K5" s="1055"/>
      <c r="L5" s="1055"/>
      <c r="M5" s="1055"/>
      <c r="N5" s="1055"/>
      <c r="O5" s="1055"/>
      <c r="P5" s="1056"/>
      <c r="Q5" s="1060" t="s">
        <v>375</v>
      </c>
      <c r="R5" s="1061"/>
      <c r="S5" s="1061"/>
      <c r="T5" s="1061"/>
      <c r="U5" s="1062"/>
      <c r="V5" s="1060" t="s">
        <v>376</v>
      </c>
      <c r="W5" s="1061"/>
      <c r="X5" s="1061"/>
      <c r="Y5" s="1061"/>
      <c r="Z5" s="1062"/>
      <c r="AA5" s="1060" t="s">
        <v>377</v>
      </c>
      <c r="AB5" s="1061"/>
      <c r="AC5" s="1061"/>
      <c r="AD5" s="1061"/>
      <c r="AE5" s="1061"/>
      <c r="AF5" s="1170" t="s">
        <v>378</v>
      </c>
      <c r="AG5" s="1061"/>
      <c r="AH5" s="1061"/>
      <c r="AI5" s="1061"/>
      <c r="AJ5" s="1076"/>
      <c r="AK5" s="1061" t="s">
        <v>379</v>
      </c>
      <c r="AL5" s="1061"/>
      <c r="AM5" s="1061"/>
      <c r="AN5" s="1061"/>
      <c r="AO5" s="1062"/>
      <c r="AP5" s="1060" t="s">
        <v>380</v>
      </c>
      <c r="AQ5" s="1061"/>
      <c r="AR5" s="1061"/>
      <c r="AS5" s="1061"/>
      <c r="AT5" s="1062"/>
      <c r="AU5" s="1060" t="s">
        <v>381</v>
      </c>
      <c r="AV5" s="1061"/>
      <c r="AW5" s="1061"/>
      <c r="AX5" s="1061"/>
      <c r="AY5" s="1076"/>
      <c r="AZ5" s="258"/>
      <c r="BA5" s="258"/>
      <c r="BB5" s="258"/>
      <c r="BC5" s="258"/>
      <c r="BD5" s="258"/>
      <c r="BE5" s="259"/>
      <c r="BF5" s="259"/>
      <c r="BG5" s="259"/>
      <c r="BH5" s="259"/>
      <c r="BI5" s="259"/>
      <c r="BJ5" s="259"/>
      <c r="BK5" s="259"/>
      <c r="BL5" s="259"/>
      <c r="BM5" s="259"/>
      <c r="BN5" s="259"/>
      <c r="BO5" s="259"/>
      <c r="BP5" s="259"/>
      <c r="BQ5" s="1054" t="s">
        <v>382</v>
      </c>
      <c r="BR5" s="1055"/>
      <c r="BS5" s="1055"/>
      <c r="BT5" s="1055"/>
      <c r="BU5" s="1055"/>
      <c r="BV5" s="1055"/>
      <c r="BW5" s="1055"/>
      <c r="BX5" s="1055"/>
      <c r="BY5" s="1055"/>
      <c r="BZ5" s="1055"/>
      <c r="CA5" s="1055"/>
      <c r="CB5" s="1055"/>
      <c r="CC5" s="1055"/>
      <c r="CD5" s="1055"/>
      <c r="CE5" s="1055"/>
      <c r="CF5" s="1055"/>
      <c r="CG5" s="1056"/>
      <c r="CH5" s="1060" t="s">
        <v>383</v>
      </c>
      <c r="CI5" s="1061"/>
      <c r="CJ5" s="1061"/>
      <c r="CK5" s="1061"/>
      <c r="CL5" s="1062"/>
      <c r="CM5" s="1060" t="s">
        <v>384</v>
      </c>
      <c r="CN5" s="1061"/>
      <c r="CO5" s="1061"/>
      <c r="CP5" s="1061"/>
      <c r="CQ5" s="1062"/>
      <c r="CR5" s="1060" t="s">
        <v>385</v>
      </c>
      <c r="CS5" s="1061"/>
      <c r="CT5" s="1061"/>
      <c r="CU5" s="1061"/>
      <c r="CV5" s="1062"/>
      <c r="CW5" s="1060" t="s">
        <v>386</v>
      </c>
      <c r="CX5" s="1061"/>
      <c r="CY5" s="1061"/>
      <c r="CZ5" s="1061"/>
      <c r="DA5" s="1062"/>
      <c r="DB5" s="1060" t="s">
        <v>387</v>
      </c>
      <c r="DC5" s="1061"/>
      <c r="DD5" s="1061"/>
      <c r="DE5" s="1061"/>
      <c r="DF5" s="1062"/>
      <c r="DG5" s="1155" t="s">
        <v>388</v>
      </c>
      <c r="DH5" s="1156"/>
      <c r="DI5" s="1156"/>
      <c r="DJ5" s="1156"/>
      <c r="DK5" s="1157"/>
      <c r="DL5" s="1155" t="s">
        <v>389</v>
      </c>
      <c r="DM5" s="1156"/>
      <c r="DN5" s="1156"/>
      <c r="DO5" s="1156"/>
      <c r="DP5" s="1157"/>
      <c r="DQ5" s="1060" t="s">
        <v>390</v>
      </c>
      <c r="DR5" s="1061"/>
      <c r="DS5" s="1061"/>
      <c r="DT5" s="1061"/>
      <c r="DU5" s="1062"/>
      <c r="DV5" s="1060" t="s">
        <v>381</v>
      </c>
      <c r="DW5" s="1061"/>
      <c r="DX5" s="1061"/>
      <c r="DY5" s="1061"/>
      <c r="DZ5" s="1076"/>
      <c r="EA5" s="256"/>
    </row>
    <row r="6" spans="1:131" s="257" customFormat="1" ht="26.25" customHeight="1" thickBot="1" x14ac:dyDescent="0.2">
      <c r="A6" s="1057"/>
      <c r="B6" s="1058"/>
      <c r="C6" s="1058"/>
      <c r="D6" s="1058"/>
      <c r="E6" s="1058"/>
      <c r="F6" s="1058"/>
      <c r="G6" s="1058"/>
      <c r="H6" s="1058"/>
      <c r="I6" s="1058"/>
      <c r="J6" s="1058"/>
      <c r="K6" s="1058"/>
      <c r="L6" s="1058"/>
      <c r="M6" s="1058"/>
      <c r="N6" s="1058"/>
      <c r="O6" s="1058"/>
      <c r="P6" s="1059"/>
      <c r="Q6" s="1063"/>
      <c r="R6" s="1064"/>
      <c r="S6" s="1064"/>
      <c r="T6" s="1064"/>
      <c r="U6" s="1065"/>
      <c r="V6" s="1063"/>
      <c r="W6" s="1064"/>
      <c r="X6" s="1064"/>
      <c r="Y6" s="1064"/>
      <c r="Z6" s="1065"/>
      <c r="AA6" s="1063"/>
      <c r="AB6" s="1064"/>
      <c r="AC6" s="1064"/>
      <c r="AD6" s="1064"/>
      <c r="AE6" s="1064"/>
      <c r="AF6" s="1171"/>
      <c r="AG6" s="1064"/>
      <c r="AH6" s="1064"/>
      <c r="AI6" s="1064"/>
      <c r="AJ6" s="1077"/>
      <c r="AK6" s="1064"/>
      <c r="AL6" s="1064"/>
      <c r="AM6" s="1064"/>
      <c r="AN6" s="1064"/>
      <c r="AO6" s="1065"/>
      <c r="AP6" s="1063"/>
      <c r="AQ6" s="1064"/>
      <c r="AR6" s="1064"/>
      <c r="AS6" s="1064"/>
      <c r="AT6" s="1065"/>
      <c r="AU6" s="1063"/>
      <c r="AV6" s="1064"/>
      <c r="AW6" s="1064"/>
      <c r="AX6" s="1064"/>
      <c r="AY6" s="1077"/>
      <c r="AZ6" s="254"/>
      <c r="BA6" s="254"/>
      <c r="BB6" s="254"/>
      <c r="BC6" s="254"/>
      <c r="BD6" s="254"/>
      <c r="BE6" s="255"/>
      <c r="BF6" s="255"/>
      <c r="BG6" s="255"/>
      <c r="BH6" s="255"/>
      <c r="BI6" s="255"/>
      <c r="BJ6" s="255"/>
      <c r="BK6" s="255"/>
      <c r="BL6" s="255"/>
      <c r="BM6" s="255"/>
      <c r="BN6" s="255"/>
      <c r="BO6" s="255"/>
      <c r="BP6" s="255"/>
      <c r="BQ6" s="1057"/>
      <c r="BR6" s="1058"/>
      <c r="BS6" s="1058"/>
      <c r="BT6" s="1058"/>
      <c r="BU6" s="1058"/>
      <c r="BV6" s="1058"/>
      <c r="BW6" s="1058"/>
      <c r="BX6" s="1058"/>
      <c r="BY6" s="1058"/>
      <c r="BZ6" s="1058"/>
      <c r="CA6" s="1058"/>
      <c r="CB6" s="1058"/>
      <c r="CC6" s="1058"/>
      <c r="CD6" s="1058"/>
      <c r="CE6" s="1058"/>
      <c r="CF6" s="1058"/>
      <c r="CG6" s="1059"/>
      <c r="CH6" s="1063"/>
      <c r="CI6" s="1064"/>
      <c r="CJ6" s="1064"/>
      <c r="CK6" s="1064"/>
      <c r="CL6" s="1065"/>
      <c r="CM6" s="1063"/>
      <c r="CN6" s="1064"/>
      <c r="CO6" s="1064"/>
      <c r="CP6" s="1064"/>
      <c r="CQ6" s="1065"/>
      <c r="CR6" s="1063"/>
      <c r="CS6" s="1064"/>
      <c r="CT6" s="1064"/>
      <c r="CU6" s="1064"/>
      <c r="CV6" s="1065"/>
      <c r="CW6" s="1063"/>
      <c r="CX6" s="1064"/>
      <c r="CY6" s="1064"/>
      <c r="CZ6" s="1064"/>
      <c r="DA6" s="1065"/>
      <c r="DB6" s="1063"/>
      <c r="DC6" s="1064"/>
      <c r="DD6" s="1064"/>
      <c r="DE6" s="1064"/>
      <c r="DF6" s="1065"/>
      <c r="DG6" s="1158"/>
      <c r="DH6" s="1159"/>
      <c r="DI6" s="1159"/>
      <c r="DJ6" s="1159"/>
      <c r="DK6" s="1160"/>
      <c r="DL6" s="1158"/>
      <c r="DM6" s="1159"/>
      <c r="DN6" s="1159"/>
      <c r="DO6" s="1159"/>
      <c r="DP6" s="1160"/>
      <c r="DQ6" s="1063"/>
      <c r="DR6" s="1064"/>
      <c r="DS6" s="1064"/>
      <c r="DT6" s="1064"/>
      <c r="DU6" s="1065"/>
      <c r="DV6" s="1063"/>
      <c r="DW6" s="1064"/>
      <c r="DX6" s="1064"/>
      <c r="DY6" s="1064"/>
      <c r="DZ6" s="1077"/>
      <c r="EA6" s="256"/>
    </row>
    <row r="7" spans="1:131" s="257" customFormat="1" ht="26.25" customHeight="1" thickTop="1" x14ac:dyDescent="0.15">
      <c r="A7" s="260">
        <v>1</v>
      </c>
      <c r="B7" s="1107" t="s">
        <v>391</v>
      </c>
      <c r="C7" s="1108"/>
      <c r="D7" s="1108"/>
      <c r="E7" s="1108"/>
      <c r="F7" s="1108"/>
      <c r="G7" s="1108"/>
      <c r="H7" s="1108"/>
      <c r="I7" s="1108"/>
      <c r="J7" s="1108"/>
      <c r="K7" s="1108"/>
      <c r="L7" s="1108"/>
      <c r="M7" s="1108"/>
      <c r="N7" s="1108"/>
      <c r="O7" s="1108"/>
      <c r="P7" s="1109"/>
      <c r="Q7" s="1161">
        <v>1449</v>
      </c>
      <c r="R7" s="1162"/>
      <c r="S7" s="1162"/>
      <c r="T7" s="1162"/>
      <c r="U7" s="1162"/>
      <c r="V7" s="1162">
        <v>1376</v>
      </c>
      <c r="W7" s="1162"/>
      <c r="X7" s="1162"/>
      <c r="Y7" s="1162"/>
      <c r="Z7" s="1162"/>
      <c r="AA7" s="1162">
        <v>73</v>
      </c>
      <c r="AB7" s="1162"/>
      <c r="AC7" s="1162"/>
      <c r="AD7" s="1162"/>
      <c r="AE7" s="1163"/>
      <c r="AF7" s="1164">
        <v>68</v>
      </c>
      <c r="AG7" s="1165"/>
      <c r="AH7" s="1165"/>
      <c r="AI7" s="1165"/>
      <c r="AJ7" s="1166"/>
      <c r="AK7" s="1148">
        <v>209</v>
      </c>
      <c r="AL7" s="1149"/>
      <c r="AM7" s="1149"/>
      <c r="AN7" s="1149"/>
      <c r="AO7" s="1149"/>
      <c r="AP7" s="1149">
        <v>908</v>
      </c>
      <c r="AQ7" s="1149"/>
      <c r="AR7" s="1149"/>
      <c r="AS7" s="1149"/>
      <c r="AT7" s="1149"/>
      <c r="AU7" s="1150"/>
      <c r="AV7" s="1150"/>
      <c r="AW7" s="1150"/>
      <c r="AX7" s="1150"/>
      <c r="AY7" s="1151"/>
      <c r="AZ7" s="254"/>
      <c r="BA7" s="254"/>
      <c r="BB7" s="254"/>
      <c r="BC7" s="254"/>
      <c r="BD7" s="254"/>
      <c r="BE7" s="255"/>
      <c r="BF7" s="255"/>
      <c r="BG7" s="255"/>
      <c r="BH7" s="255"/>
      <c r="BI7" s="255"/>
      <c r="BJ7" s="255"/>
      <c r="BK7" s="255"/>
      <c r="BL7" s="255"/>
      <c r="BM7" s="255"/>
      <c r="BN7" s="255"/>
      <c r="BO7" s="255"/>
      <c r="BP7" s="255"/>
      <c r="BQ7" s="261">
        <v>1</v>
      </c>
      <c r="BR7" s="262"/>
      <c r="BS7" s="1152"/>
      <c r="BT7" s="1153"/>
      <c r="BU7" s="1153"/>
      <c r="BV7" s="1153"/>
      <c r="BW7" s="1153"/>
      <c r="BX7" s="1153"/>
      <c r="BY7" s="1153"/>
      <c r="BZ7" s="1153"/>
      <c r="CA7" s="1153"/>
      <c r="CB7" s="1153"/>
      <c r="CC7" s="1153"/>
      <c r="CD7" s="1153"/>
      <c r="CE7" s="1153"/>
      <c r="CF7" s="1153"/>
      <c r="CG7" s="1154"/>
      <c r="CH7" s="1145"/>
      <c r="CI7" s="1146"/>
      <c r="CJ7" s="1146"/>
      <c r="CK7" s="1146"/>
      <c r="CL7" s="1147"/>
      <c r="CM7" s="1145"/>
      <c r="CN7" s="1146"/>
      <c r="CO7" s="1146"/>
      <c r="CP7" s="1146"/>
      <c r="CQ7" s="1147"/>
      <c r="CR7" s="1145"/>
      <c r="CS7" s="1146"/>
      <c r="CT7" s="1146"/>
      <c r="CU7" s="1146"/>
      <c r="CV7" s="1147"/>
      <c r="CW7" s="1145"/>
      <c r="CX7" s="1146"/>
      <c r="CY7" s="1146"/>
      <c r="CZ7" s="1146"/>
      <c r="DA7" s="1147"/>
      <c r="DB7" s="1145"/>
      <c r="DC7" s="1146"/>
      <c r="DD7" s="1146"/>
      <c r="DE7" s="1146"/>
      <c r="DF7" s="1147"/>
      <c r="DG7" s="1145"/>
      <c r="DH7" s="1146"/>
      <c r="DI7" s="1146"/>
      <c r="DJ7" s="1146"/>
      <c r="DK7" s="1147"/>
      <c r="DL7" s="1145"/>
      <c r="DM7" s="1146"/>
      <c r="DN7" s="1146"/>
      <c r="DO7" s="1146"/>
      <c r="DP7" s="1147"/>
      <c r="DQ7" s="1145"/>
      <c r="DR7" s="1146"/>
      <c r="DS7" s="1146"/>
      <c r="DT7" s="1146"/>
      <c r="DU7" s="1147"/>
      <c r="DV7" s="1172"/>
      <c r="DW7" s="1173"/>
      <c r="DX7" s="1173"/>
      <c r="DY7" s="1173"/>
      <c r="DZ7" s="1174"/>
      <c r="EA7" s="256"/>
    </row>
    <row r="8" spans="1:131" s="257" customFormat="1" ht="26.25" customHeight="1" x14ac:dyDescent="0.15">
      <c r="A8" s="263">
        <v>2</v>
      </c>
      <c r="B8" s="1094"/>
      <c r="C8" s="1095"/>
      <c r="D8" s="1095"/>
      <c r="E8" s="1095"/>
      <c r="F8" s="1095"/>
      <c r="G8" s="1095"/>
      <c r="H8" s="1095"/>
      <c r="I8" s="1095"/>
      <c r="J8" s="1095"/>
      <c r="K8" s="1095"/>
      <c r="L8" s="1095"/>
      <c r="M8" s="1095"/>
      <c r="N8" s="1095"/>
      <c r="O8" s="1095"/>
      <c r="P8" s="1096"/>
      <c r="Q8" s="1100"/>
      <c r="R8" s="1101"/>
      <c r="S8" s="1101"/>
      <c r="T8" s="1101"/>
      <c r="U8" s="1101"/>
      <c r="V8" s="1101"/>
      <c r="W8" s="1101"/>
      <c r="X8" s="1101"/>
      <c r="Y8" s="1101"/>
      <c r="Z8" s="1101"/>
      <c r="AA8" s="1101"/>
      <c r="AB8" s="1101"/>
      <c r="AC8" s="1101"/>
      <c r="AD8" s="1101"/>
      <c r="AE8" s="1102"/>
      <c r="AF8" s="1078"/>
      <c r="AG8" s="1079"/>
      <c r="AH8" s="1079"/>
      <c r="AI8" s="1079"/>
      <c r="AJ8" s="1080"/>
      <c r="AK8" s="1143"/>
      <c r="AL8" s="1144"/>
      <c r="AM8" s="1144"/>
      <c r="AN8" s="1144"/>
      <c r="AO8" s="1144"/>
      <c r="AP8" s="1144"/>
      <c r="AQ8" s="1144"/>
      <c r="AR8" s="1144"/>
      <c r="AS8" s="1144"/>
      <c r="AT8" s="1144"/>
      <c r="AU8" s="1141"/>
      <c r="AV8" s="1141"/>
      <c r="AW8" s="1141"/>
      <c r="AX8" s="1141"/>
      <c r="AY8" s="1142"/>
      <c r="AZ8" s="254"/>
      <c r="BA8" s="254"/>
      <c r="BB8" s="254"/>
      <c r="BC8" s="254"/>
      <c r="BD8" s="254"/>
      <c r="BE8" s="255"/>
      <c r="BF8" s="255"/>
      <c r="BG8" s="255"/>
      <c r="BH8" s="255"/>
      <c r="BI8" s="255"/>
      <c r="BJ8" s="255"/>
      <c r="BK8" s="255"/>
      <c r="BL8" s="255"/>
      <c r="BM8" s="255"/>
      <c r="BN8" s="255"/>
      <c r="BO8" s="255"/>
      <c r="BP8" s="255"/>
      <c r="BQ8" s="264">
        <v>2</v>
      </c>
      <c r="BR8" s="265"/>
      <c r="BS8" s="1073"/>
      <c r="BT8" s="1074"/>
      <c r="BU8" s="1074"/>
      <c r="BV8" s="1074"/>
      <c r="BW8" s="1074"/>
      <c r="BX8" s="1074"/>
      <c r="BY8" s="1074"/>
      <c r="BZ8" s="1074"/>
      <c r="CA8" s="1074"/>
      <c r="CB8" s="1074"/>
      <c r="CC8" s="1074"/>
      <c r="CD8" s="1074"/>
      <c r="CE8" s="1074"/>
      <c r="CF8" s="1074"/>
      <c r="CG8" s="1075"/>
      <c r="CH8" s="1048"/>
      <c r="CI8" s="1049"/>
      <c r="CJ8" s="1049"/>
      <c r="CK8" s="1049"/>
      <c r="CL8" s="1050"/>
      <c r="CM8" s="1048"/>
      <c r="CN8" s="1049"/>
      <c r="CO8" s="1049"/>
      <c r="CP8" s="1049"/>
      <c r="CQ8" s="1050"/>
      <c r="CR8" s="1048"/>
      <c r="CS8" s="1049"/>
      <c r="CT8" s="1049"/>
      <c r="CU8" s="1049"/>
      <c r="CV8" s="1050"/>
      <c r="CW8" s="1048"/>
      <c r="CX8" s="1049"/>
      <c r="CY8" s="1049"/>
      <c r="CZ8" s="1049"/>
      <c r="DA8" s="1050"/>
      <c r="DB8" s="1048"/>
      <c r="DC8" s="1049"/>
      <c r="DD8" s="1049"/>
      <c r="DE8" s="1049"/>
      <c r="DF8" s="1050"/>
      <c r="DG8" s="1048"/>
      <c r="DH8" s="1049"/>
      <c r="DI8" s="1049"/>
      <c r="DJ8" s="1049"/>
      <c r="DK8" s="1050"/>
      <c r="DL8" s="1048"/>
      <c r="DM8" s="1049"/>
      <c r="DN8" s="1049"/>
      <c r="DO8" s="1049"/>
      <c r="DP8" s="1050"/>
      <c r="DQ8" s="1048"/>
      <c r="DR8" s="1049"/>
      <c r="DS8" s="1049"/>
      <c r="DT8" s="1049"/>
      <c r="DU8" s="1050"/>
      <c r="DV8" s="1051"/>
      <c r="DW8" s="1052"/>
      <c r="DX8" s="1052"/>
      <c r="DY8" s="1052"/>
      <c r="DZ8" s="1053"/>
      <c r="EA8" s="256"/>
    </row>
    <row r="9" spans="1:131" s="257" customFormat="1" ht="26.25" customHeight="1" x14ac:dyDescent="0.15">
      <c r="A9" s="263">
        <v>3</v>
      </c>
      <c r="B9" s="1094"/>
      <c r="C9" s="1095"/>
      <c r="D9" s="1095"/>
      <c r="E9" s="1095"/>
      <c r="F9" s="1095"/>
      <c r="G9" s="1095"/>
      <c r="H9" s="1095"/>
      <c r="I9" s="1095"/>
      <c r="J9" s="1095"/>
      <c r="K9" s="1095"/>
      <c r="L9" s="1095"/>
      <c r="M9" s="1095"/>
      <c r="N9" s="1095"/>
      <c r="O9" s="1095"/>
      <c r="P9" s="1096"/>
      <c r="Q9" s="1100"/>
      <c r="R9" s="1101"/>
      <c r="S9" s="1101"/>
      <c r="T9" s="1101"/>
      <c r="U9" s="1101"/>
      <c r="V9" s="1101"/>
      <c r="W9" s="1101"/>
      <c r="X9" s="1101"/>
      <c r="Y9" s="1101"/>
      <c r="Z9" s="1101"/>
      <c r="AA9" s="1101"/>
      <c r="AB9" s="1101"/>
      <c r="AC9" s="1101"/>
      <c r="AD9" s="1101"/>
      <c r="AE9" s="1102"/>
      <c r="AF9" s="1078"/>
      <c r="AG9" s="1079"/>
      <c r="AH9" s="1079"/>
      <c r="AI9" s="1079"/>
      <c r="AJ9" s="1080"/>
      <c r="AK9" s="1143"/>
      <c r="AL9" s="1144"/>
      <c r="AM9" s="1144"/>
      <c r="AN9" s="1144"/>
      <c r="AO9" s="1144"/>
      <c r="AP9" s="1144"/>
      <c r="AQ9" s="1144"/>
      <c r="AR9" s="1144"/>
      <c r="AS9" s="1144"/>
      <c r="AT9" s="1144"/>
      <c r="AU9" s="1141"/>
      <c r="AV9" s="1141"/>
      <c r="AW9" s="1141"/>
      <c r="AX9" s="1141"/>
      <c r="AY9" s="1142"/>
      <c r="AZ9" s="254"/>
      <c r="BA9" s="254"/>
      <c r="BB9" s="254"/>
      <c r="BC9" s="254"/>
      <c r="BD9" s="254"/>
      <c r="BE9" s="255"/>
      <c r="BF9" s="255"/>
      <c r="BG9" s="255"/>
      <c r="BH9" s="255"/>
      <c r="BI9" s="255"/>
      <c r="BJ9" s="255"/>
      <c r="BK9" s="255"/>
      <c r="BL9" s="255"/>
      <c r="BM9" s="255"/>
      <c r="BN9" s="255"/>
      <c r="BO9" s="255"/>
      <c r="BP9" s="255"/>
      <c r="BQ9" s="264">
        <v>3</v>
      </c>
      <c r="BR9" s="265"/>
      <c r="BS9" s="1073"/>
      <c r="BT9" s="1074"/>
      <c r="BU9" s="1074"/>
      <c r="BV9" s="1074"/>
      <c r="BW9" s="1074"/>
      <c r="BX9" s="1074"/>
      <c r="BY9" s="1074"/>
      <c r="BZ9" s="1074"/>
      <c r="CA9" s="1074"/>
      <c r="CB9" s="1074"/>
      <c r="CC9" s="1074"/>
      <c r="CD9" s="1074"/>
      <c r="CE9" s="1074"/>
      <c r="CF9" s="1074"/>
      <c r="CG9" s="1075"/>
      <c r="CH9" s="1048"/>
      <c r="CI9" s="1049"/>
      <c r="CJ9" s="1049"/>
      <c r="CK9" s="1049"/>
      <c r="CL9" s="1050"/>
      <c r="CM9" s="1048"/>
      <c r="CN9" s="1049"/>
      <c r="CO9" s="1049"/>
      <c r="CP9" s="1049"/>
      <c r="CQ9" s="1050"/>
      <c r="CR9" s="1048"/>
      <c r="CS9" s="1049"/>
      <c r="CT9" s="1049"/>
      <c r="CU9" s="1049"/>
      <c r="CV9" s="1050"/>
      <c r="CW9" s="1048"/>
      <c r="CX9" s="1049"/>
      <c r="CY9" s="1049"/>
      <c r="CZ9" s="1049"/>
      <c r="DA9" s="1050"/>
      <c r="DB9" s="1048"/>
      <c r="DC9" s="1049"/>
      <c r="DD9" s="1049"/>
      <c r="DE9" s="1049"/>
      <c r="DF9" s="1050"/>
      <c r="DG9" s="1048"/>
      <c r="DH9" s="1049"/>
      <c r="DI9" s="1049"/>
      <c r="DJ9" s="1049"/>
      <c r="DK9" s="1050"/>
      <c r="DL9" s="1048"/>
      <c r="DM9" s="1049"/>
      <c r="DN9" s="1049"/>
      <c r="DO9" s="1049"/>
      <c r="DP9" s="1050"/>
      <c r="DQ9" s="1048"/>
      <c r="DR9" s="1049"/>
      <c r="DS9" s="1049"/>
      <c r="DT9" s="1049"/>
      <c r="DU9" s="1050"/>
      <c r="DV9" s="1051"/>
      <c r="DW9" s="1052"/>
      <c r="DX9" s="1052"/>
      <c r="DY9" s="1052"/>
      <c r="DZ9" s="1053"/>
      <c r="EA9" s="256"/>
    </row>
    <row r="10" spans="1:131" s="257" customFormat="1" ht="26.25" customHeight="1" x14ac:dyDescent="0.15">
      <c r="A10" s="263">
        <v>4</v>
      </c>
      <c r="B10" s="1094"/>
      <c r="C10" s="1095"/>
      <c r="D10" s="1095"/>
      <c r="E10" s="1095"/>
      <c r="F10" s="1095"/>
      <c r="G10" s="1095"/>
      <c r="H10" s="1095"/>
      <c r="I10" s="1095"/>
      <c r="J10" s="1095"/>
      <c r="K10" s="1095"/>
      <c r="L10" s="1095"/>
      <c r="M10" s="1095"/>
      <c r="N10" s="1095"/>
      <c r="O10" s="1095"/>
      <c r="P10" s="1096"/>
      <c r="Q10" s="1100"/>
      <c r="R10" s="1101"/>
      <c r="S10" s="1101"/>
      <c r="T10" s="1101"/>
      <c r="U10" s="1101"/>
      <c r="V10" s="1101"/>
      <c r="W10" s="1101"/>
      <c r="X10" s="1101"/>
      <c r="Y10" s="1101"/>
      <c r="Z10" s="1101"/>
      <c r="AA10" s="1101"/>
      <c r="AB10" s="1101"/>
      <c r="AC10" s="1101"/>
      <c r="AD10" s="1101"/>
      <c r="AE10" s="1102"/>
      <c r="AF10" s="1078"/>
      <c r="AG10" s="1079"/>
      <c r="AH10" s="1079"/>
      <c r="AI10" s="1079"/>
      <c r="AJ10" s="1080"/>
      <c r="AK10" s="1143"/>
      <c r="AL10" s="1144"/>
      <c r="AM10" s="1144"/>
      <c r="AN10" s="1144"/>
      <c r="AO10" s="1144"/>
      <c r="AP10" s="1144"/>
      <c r="AQ10" s="1144"/>
      <c r="AR10" s="1144"/>
      <c r="AS10" s="1144"/>
      <c r="AT10" s="1144"/>
      <c r="AU10" s="1141"/>
      <c r="AV10" s="1141"/>
      <c r="AW10" s="1141"/>
      <c r="AX10" s="1141"/>
      <c r="AY10" s="1142"/>
      <c r="AZ10" s="254"/>
      <c r="BA10" s="254"/>
      <c r="BB10" s="254"/>
      <c r="BC10" s="254"/>
      <c r="BD10" s="254"/>
      <c r="BE10" s="255"/>
      <c r="BF10" s="255"/>
      <c r="BG10" s="255"/>
      <c r="BH10" s="255"/>
      <c r="BI10" s="255"/>
      <c r="BJ10" s="255"/>
      <c r="BK10" s="255"/>
      <c r="BL10" s="255"/>
      <c r="BM10" s="255"/>
      <c r="BN10" s="255"/>
      <c r="BO10" s="255"/>
      <c r="BP10" s="255"/>
      <c r="BQ10" s="264">
        <v>4</v>
      </c>
      <c r="BR10" s="265"/>
      <c r="BS10" s="1073"/>
      <c r="BT10" s="1074"/>
      <c r="BU10" s="1074"/>
      <c r="BV10" s="1074"/>
      <c r="BW10" s="1074"/>
      <c r="BX10" s="1074"/>
      <c r="BY10" s="1074"/>
      <c r="BZ10" s="1074"/>
      <c r="CA10" s="1074"/>
      <c r="CB10" s="1074"/>
      <c r="CC10" s="1074"/>
      <c r="CD10" s="1074"/>
      <c r="CE10" s="1074"/>
      <c r="CF10" s="1074"/>
      <c r="CG10" s="1075"/>
      <c r="CH10" s="1048"/>
      <c r="CI10" s="1049"/>
      <c r="CJ10" s="1049"/>
      <c r="CK10" s="1049"/>
      <c r="CL10" s="1050"/>
      <c r="CM10" s="1048"/>
      <c r="CN10" s="1049"/>
      <c r="CO10" s="1049"/>
      <c r="CP10" s="1049"/>
      <c r="CQ10" s="1050"/>
      <c r="CR10" s="1048"/>
      <c r="CS10" s="1049"/>
      <c r="CT10" s="1049"/>
      <c r="CU10" s="1049"/>
      <c r="CV10" s="1050"/>
      <c r="CW10" s="1048"/>
      <c r="CX10" s="1049"/>
      <c r="CY10" s="1049"/>
      <c r="CZ10" s="1049"/>
      <c r="DA10" s="1050"/>
      <c r="DB10" s="1048"/>
      <c r="DC10" s="1049"/>
      <c r="DD10" s="1049"/>
      <c r="DE10" s="1049"/>
      <c r="DF10" s="1050"/>
      <c r="DG10" s="1048"/>
      <c r="DH10" s="1049"/>
      <c r="DI10" s="1049"/>
      <c r="DJ10" s="1049"/>
      <c r="DK10" s="1050"/>
      <c r="DL10" s="1048"/>
      <c r="DM10" s="1049"/>
      <c r="DN10" s="1049"/>
      <c r="DO10" s="1049"/>
      <c r="DP10" s="1050"/>
      <c r="DQ10" s="1048"/>
      <c r="DR10" s="1049"/>
      <c r="DS10" s="1049"/>
      <c r="DT10" s="1049"/>
      <c r="DU10" s="1050"/>
      <c r="DV10" s="1051"/>
      <c r="DW10" s="1052"/>
      <c r="DX10" s="1052"/>
      <c r="DY10" s="1052"/>
      <c r="DZ10" s="1053"/>
      <c r="EA10" s="256"/>
    </row>
    <row r="11" spans="1:131" s="257" customFormat="1" ht="26.25" customHeight="1" x14ac:dyDescent="0.15">
      <c r="A11" s="263">
        <v>5</v>
      </c>
      <c r="B11" s="1094"/>
      <c r="C11" s="1095"/>
      <c r="D11" s="1095"/>
      <c r="E11" s="1095"/>
      <c r="F11" s="1095"/>
      <c r="G11" s="1095"/>
      <c r="H11" s="1095"/>
      <c r="I11" s="1095"/>
      <c r="J11" s="1095"/>
      <c r="K11" s="1095"/>
      <c r="L11" s="1095"/>
      <c r="M11" s="1095"/>
      <c r="N11" s="1095"/>
      <c r="O11" s="1095"/>
      <c r="P11" s="1096"/>
      <c r="Q11" s="1100"/>
      <c r="R11" s="1101"/>
      <c r="S11" s="1101"/>
      <c r="T11" s="1101"/>
      <c r="U11" s="1101"/>
      <c r="V11" s="1101"/>
      <c r="W11" s="1101"/>
      <c r="X11" s="1101"/>
      <c r="Y11" s="1101"/>
      <c r="Z11" s="1101"/>
      <c r="AA11" s="1101"/>
      <c r="AB11" s="1101"/>
      <c r="AC11" s="1101"/>
      <c r="AD11" s="1101"/>
      <c r="AE11" s="1102"/>
      <c r="AF11" s="1078"/>
      <c r="AG11" s="1079"/>
      <c r="AH11" s="1079"/>
      <c r="AI11" s="1079"/>
      <c r="AJ11" s="1080"/>
      <c r="AK11" s="1143"/>
      <c r="AL11" s="1144"/>
      <c r="AM11" s="1144"/>
      <c r="AN11" s="1144"/>
      <c r="AO11" s="1144"/>
      <c r="AP11" s="1144"/>
      <c r="AQ11" s="1144"/>
      <c r="AR11" s="1144"/>
      <c r="AS11" s="1144"/>
      <c r="AT11" s="1144"/>
      <c r="AU11" s="1141"/>
      <c r="AV11" s="1141"/>
      <c r="AW11" s="1141"/>
      <c r="AX11" s="1141"/>
      <c r="AY11" s="1142"/>
      <c r="AZ11" s="254"/>
      <c r="BA11" s="254"/>
      <c r="BB11" s="254"/>
      <c r="BC11" s="254"/>
      <c r="BD11" s="254"/>
      <c r="BE11" s="255"/>
      <c r="BF11" s="255"/>
      <c r="BG11" s="255"/>
      <c r="BH11" s="255"/>
      <c r="BI11" s="255"/>
      <c r="BJ11" s="255"/>
      <c r="BK11" s="255"/>
      <c r="BL11" s="255"/>
      <c r="BM11" s="255"/>
      <c r="BN11" s="255"/>
      <c r="BO11" s="255"/>
      <c r="BP11" s="255"/>
      <c r="BQ11" s="264">
        <v>5</v>
      </c>
      <c r="BR11" s="265"/>
      <c r="BS11" s="1073"/>
      <c r="BT11" s="1074"/>
      <c r="BU11" s="1074"/>
      <c r="BV11" s="1074"/>
      <c r="BW11" s="1074"/>
      <c r="BX11" s="1074"/>
      <c r="BY11" s="1074"/>
      <c r="BZ11" s="1074"/>
      <c r="CA11" s="1074"/>
      <c r="CB11" s="1074"/>
      <c r="CC11" s="1074"/>
      <c r="CD11" s="1074"/>
      <c r="CE11" s="1074"/>
      <c r="CF11" s="1074"/>
      <c r="CG11" s="1075"/>
      <c r="CH11" s="1048"/>
      <c r="CI11" s="1049"/>
      <c r="CJ11" s="1049"/>
      <c r="CK11" s="1049"/>
      <c r="CL11" s="1050"/>
      <c r="CM11" s="1048"/>
      <c r="CN11" s="1049"/>
      <c r="CO11" s="1049"/>
      <c r="CP11" s="1049"/>
      <c r="CQ11" s="1050"/>
      <c r="CR11" s="1048"/>
      <c r="CS11" s="1049"/>
      <c r="CT11" s="1049"/>
      <c r="CU11" s="1049"/>
      <c r="CV11" s="1050"/>
      <c r="CW11" s="1048"/>
      <c r="CX11" s="1049"/>
      <c r="CY11" s="1049"/>
      <c r="CZ11" s="1049"/>
      <c r="DA11" s="1050"/>
      <c r="DB11" s="1048"/>
      <c r="DC11" s="1049"/>
      <c r="DD11" s="1049"/>
      <c r="DE11" s="1049"/>
      <c r="DF11" s="1050"/>
      <c r="DG11" s="1048"/>
      <c r="DH11" s="1049"/>
      <c r="DI11" s="1049"/>
      <c r="DJ11" s="1049"/>
      <c r="DK11" s="1050"/>
      <c r="DL11" s="1048"/>
      <c r="DM11" s="1049"/>
      <c r="DN11" s="1049"/>
      <c r="DO11" s="1049"/>
      <c r="DP11" s="1050"/>
      <c r="DQ11" s="1048"/>
      <c r="DR11" s="1049"/>
      <c r="DS11" s="1049"/>
      <c r="DT11" s="1049"/>
      <c r="DU11" s="1050"/>
      <c r="DV11" s="1051"/>
      <c r="DW11" s="1052"/>
      <c r="DX11" s="1052"/>
      <c r="DY11" s="1052"/>
      <c r="DZ11" s="1053"/>
      <c r="EA11" s="256"/>
    </row>
    <row r="12" spans="1:131" s="257" customFormat="1" ht="26.25" customHeight="1" x14ac:dyDescent="0.15">
      <c r="A12" s="263">
        <v>6</v>
      </c>
      <c r="B12" s="1094"/>
      <c r="C12" s="1095"/>
      <c r="D12" s="1095"/>
      <c r="E12" s="1095"/>
      <c r="F12" s="1095"/>
      <c r="G12" s="1095"/>
      <c r="H12" s="1095"/>
      <c r="I12" s="1095"/>
      <c r="J12" s="1095"/>
      <c r="K12" s="1095"/>
      <c r="L12" s="1095"/>
      <c r="M12" s="1095"/>
      <c r="N12" s="1095"/>
      <c r="O12" s="1095"/>
      <c r="P12" s="1096"/>
      <c r="Q12" s="1100"/>
      <c r="R12" s="1101"/>
      <c r="S12" s="1101"/>
      <c r="T12" s="1101"/>
      <c r="U12" s="1101"/>
      <c r="V12" s="1101"/>
      <c r="W12" s="1101"/>
      <c r="X12" s="1101"/>
      <c r="Y12" s="1101"/>
      <c r="Z12" s="1101"/>
      <c r="AA12" s="1101"/>
      <c r="AB12" s="1101"/>
      <c r="AC12" s="1101"/>
      <c r="AD12" s="1101"/>
      <c r="AE12" s="1102"/>
      <c r="AF12" s="1078"/>
      <c r="AG12" s="1079"/>
      <c r="AH12" s="1079"/>
      <c r="AI12" s="1079"/>
      <c r="AJ12" s="1080"/>
      <c r="AK12" s="1143"/>
      <c r="AL12" s="1144"/>
      <c r="AM12" s="1144"/>
      <c r="AN12" s="1144"/>
      <c r="AO12" s="1144"/>
      <c r="AP12" s="1144"/>
      <c r="AQ12" s="1144"/>
      <c r="AR12" s="1144"/>
      <c r="AS12" s="1144"/>
      <c r="AT12" s="1144"/>
      <c r="AU12" s="1141"/>
      <c r="AV12" s="1141"/>
      <c r="AW12" s="1141"/>
      <c r="AX12" s="1141"/>
      <c r="AY12" s="1142"/>
      <c r="AZ12" s="254"/>
      <c r="BA12" s="254"/>
      <c r="BB12" s="254"/>
      <c r="BC12" s="254"/>
      <c r="BD12" s="254"/>
      <c r="BE12" s="255"/>
      <c r="BF12" s="255"/>
      <c r="BG12" s="255"/>
      <c r="BH12" s="255"/>
      <c r="BI12" s="255"/>
      <c r="BJ12" s="255"/>
      <c r="BK12" s="255"/>
      <c r="BL12" s="255"/>
      <c r="BM12" s="255"/>
      <c r="BN12" s="255"/>
      <c r="BO12" s="255"/>
      <c r="BP12" s="255"/>
      <c r="BQ12" s="264">
        <v>6</v>
      </c>
      <c r="BR12" s="265"/>
      <c r="BS12" s="1073"/>
      <c r="BT12" s="1074"/>
      <c r="BU12" s="1074"/>
      <c r="BV12" s="1074"/>
      <c r="BW12" s="1074"/>
      <c r="BX12" s="1074"/>
      <c r="BY12" s="1074"/>
      <c r="BZ12" s="1074"/>
      <c r="CA12" s="1074"/>
      <c r="CB12" s="1074"/>
      <c r="CC12" s="1074"/>
      <c r="CD12" s="1074"/>
      <c r="CE12" s="1074"/>
      <c r="CF12" s="1074"/>
      <c r="CG12" s="1075"/>
      <c r="CH12" s="1048"/>
      <c r="CI12" s="1049"/>
      <c r="CJ12" s="1049"/>
      <c r="CK12" s="1049"/>
      <c r="CL12" s="1050"/>
      <c r="CM12" s="1048"/>
      <c r="CN12" s="1049"/>
      <c r="CO12" s="1049"/>
      <c r="CP12" s="1049"/>
      <c r="CQ12" s="1050"/>
      <c r="CR12" s="1048"/>
      <c r="CS12" s="1049"/>
      <c r="CT12" s="1049"/>
      <c r="CU12" s="1049"/>
      <c r="CV12" s="1050"/>
      <c r="CW12" s="1048"/>
      <c r="CX12" s="1049"/>
      <c r="CY12" s="1049"/>
      <c r="CZ12" s="1049"/>
      <c r="DA12" s="1050"/>
      <c r="DB12" s="1048"/>
      <c r="DC12" s="1049"/>
      <c r="DD12" s="1049"/>
      <c r="DE12" s="1049"/>
      <c r="DF12" s="1050"/>
      <c r="DG12" s="1048"/>
      <c r="DH12" s="1049"/>
      <c r="DI12" s="1049"/>
      <c r="DJ12" s="1049"/>
      <c r="DK12" s="1050"/>
      <c r="DL12" s="1048"/>
      <c r="DM12" s="1049"/>
      <c r="DN12" s="1049"/>
      <c r="DO12" s="1049"/>
      <c r="DP12" s="1050"/>
      <c r="DQ12" s="1048"/>
      <c r="DR12" s="1049"/>
      <c r="DS12" s="1049"/>
      <c r="DT12" s="1049"/>
      <c r="DU12" s="1050"/>
      <c r="DV12" s="1051"/>
      <c r="DW12" s="1052"/>
      <c r="DX12" s="1052"/>
      <c r="DY12" s="1052"/>
      <c r="DZ12" s="1053"/>
      <c r="EA12" s="256"/>
    </row>
    <row r="13" spans="1:131" s="257" customFormat="1" ht="26.25" customHeight="1" x14ac:dyDescent="0.15">
      <c r="A13" s="263">
        <v>7</v>
      </c>
      <c r="B13" s="1094"/>
      <c r="C13" s="1095"/>
      <c r="D13" s="1095"/>
      <c r="E13" s="1095"/>
      <c r="F13" s="1095"/>
      <c r="G13" s="1095"/>
      <c r="H13" s="1095"/>
      <c r="I13" s="1095"/>
      <c r="J13" s="1095"/>
      <c r="K13" s="1095"/>
      <c r="L13" s="1095"/>
      <c r="M13" s="1095"/>
      <c r="N13" s="1095"/>
      <c r="O13" s="1095"/>
      <c r="P13" s="1096"/>
      <c r="Q13" s="1100"/>
      <c r="R13" s="1101"/>
      <c r="S13" s="1101"/>
      <c r="T13" s="1101"/>
      <c r="U13" s="1101"/>
      <c r="V13" s="1101"/>
      <c r="W13" s="1101"/>
      <c r="X13" s="1101"/>
      <c r="Y13" s="1101"/>
      <c r="Z13" s="1101"/>
      <c r="AA13" s="1101"/>
      <c r="AB13" s="1101"/>
      <c r="AC13" s="1101"/>
      <c r="AD13" s="1101"/>
      <c r="AE13" s="1102"/>
      <c r="AF13" s="1078"/>
      <c r="AG13" s="1079"/>
      <c r="AH13" s="1079"/>
      <c r="AI13" s="1079"/>
      <c r="AJ13" s="1080"/>
      <c r="AK13" s="1143"/>
      <c r="AL13" s="1144"/>
      <c r="AM13" s="1144"/>
      <c r="AN13" s="1144"/>
      <c r="AO13" s="1144"/>
      <c r="AP13" s="1144"/>
      <c r="AQ13" s="1144"/>
      <c r="AR13" s="1144"/>
      <c r="AS13" s="1144"/>
      <c r="AT13" s="1144"/>
      <c r="AU13" s="1141"/>
      <c r="AV13" s="1141"/>
      <c r="AW13" s="1141"/>
      <c r="AX13" s="1141"/>
      <c r="AY13" s="1142"/>
      <c r="AZ13" s="254"/>
      <c r="BA13" s="254"/>
      <c r="BB13" s="254"/>
      <c r="BC13" s="254"/>
      <c r="BD13" s="254"/>
      <c r="BE13" s="255"/>
      <c r="BF13" s="255"/>
      <c r="BG13" s="255"/>
      <c r="BH13" s="255"/>
      <c r="BI13" s="255"/>
      <c r="BJ13" s="255"/>
      <c r="BK13" s="255"/>
      <c r="BL13" s="255"/>
      <c r="BM13" s="255"/>
      <c r="BN13" s="255"/>
      <c r="BO13" s="255"/>
      <c r="BP13" s="255"/>
      <c r="BQ13" s="264">
        <v>7</v>
      </c>
      <c r="BR13" s="265"/>
      <c r="BS13" s="1073"/>
      <c r="BT13" s="1074"/>
      <c r="BU13" s="1074"/>
      <c r="BV13" s="1074"/>
      <c r="BW13" s="1074"/>
      <c r="BX13" s="1074"/>
      <c r="BY13" s="1074"/>
      <c r="BZ13" s="1074"/>
      <c r="CA13" s="1074"/>
      <c r="CB13" s="1074"/>
      <c r="CC13" s="1074"/>
      <c r="CD13" s="1074"/>
      <c r="CE13" s="1074"/>
      <c r="CF13" s="1074"/>
      <c r="CG13" s="1075"/>
      <c r="CH13" s="1048"/>
      <c r="CI13" s="1049"/>
      <c r="CJ13" s="1049"/>
      <c r="CK13" s="1049"/>
      <c r="CL13" s="1050"/>
      <c r="CM13" s="1048"/>
      <c r="CN13" s="1049"/>
      <c r="CO13" s="1049"/>
      <c r="CP13" s="1049"/>
      <c r="CQ13" s="1050"/>
      <c r="CR13" s="1048"/>
      <c r="CS13" s="1049"/>
      <c r="CT13" s="1049"/>
      <c r="CU13" s="1049"/>
      <c r="CV13" s="1050"/>
      <c r="CW13" s="1048"/>
      <c r="CX13" s="1049"/>
      <c r="CY13" s="1049"/>
      <c r="CZ13" s="1049"/>
      <c r="DA13" s="1050"/>
      <c r="DB13" s="1048"/>
      <c r="DC13" s="1049"/>
      <c r="DD13" s="1049"/>
      <c r="DE13" s="1049"/>
      <c r="DF13" s="1050"/>
      <c r="DG13" s="1048"/>
      <c r="DH13" s="1049"/>
      <c r="DI13" s="1049"/>
      <c r="DJ13" s="1049"/>
      <c r="DK13" s="1050"/>
      <c r="DL13" s="1048"/>
      <c r="DM13" s="1049"/>
      <c r="DN13" s="1049"/>
      <c r="DO13" s="1049"/>
      <c r="DP13" s="1050"/>
      <c r="DQ13" s="1048"/>
      <c r="DR13" s="1049"/>
      <c r="DS13" s="1049"/>
      <c r="DT13" s="1049"/>
      <c r="DU13" s="1050"/>
      <c r="DV13" s="1051"/>
      <c r="DW13" s="1052"/>
      <c r="DX13" s="1052"/>
      <c r="DY13" s="1052"/>
      <c r="DZ13" s="1053"/>
      <c r="EA13" s="256"/>
    </row>
    <row r="14" spans="1:131" s="257" customFormat="1" ht="26.25" customHeight="1" x14ac:dyDescent="0.15">
      <c r="A14" s="263">
        <v>8</v>
      </c>
      <c r="B14" s="1094"/>
      <c r="C14" s="1095"/>
      <c r="D14" s="1095"/>
      <c r="E14" s="1095"/>
      <c r="F14" s="1095"/>
      <c r="G14" s="1095"/>
      <c r="H14" s="1095"/>
      <c r="I14" s="1095"/>
      <c r="J14" s="1095"/>
      <c r="K14" s="1095"/>
      <c r="L14" s="1095"/>
      <c r="M14" s="1095"/>
      <c r="N14" s="1095"/>
      <c r="O14" s="1095"/>
      <c r="P14" s="1096"/>
      <c r="Q14" s="1100"/>
      <c r="R14" s="1101"/>
      <c r="S14" s="1101"/>
      <c r="T14" s="1101"/>
      <c r="U14" s="1101"/>
      <c r="V14" s="1101"/>
      <c r="W14" s="1101"/>
      <c r="X14" s="1101"/>
      <c r="Y14" s="1101"/>
      <c r="Z14" s="1101"/>
      <c r="AA14" s="1101"/>
      <c r="AB14" s="1101"/>
      <c r="AC14" s="1101"/>
      <c r="AD14" s="1101"/>
      <c r="AE14" s="1102"/>
      <c r="AF14" s="1078"/>
      <c r="AG14" s="1079"/>
      <c r="AH14" s="1079"/>
      <c r="AI14" s="1079"/>
      <c r="AJ14" s="1080"/>
      <c r="AK14" s="1143"/>
      <c r="AL14" s="1144"/>
      <c r="AM14" s="1144"/>
      <c r="AN14" s="1144"/>
      <c r="AO14" s="1144"/>
      <c r="AP14" s="1144"/>
      <c r="AQ14" s="1144"/>
      <c r="AR14" s="1144"/>
      <c r="AS14" s="1144"/>
      <c r="AT14" s="1144"/>
      <c r="AU14" s="1141"/>
      <c r="AV14" s="1141"/>
      <c r="AW14" s="1141"/>
      <c r="AX14" s="1141"/>
      <c r="AY14" s="1142"/>
      <c r="AZ14" s="254"/>
      <c r="BA14" s="254"/>
      <c r="BB14" s="254"/>
      <c r="BC14" s="254"/>
      <c r="BD14" s="254"/>
      <c r="BE14" s="255"/>
      <c r="BF14" s="255"/>
      <c r="BG14" s="255"/>
      <c r="BH14" s="255"/>
      <c r="BI14" s="255"/>
      <c r="BJ14" s="255"/>
      <c r="BK14" s="255"/>
      <c r="BL14" s="255"/>
      <c r="BM14" s="255"/>
      <c r="BN14" s="255"/>
      <c r="BO14" s="255"/>
      <c r="BP14" s="255"/>
      <c r="BQ14" s="264">
        <v>8</v>
      </c>
      <c r="BR14" s="265"/>
      <c r="BS14" s="1073"/>
      <c r="BT14" s="1074"/>
      <c r="BU14" s="1074"/>
      <c r="BV14" s="1074"/>
      <c r="BW14" s="1074"/>
      <c r="BX14" s="1074"/>
      <c r="BY14" s="1074"/>
      <c r="BZ14" s="1074"/>
      <c r="CA14" s="1074"/>
      <c r="CB14" s="1074"/>
      <c r="CC14" s="1074"/>
      <c r="CD14" s="1074"/>
      <c r="CE14" s="1074"/>
      <c r="CF14" s="1074"/>
      <c r="CG14" s="1075"/>
      <c r="CH14" s="1048"/>
      <c r="CI14" s="1049"/>
      <c r="CJ14" s="1049"/>
      <c r="CK14" s="1049"/>
      <c r="CL14" s="1050"/>
      <c r="CM14" s="1048"/>
      <c r="CN14" s="1049"/>
      <c r="CO14" s="1049"/>
      <c r="CP14" s="1049"/>
      <c r="CQ14" s="1050"/>
      <c r="CR14" s="1048"/>
      <c r="CS14" s="1049"/>
      <c r="CT14" s="1049"/>
      <c r="CU14" s="1049"/>
      <c r="CV14" s="1050"/>
      <c r="CW14" s="1048"/>
      <c r="CX14" s="1049"/>
      <c r="CY14" s="1049"/>
      <c r="CZ14" s="1049"/>
      <c r="DA14" s="1050"/>
      <c r="DB14" s="1048"/>
      <c r="DC14" s="1049"/>
      <c r="DD14" s="1049"/>
      <c r="DE14" s="1049"/>
      <c r="DF14" s="1050"/>
      <c r="DG14" s="1048"/>
      <c r="DH14" s="1049"/>
      <c r="DI14" s="1049"/>
      <c r="DJ14" s="1049"/>
      <c r="DK14" s="1050"/>
      <c r="DL14" s="1048"/>
      <c r="DM14" s="1049"/>
      <c r="DN14" s="1049"/>
      <c r="DO14" s="1049"/>
      <c r="DP14" s="1050"/>
      <c r="DQ14" s="1048"/>
      <c r="DR14" s="1049"/>
      <c r="DS14" s="1049"/>
      <c r="DT14" s="1049"/>
      <c r="DU14" s="1050"/>
      <c r="DV14" s="1051"/>
      <c r="DW14" s="1052"/>
      <c r="DX14" s="1052"/>
      <c r="DY14" s="1052"/>
      <c r="DZ14" s="1053"/>
      <c r="EA14" s="256"/>
    </row>
    <row r="15" spans="1:131" s="257" customFormat="1" ht="26.25" customHeight="1" x14ac:dyDescent="0.15">
      <c r="A15" s="263">
        <v>9</v>
      </c>
      <c r="B15" s="1094"/>
      <c r="C15" s="1095"/>
      <c r="D15" s="1095"/>
      <c r="E15" s="1095"/>
      <c r="F15" s="1095"/>
      <c r="G15" s="1095"/>
      <c r="H15" s="1095"/>
      <c r="I15" s="1095"/>
      <c r="J15" s="1095"/>
      <c r="K15" s="1095"/>
      <c r="L15" s="1095"/>
      <c r="M15" s="1095"/>
      <c r="N15" s="1095"/>
      <c r="O15" s="1095"/>
      <c r="P15" s="1096"/>
      <c r="Q15" s="1100"/>
      <c r="R15" s="1101"/>
      <c r="S15" s="1101"/>
      <c r="T15" s="1101"/>
      <c r="U15" s="1101"/>
      <c r="V15" s="1101"/>
      <c r="W15" s="1101"/>
      <c r="X15" s="1101"/>
      <c r="Y15" s="1101"/>
      <c r="Z15" s="1101"/>
      <c r="AA15" s="1101"/>
      <c r="AB15" s="1101"/>
      <c r="AC15" s="1101"/>
      <c r="AD15" s="1101"/>
      <c r="AE15" s="1102"/>
      <c r="AF15" s="1078"/>
      <c r="AG15" s="1079"/>
      <c r="AH15" s="1079"/>
      <c r="AI15" s="1079"/>
      <c r="AJ15" s="1080"/>
      <c r="AK15" s="1143"/>
      <c r="AL15" s="1144"/>
      <c r="AM15" s="1144"/>
      <c r="AN15" s="1144"/>
      <c r="AO15" s="1144"/>
      <c r="AP15" s="1144"/>
      <c r="AQ15" s="1144"/>
      <c r="AR15" s="1144"/>
      <c r="AS15" s="1144"/>
      <c r="AT15" s="1144"/>
      <c r="AU15" s="1141"/>
      <c r="AV15" s="1141"/>
      <c r="AW15" s="1141"/>
      <c r="AX15" s="1141"/>
      <c r="AY15" s="1142"/>
      <c r="AZ15" s="254"/>
      <c r="BA15" s="254"/>
      <c r="BB15" s="254"/>
      <c r="BC15" s="254"/>
      <c r="BD15" s="254"/>
      <c r="BE15" s="255"/>
      <c r="BF15" s="255"/>
      <c r="BG15" s="255"/>
      <c r="BH15" s="255"/>
      <c r="BI15" s="255"/>
      <c r="BJ15" s="255"/>
      <c r="BK15" s="255"/>
      <c r="BL15" s="255"/>
      <c r="BM15" s="255"/>
      <c r="BN15" s="255"/>
      <c r="BO15" s="255"/>
      <c r="BP15" s="255"/>
      <c r="BQ15" s="264">
        <v>9</v>
      </c>
      <c r="BR15" s="265"/>
      <c r="BS15" s="1073"/>
      <c r="BT15" s="1074"/>
      <c r="BU15" s="1074"/>
      <c r="BV15" s="1074"/>
      <c r="BW15" s="1074"/>
      <c r="BX15" s="1074"/>
      <c r="BY15" s="1074"/>
      <c r="BZ15" s="1074"/>
      <c r="CA15" s="1074"/>
      <c r="CB15" s="1074"/>
      <c r="CC15" s="1074"/>
      <c r="CD15" s="1074"/>
      <c r="CE15" s="1074"/>
      <c r="CF15" s="1074"/>
      <c r="CG15" s="1075"/>
      <c r="CH15" s="1048"/>
      <c r="CI15" s="1049"/>
      <c r="CJ15" s="1049"/>
      <c r="CK15" s="1049"/>
      <c r="CL15" s="1050"/>
      <c r="CM15" s="1048"/>
      <c r="CN15" s="1049"/>
      <c r="CO15" s="1049"/>
      <c r="CP15" s="1049"/>
      <c r="CQ15" s="1050"/>
      <c r="CR15" s="1048"/>
      <c r="CS15" s="1049"/>
      <c r="CT15" s="1049"/>
      <c r="CU15" s="1049"/>
      <c r="CV15" s="1050"/>
      <c r="CW15" s="1048"/>
      <c r="CX15" s="1049"/>
      <c r="CY15" s="1049"/>
      <c r="CZ15" s="1049"/>
      <c r="DA15" s="1050"/>
      <c r="DB15" s="1048"/>
      <c r="DC15" s="1049"/>
      <c r="DD15" s="1049"/>
      <c r="DE15" s="1049"/>
      <c r="DF15" s="1050"/>
      <c r="DG15" s="1048"/>
      <c r="DH15" s="1049"/>
      <c r="DI15" s="1049"/>
      <c r="DJ15" s="1049"/>
      <c r="DK15" s="1050"/>
      <c r="DL15" s="1048"/>
      <c r="DM15" s="1049"/>
      <c r="DN15" s="1049"/>
      <c r="DO15" s="1049"/>
      <c r="DP15" s="1050"/>
      <c r="DQ15" s="1048"/>
      <c r="DR15" s="1049"/>
      <c r="DS15" s="1049"/>
      <c r="DT15" s="1049"/>
      <c r="DU15" s="1050"/>
      <c r="DV15" s="1051"/>
      <c r="DW15" s="1052"/>
      <c r="DX15" s="1052"/>
      <c r="DY15" s="1052"/>
      <c r="DZ15" s="1053"/>
      <c r="EA15" s="256"/>
    </row>
    <row r="16" spans="1:131" s="257" customFormat="1" ht="26.25" customHeight="1" x14ac:dyDescent="0.15">
      <c r="A16" s="263">
        <v>10</v>
      </c>
      <c r="B16" s="1094"/>
      <c r="C16" s="1095"/>
      <c r="D16" s="1095"/>
      <c r="E16" s="1095"/>
      <c r="F16" s="1095"/>
      <c r="G16" s="1095"/>
      <c r="H16" s="1095"/>
      <c r="I16" s="1095"/>
      <c r="J16" s="1095"/>
      <c r="K16" s="1095"/>
      <c r="L16" s="1095"/>
      <c r="M16" s="1095"/>
      <c r="N16" s="1095"/>
      <c r="O16" s="1095"/>
      <c r="P16" s="1096"/>
      <c r="Q16" s="1100"/>
      <c r="R16" s="1101"/>
      <c r="S16" s="1101"/>
      <c r="T16" s="1101"/>
      <c r="U16" s="1101"/>
      <c r="V16" s="1101"/>
      <c r="W16" s="1101"/>
      <c r="X16" s="1101"/>
      <c r="Y16" s="1101"/>
      <c r="Z16" s="1101"/>
      <c r="AA16" s="1101"/>
      <c r="AB16" s="1101"/>
      <c r="AC16" s="1101"/>
      <c r="AD16" s="1101"/>
      <c r="AE16" s="1102"/>
      <c r="AF16" s="1078"/>
      <c r="AG16" s="1079"/>
      <c r="AH16" s="1079"/>
      <c r="AI16" s="1079"/>
      <c r="AJ16" s="1080"/>
      <c r="AK16" s="1143"/>
      <c r="AL16" s="1144"/>
      <c r="AM16" s="1144"/>
      <c r="AN16" s="1144"/>
      <c r="AO16" s="1144"/>
      <c r="AP16" s="1144"/>
      <c r="AQ16" s="1144"/>
      <c r="AR16" s="1144"/>
      <c r="AS16" s="1144"/>
      <c r="AT16" s="1144"/>
      <c r="AU16" s="1141"/>
      <c r="AV16" s="1141"/>
      <c r="AW16" s="1141"/>
      <c r="AX16" s="1141"/>
      <c r="AY16" s="1142"/>
      <c r="AZ16" s="254"/>
      <c r="BA16" s="254"/>
      <c r="BB16" s="254"/>
      <c r="BC16" s="254"/>
      <c r="BD16" s="254"/>
      <c r="BE16" s="255"/>
      <c r="BF16" s="255"/>
      <c r="BG16" s="255"/>
      <c r="BH16" s="255"/>
      <c r="BI16" s="255"/>
      <c r="BJ16" s="255"/>
      <c r="BK16" s="255"/>
      <c r="BL16" s="255"/>
      <c r="BM16" s="255"/>
      <c r="BN16" s="255"/>
      <c r="BO16" s="255"/>
      <c r="BP16" s="255"/>
      <c r="BQ16" s="264">
        <v>10</v>
      </c>
      <c r="BR16" s="265"/>
      <c r="BS16" s="1073"/>
      <c r="BT16" s="1074"/>
      <c r="BU16" s="1074"/>
      <c r="BV16" s="1074"/>
      <c r="BW16" s="1074"/>
      <c r="BX16" s="1074"/>
      <c r="BY16" s="1074"/>
      <c r="BZ16" s="1074"/>
      <c r="CA16" s="1074"/>
      <c r="CB16" s="1074"/>
      <c r="CC16" s="1074"/>
      <c r="CD16" s="1074"/>
      <c r="CE16" s="1074"/>
      <c r="CF16" s="1074"/>
      <c r="CG16" s="1075"/>
      <c r="CH16" s="1048"/>
      <c r="CI16" s="1049"/>
      <c r="CJ16" s="1049"/>
      <c r="CK16" s="1049"/>
      <c r="CL16" s="1050"/>
      <c r="CM16" s="1048"/>
      <c r="CN16" s="1049"/>
      <c r="CO16" s="1049"/>
      <c r="CP16" s="1049"/>
      <c r="CQ16" s="1050"/>
      <c r="CR16" s="1048"/>
      <c r="CS16" s="1049"/>
      <c r="CT16" s="1049"/>
      <c r="CU16" s="1049"/>
      <c r="CV16" s="1050"/>
      <c r="CW16" s="1048"/>
      <c r="CX16" s="1049"/>
      <c r="CY16" s="1049"/>
      <c r="CZ16" s="1049"/>
      <c r="DA16" s="1050"/>
      <c r="DB16" s="1048"/>
      <c r="DC16" s="1049"/>
      <c r="DD16" s="1049"/>
      <c r="DE16" s="1049"/>
      <c r="DF16" s="1050"/>
      <c r="DG16" s="1048"/>
      <c r="DH16" s="1049"/>
      <c r="DI16" s="1049"/>
      <c r="DJ16" s="1049"/>
      <c r="DK16" s="1050"/>
      <c r="DL16" s="1048"/>
      <c r="DM16" s="1049"/>
      <c r="DN16" s="1049"/>
      <c r="DO16" s="1049"/>
      <c r="DP16" s="1050"/>
      <c r="DQ16" s="1048"/>
      <c r="DR16" s="1049"/>
      <c r="DS16" s="1049"/>
      <c r="DT16" s="1049"/>
      <c r="DU16" s="1050"/>
      <c r="DV16" s="1051"/>
      <c r="DW16" s="1052"/>
      <c r="DX16" s="1052"/>
      <c r="DY16" s="1052"/>
      <c r="DZ16" s="1053"/>
      <c r="EA16" s="256"/>
    </row>
    <row r="17" spans="1:131" s="257" customFormat="1" ht="26.25" customHeight="1" x14ac:dyDescent="0.15">
      <c r="A17" s="263">
        <v>11</v>
      </c>
      <c r="B17" s="1094"/>
      <c r="C17" s="1095"/>
      <c r="D17" s="1095"/>
      <c r="E17" s="1095"/>
      <c r="F17" s="1095"/>
      <c r="G17" s="1095"/>
      <c r="H17" s="1095"/>
      <c r="I17" s="1095"/>
      <c r="J17" s="1095"/>
      <c r="K17" s="1095"/>
      <c r="L17" s="1095"/>
      <c r="M17" s="1095"/>
      <c r="N17" s="1095"/>
      <c r="O17" s="1095"/>
      <c r="P17" s="1096"/>
      <c r="Q17" s="1100"/>
      <c r="R17" s="1101"/>
      <c r="S17" s="1101"/>
      <c r="T17" s="1101"/>
      <c r="U17" s="1101"/>
      <c r="V17" s="1101"/>
      <c r="W17" s="1101"/>
      <c r="X17" s="1101"/>
      <c r="Y17" s="1101"/>
      <c r="Z17" s="1101"/>
      <c r="AA17" s="1101"/>
      <c r="AB17" s="1101"/>
      <c r="AC17" s="1101"/>
      <c r="AD17" s="1101"/>
      <c r="AE17" s="1102"/>
      <c r="AF17" s="1078"/>
      <c r="AG17" s="1079"/>
      <c r="AH17" s="1079"/>
      <c r="AI17" s="1079"/>
      <c r="AJ17" s="1080"/>
      <c r="AK17" s="1143"/>
      <c r="AL17" s="1144"/>
      <c r="AM17" s="1144"/>
      <c r="AN17" s="1144"/>
      <c r="AO17" s="1144"/>
      <c r="AP17" s="1144"/>
      <c r="AQ17" s="1144"/>
      <c r="AR17" s="1144"/>
      <c r="AS17" s="1144"/>
      <c r="AT17" s="1144"/>
      <c r="AU17" s="1141"/>
      <c r="AV17" s="1141"/>
      <c r="AW17" s="1141"/>
      <c r="AX17" s="1141"/>
      <c r="AY17" s="1142"/>
      <c r="AZ17" s="254"/>
      <c r="BA17" s="254"/>
      <c r="BB17" s="254"/>
      <c r="BC17" s="254"/>
      <c r="BD17" s="254"/>
      <c r="BE17" s="255"/>
      <c r="BF17" s="255"/>
      <c r="BG17" s="255"/>
      <c r="BH17" s="255"/>
      <c r="BI17" s="255"/>
      <c r="BJ17" s="255"/>
      <c r="BK17" s="255"/>
      <c r="BL17" s="255"/>
      <c r="BM17" s="255"/>
      <c r="BN17" s="255"/>
      <c r="BO17" s="255"/>
      <c r="BP17" s="255"/>
      <c r="BQ17" s="264">
        <v>11</v>
      </c>
      <c r="BR17" s="265"/>
      <c r="BS17" s="1073"/>
      <c r="BT17" s="1074"/>
      <c r="BU17" s="1074"/>
      <c r="BV17" s="1074"/>
      <c r="BW17" s="1074"/>
      <c r="BX17" s="1074"/>
      <c r="BY17" s="1074"/>
      <c r="BZ17" s="1074"/>
      <c r="CA17" s="1074"/>
      <c r="CB17" s="1074"/>
      <c r="CC17" s="1074"/>
      <c r="CD17" s="1074"/>
      <c r="CE17" s="1074"/>
      <c r="CF17" s="1074"/>
      <c r="CG17" s="1075"/>
      <c r="CH17" s="1048"/>
      <c r="CI17" s="1049"/>
      <c r="CJ17" s="1049"/>
      <c r="CK17" s="1049"/>
      <c r="CL17" s="1050"/>
      <c r="CM17" s="1048"/>
      <c r="CN17" s="1049"/>
      <c r="CO17" s="1049"/>
      <c r="CP17" s="1049"/>
      <c r="CQ17" s="1050"/>
      <c r="CR17" s="1048"/>
      <c r="CS17" s="1049"/>
      <c r="CT17" s="1049"/>
      <c r="CU17" s="1049"/>
      <c r="CV17" s="1050"/>
      <c r="CW17" s="1048"/>
      <c r="CX17" s="1049"/>
      <c r="CY17" s="1049"/>
      <c r="CZ17" s="1049"/>
      <c r="DA17" s="1050"/>
      <c r="DB17" s="1048"/>
      <c r="DC17" s="1049"/>
      <c r="DD17" s="1049"/>
      <c r="DE17" s="1049"/>
      <c r="DF17" s="1050"/>
      <c r="DG17" s="1048"/>
      <c r="DH17" s="1049"/>
      <c r="DI17" s="1049"/>
      <c r="DJ17" s="1049"/>
      <c r="DK17" s="1050"/>
      <c r="DL17" s="1048"/>
      <c r="DM17" s="1049"/>
      <c r="DN17" s="1049"/>
      <c r="DO17" s="1049"/>
      <c r="DP17" s="1050"/>
      <c r="DQ17" s="1048"/>
      <c r="DR17" s="1049"/>
      <c r="DS17" s="1049"/>
      <c r="DT17" s="1049"/>
      <c r="DU17" s="1050"/>
      <c r="DV17" s="1051"/>
      <c r="DW17" s="1052"/>
      <c r="DX17" s="1052"/>
      <c r="DY17" s="1052"/>
      <c r="DZ17" s="1053"/>
      <c r="EA17" s="256"/>
    </row>
    <row r="18" spans="1:131" s="257" customFormat="1" ht="26.25" customHeight="1" x14ac:dyDescent="0.15">
      <c r="A18" s="263">
        <v>12</v>
      </c>
      <c r="B18" s="1094"/>
      <c r="C18" s="1095"/>
      <c r="D18" s="1095"/>
      <c r="E18" s="1095"/>
      <c r="F18" s="1095"/>
      <c r="G18" s="1095"/>
      <c r="H18" s="1095"/>
      <c r="I18" s="1095"/>
      <c r="J18" s="1095"/>
      <c r="K18" s="1095"/>
      <c r="L18" s="1095"/>
      <c r="M18" s="1095"/>
      <c r="N18" s="1095"/>
      <c r="O18" s="1095"/>
      <c r="P18" s="1096"/>
      <c r="Q18" s="1100"/>
      <c r="R18" s="1101"/>
      <c r="S18" s="1101"/>
      <c r="T18" s="1101"/>
      <c r="U18" s="1101"/>
      <c r="V18" s="1101"/>
      <c r="W18" s="1101"/>
      <c r="X18" s="1101"/>
      <c r="Y18" s="1101"/>
      <c r="Z18" s="1101"/>
      <c r="AA18" s="1101"/>
      <c r="AB18" s="1101"/>
      <c r="AC18" s="1101"/>
      <c r="AD18" s="1101"/>
      <c r="AE18" s="1102"/>
      <c r="AF18" s="1078"/>
      <c r="AG18" s="1079"/>
      <c r="AH18" s="1079"/>
      <c r="AI18" s="1079"/>
      <c r="AJ18" s="1080"/>
      <c r="AK18" s="1143"/>
      <c r="AL18" s="1144"/>
      <c r="AM18" s="1144"/>
      <c r="AN18" s="1144"/>
      <c r="AO18" s="1144"/>
      <c r="AP18" s="1144"/>
      <c r="AQ18" s="1144"/>
      <c r="AR18" s="1144"/>
      <c r="AS18" s="1144"/>
      <c r="AT18" s="1144"/>
      <c r="AU18" s="1141"/>
      <c r="AV18" s="1141"/>
      <c r="AW18" s="1141"/>
      <c r="AX18" s="1141"/>
      <c r="AY18" s="1142"/>
      <c r="AZ18" s="254"/>
      <c r="BA18" s="254"/>
      <c r="BB18" s="254"/>
      <c r="BC18" s="254"/>
      <c r="BD18" s="254"/>
      <c r="BE18" s="255"/>
      <c r="BF18" s="255"/>
      <c r="BG18" s="255"/>
      <c r="BH18" s="255"/>
      <c r="BI18" s="255"/>
      <c r="BJ18" s="255"/>
      <c r="BK18" s="255"/>
      <c r="BL18" s="255"/>
      <c r="BM18" s="255"/>
      <c r="BN18" s="255"/>
      <c r="BO18" s="255"/>
      <c r="BP18" s="255"/>
      <c r="BQ18" s="264">
        <v>12</v>
      </c>
      <c r="BR18" s="265"/>
      <c r="BS18" s="1073"/>
      <c r="BT18" s="1074"/>
      <c r="BU18" s="1074"/>
      <c r="BV18" s="1074"/>
      <c r="BW18" s="1074"/>
      <c r="BX18" s="1074"/>
      <c r="BY18" s="1074"/>
      <c r="BZ18" s="1074"/>
      <c r="CA18" s="1074"/>
      <c r="CB18" s="1074"/>
      <c r="CC18" s="1074"/>
      <c r="CD18" s="1074"/>
      <c r="CE18" s="1074"/>
      <c r="CF18" s="1074"/>
      <c r="CG18" s="1075"/>
      <c r="CH18" s="1048"/>
      <c r="CI18" s="1049"/>
      <c r="CJ18" s="1049"/>
      <c r="CK18" s="1049"/>
      <c r="CL18" s="1050"/>
      <c r="CM18" s="1048"/>
      <c r="CN18" s="1049"/>
      <c r="CO18" s="1049"/>
      <c r="CP18" s="1049"/>
      <c r="CQ18" s="1050"/>
      <c r="CR18" s="1048"/>
      <c r="CS18" s="1049"/>
      <c r="CT18" s="1049"/>
      <c r="CU18" s="1049"/>
      <c r="CV18" s="1050"/>
      <c r="CW18" s="1048"/>
      <c r="CX18" s="1049"/>
      <c r="CY18" s="1049"/>
      <c r="CZ18" s="1049"/>
      <c r="DA18" s="1050"/>
      <c r="DB18" s="1048"/>
      <c r="DC18" s="1049"/>
      <c r="DD18" s="1049"/>
      <c r="DE18" s="1049"/>
      <c r="DF18" s="1050"/>
      <c r="DG18" s="1048"/>
      <c r="DH18" s="1049"/>
      <c r="DI18" s="1049"/>
      <c r="DJ18" s="1049"/>
      <c r="DK18" s="1050"/>
      <c r="DL18" s="1048"/>
      <c r="DM18" s="1049"/>
      <c r="DN18" s="1049"/>
      <c r="DO18" s="1049"/>
      <c r="DP18" s="1050"/>
      <c r="DQ18" s="1048"/>
      <c r="DR18" s="1049"/>
      <c r="DS18" s="1049"/>
      <c r="DT18" s="1049"/>
      <c r="DU18" s="1050"/>
      <c r="DV18" s="1051"/>
      <c r="DW18" s="1052"/>
      <c r="DX18" s="1052"/>
      <c r="DY18" s="1052"/>
      <c r="DZ18" s="1053"/>
      <c r="EA18" s="256"/>
    </row>
    <row r="19" spans="1:131" s="257" customFormat="1" ht="26.25" customHeight="1" x14ac:dyDescent="0.15">
      <c r="A19" s="263">
        <v>13</v>
      </c>
      <c r="B19" s="1094"/>
      <c r="C19" s="1095"/>
      <c r="D19" s="1095"/>
      <c r="E19" s="1095"/>
      <c r="F19" s="1095"/>
      <c r="G19" s="1095"/>
      <c r="H19" s="1095"/>
      <c r="I19" s="1095"/>
      <c r="J19" s="1095"/>
      <c r="K19" s="1095"/>
      <c r="L19" s="1095"/>
      <c r="M19" s="1095"/>
      <c r="N19" s="1095"/>
      <c r="O19" s="1095"/>
      <c r="P19" s="1096"/>
      <c r="Q19" s="1100"/>
      <c r="R19" s="1101"/>
      <c r="S19" s="1101"/>
      <c r="T19" s="1101"/>
      <c r="U19" s="1101"/>
      <c r="V19" s="1101"/>
      <c r="W19" s="1101"/>
      <c r="X19" s="1101"/>
      <c r="Y19" s="1101"/>
      <c r="Z19" s="1101"/>
      <c r="AA19" s="1101"/>
      <c r="AB19" s="1101"/>
      <c r="AC19" s="1101"/>
      <c r="AD19" s="1101"/>
      <c r="AE19" s="1102"/>
      <c r="AF19" s="1078"/>
      <c r="AG19" s="1079"/>
      <c r="AH19" s="1079"/>
      <c r="AI19" s="1079"/>
      <c r="AJ19" s="1080"/>
      <c r="AK19" s="1143"/>
      <c r="AL19" s="1144"/>
      <c r="AM19" s="1144"/>
      <c r="AN19" s="1144"/>
      <c r="AO19" s="1144"/>
      <c r="AP19" s="1144"/>
      <c r="AQ19" s="1144"/>
      <c r="AR19" s="1144"/>
      <c r="AS19" s="1144"/>
      <c r="AT19" s="1144"/>
      <c r="AU19" s="1141"/>
      <c r="AV19" s="1141"/>
      <c r="AW19" s="1141"/>
      <c r="AX19" s="1141"/>
      <c r="AY19" s="1142"/>
      <c r="AZ19" s="254"/>
      <c r="BA19" s="254"/>
      <c r="BB19" s="254"/>
      <c r="BC19" s="254"/>
      <c r="BD19" s="254"/>
      <c r="BE19" s="255"/>
      <c r="BF19" s="255"/>
      <c r="BG19" s="255"/>
      <c r="BH19" s="255"/>
      <c r="BI19" s="255"/>
      <c r="BJ19" s="255"/>
      <c r="BK19" s="255"/>
      <c r="BL19" s="255"/>
      <c r="BM19" s="255"/>
      <c r="BN19" s="255"/>
      <c r="BO19" s="255"/>
      <c r="BP19" s="255"/>
      <c r="BQ19" s="264">
        <v>13</v>
      </c>
      <c r="BR19" s="265"/>
      <c r="BS19" s="1073"/>
      <c r="BT19" s="1074"/>
      <c r="BU19" s="1074"/>
      <c r="BV19" s="1074"/>
      <c r="BW19" s="1074"/>
      <c r="BX19" s="1074"/>
      <c r="BY19" s="1074"/>
      <c r="BZ19" s="1074"/>
      <c r="CA19" s="1074"/>
      <c r="CB19" s="1074"/>
      <c r="CC19" s="1074"/>
      <c r="CD19" s="1074"/>
      <c r="CE19" s="1074"/>
      <c r="CF19" s="1074"/>
      <c r="CG19" s="1075"/>
      <c r="CH19" s="1048"/>
      <c r="CI19" s="1049"/>
      <c r="CJ19" s="1049"/>
      <c r="CK19" s="1049"/>
      <c r="CL19" s="1050"/>
      <c r="CM19" s="1048"/>
      <c r="CN19" s="1049"/>
      <c r="CO19" s="1049"/>
      <c r="CP19" s="1049"/>
      <c r="CQ19" s="1050"/>
      <c r="CR19" s="1048"/>
      <c r="CS19" s="1049"/>
      <c r="CT19" s="1049"/>
      <c r="CU19" s="1049"/>
      <c r="CV19" s="1050"/>
      <c r="CW19" s="1048"/>
      <c r="CX19" s="1049"/>
      <c r="CY19" s="1049"/>
      <c r="CZ19" s="1049"/>
      <c r="DA19" s="1050"/>
      <c r="DB19" s="1048"/>
      <c r="DC19" s="1049"/>
      <c r="DD19" s="1049"/>
      <c r="DE19" s="1049"/>
      <c r="DF19" s="1050"/>
      <c r="DG19" s="1048"/>
      <c r="DH19" s="1049"/>
      <c r="DI19" s="1049"/>
      <c r="DJ19" s="1049"/>
      <c r="DK19" s="1050"/>
      <c r="DL19" s="1048"/>
      <c r="DM19" s="1049"/>
      <c r="DN19" s="1049"/>
      <c r="DO19" s="1049"/>
      <c r="DP19" s="1050"/>
      <c r="DQ19" s="1048"/>
      <c r="DR19" s="1049"/>
      <c r="DS19" s="1049"/>
      <c r="DT19" s="1049"/>
      <c r="DU19" s="1050"/>
      <c r="DV19" s="1051"/>
      <c r="DW19" s="1052"/>
      <c r="DX19" s="1052"/>
      <c r="DY19" s="1052"/>
      <c r="DZ19" s="1053"/>
      <c r="EA19" s="256"/>
    </row>
    <row r="20" spans="1:131" s="257" customFormat="1" ht="26.25" customHeight="1" x14ac:dyDescent="0.15">
      <c r="A20" s="263">
        <v>14</v>
      </c>
      <c r="B20" s="1094"/>
      <c r="C20" s="1095"/>
      <c r="D20" s="1095"/>
      <c r="E20" s="1095"/>
      <c r="F20" s="1095"/>
      <c r="G20" s="1095"/>
      <c r="H20" s="1095"/>
      <c r="I20" s="1095"/>
      <c r="J20" s="1095"/>
      <c r="K20" s="1095"/>
      <c r="L20" s="1095"/>
      <c r="M20" s="1095"/>
      <c r="N20" s="1095"/>
      <c r="O20" s="1095"/>
      <c r="P20" s="1096"/>
      <c r="Q20" s="1100"/>
      <c r="R20" s="1101"/>
      <c r="S20" s="1101"/>
      <c r="T20" s="1101"/>
      <c r="U20" s="1101"/>
      <c r="V20" s="1101"/>
      <c r="W20" s="1101"/>
      <c r="X20" s="1101"/>
      <c r="Y20" s="1101"/>
      <c r="Z20" s="1101"/>
      <c r="AA20" s="1101"/>
      <c r="AB20" s="1101"/>
      <c r="AC20" s="1101"/>
      <c r="AD20" s="1101"/>
      <c r="AE20" s="1102"/>
      <c r="AF20" s="1078"/>
      <c r="AG20" s="1079"/>
      <c r="AH20" s="1079"/>
      <c r="AI20" s="1079"/>
      <c r="AJ20" s="1080"/>
      <c r="AK20" s="1143"/>
      <c r="AL20" s="1144"/>
      <c r="AM20" s="1144"/>
      <c r="AN20" s="1144"/>
      <c r="AO20" s="1144"/>
      <c r="AP20" s="1144"/>
      <c r="AQ20" s="1144"/>
      <c r="AR20" s="1144"/>
      <c r="AS20" s="1144"/>
      <c r="AT20" s="1144"/>
      <c r="AU20" s="1141"/>
      <c r="AV20" s="1141"/>
      <c r="AW20" s="1141"/>
      <c r="AX20" s="1141"/>
      <c r="AY20" s="1142"/>
      <c r="AZ20" s="254"/>
      <c r="BA20" s="254"/>
      <c r="BB20" s="254"/>
      <c r="BC20" s="254"/>
      <c r="BD20" s="254"/>
      <c r="BE20" s="255"/>
      <c r="BF20" s="255"/>
      <c r="BG20" s="255"/>
      <c r="BH20" s="255"/>
      <c r="BI20" s="255"/>
      <c r="BJ20" s="255"/>
      <c r="BK20" s="255"/>
      <c r="BL20" s="255"/>
      <c r="BM20" s="255"/>
      <c r="BN20" s="255"/>
      <c r="BO20" s="255"/>
      <c r="BP20" s="255"/>
      <c r="BQ20" s="264">
        <v>14</v>
      </c>
      <c r="BR20" s="265"/>
      <c r="BS20" s="1073"/>
      <c r="BT20" s="1074"/>
      <c r="BU20" s="1074"/>
      <c r="BV20" s="1074"/>
      <c r="BW20" s="1074"/>
      <c r="BX20" s="1074"/>
      <c r="BY20" s="1074"/>
      <c r="BZ20" s="1074"/>
      <c r="CA20" s="1074"/>
      <c r="CB20" s="1074"/>
      <c r="CC20" s="1074"/>
      <c r="CD20" s="1074"/>
      <c r="CE20" s="1074"/>
      <c r="CF20" s="1074"/>
      <c r="CG20" s="1075"/>
      <c r="CH20" s="1048"/>
      <c r="CI20" s="1049"/>
      <c r="CJ20" s="1049"/>
      <c r="CK20" s="1049"/>
      <c r="CL20" s="1050"/>
      <c r="CM20" s="1048"/>
      <c r="CN20" s="1049"/>
      <c r="CO20" s="1049"/>
      <c r="CP20" s="1049"/>
      <c r="CQ20" s="1050"/>
      <c r="CR20" s="1048"/>
      <c r="CS20" s="1049"/>
      <c r="CT20" s="1049"/>
      <c r="CU20" s="1049"/>
      <c r="CV20" s="1050"/>
      <c r="CW20" s="1048"/>
      <c r="CX20" s="1049"/>
      <c r="CY20" s="1049"/>
      <c r="CZ20" s="1049"/>
      <c r="DA20" s="1050"/>
      <c r="DB20" s="1048"/>
      <c r="DC20" s="1049"/>
      <c r="DD20" s="1049"/>
      <c r="DE20" s="1049"/>
      <c r="DF20" s="1050"/>
      <c r="DG20" s="1048"/>
      <c r="DH20" s="1049"/>
      <c r="DI20" s="1049"/>
      <c r="DJ20" s="1049"/>
      <c r="DK20" s="1050"/>
      <c r="DL20" s="1048"/>
      <c r="DM20" s="1049"/>
      <c r="DN20" s="1049"/>
      <c r="DO20" s="1049"/>
      <c r="DP20" s="1050"/>
      <c r="DQ20" s="1048"/>
      <c r="DR20" s="1049"/>
      <c r="DS20" s="1049"/>
      <c r="DT20" s="1049"/>
      <c r="DU20" s="1050"/>
      <c r="DV20" s="1051"/>
      <c r="DW20" s="1052"/>
      <c r="DX20" s="1052"/>
      <c r="DY20" s="1052"/>
      <c r="DZ20" s="1053"/>
      <c r="EA20" s="256"/>
    </row>
    <row r="21" spans="1:131" s="257" customFormat="1" ht="26.25" customHeight="1" thickBot="1" x14ac:dyDescent="0.2">
      <c r="A21" s="263">
        <v>15</v>
      </c>
      <c r="B21" s="1094"/>
      <c r="C21" s="1095"/>
      <c r="D21" s="1095"/>
      <c r="E21" s="1095"/>
      <c r="F21" s="1095"/>
      <c r="G21" s="1095"/>
      <c r="H21" s="1095"/>
      <c r="I21" s="1095"/>
      <c r="J21" s="1095"/>
      <c r="K21" s="1095"/>
      <c r="L21" s="1095"/>
      <c r="M21" s="1095"/>
      <c r="N21" s="1095"/>
      <c r="O21" s="1095"/>
      <c r="P21" s="1096"/>
      <c r="Q21" s="1100"/>
      <c r="R21" s="1101"/>
      <c r="S21" s="1101"/>
      <c r="T21" s="1101"/>
      <c r="U21" s="1101"/>
      <c r="V21" s="1101"/>
      <c r="W21" s="1101"/>
      <c r="X21" s="1101"/>
      <c r="Y21" s="1101"/>
      <c r="Z21" s="1101"/>
      <c r="AA21" s="1101"/>
      <c r="AB21" s="1101"/>
      <c r="AC21" s="1101"/>
      <c r="AD21" s="1101"/>
      <c r="AE21" s="1102"/>
      <c r="AF21" s="1078"/>
      <c r="AG21" s="1079"/>
      <c r="AH21" s="1079"/>
      <c r="AI21" s="1079"/>
      <c r="AJ21" s="1080"/>
      <c r="AK21" s="1143"/>
      <c r="AL21" s="1144"/>
      <c r="AM21" s="1144"/>
      <c r="AN21" s="1144"/>
      <c r="AO21" s="1144"/>
      <c r="AP21" s="1144"/>
      <c r="AQ21" s="1144"/>
      <c r="AR21" s="1144"/>
      <c r="AS21" s="1144"/>
      <c r="AT21" s="1144"/>
      <c r="AU21" s="1141"/>
      <c r="AV21" s="1141"/>
      <c r="AW21" s="1141"/>
      <c r="AX21" s="1141"/>
      <c r="AY21" s="1142"/>
      <c r="AZ21" s="254"/>
      <c r="BA21" s="254"/>
      <c r="BB21" s="254"/>
      <c r="BC21" s="254"/>
      <c r="BD21" s="254"/>
      <c r="BE21" s="255"/>
      <c r="BF21" s="255"/>
      <c r="BG21" s="255"/>
      <c r="BH21" s="255"/>
      <c r="BI21" s="255"/>
      <c r="BJ21" s="255"/>
      <c r="BK21" s="255"/>
      <c r="BL21" s="255"/>
      <c r="BM21" s="255"/>
      <c r="BN21" s="255"/>
      <c r="BO21" s="255"/>
      <c r="BP21" s="255"/>
      <c r="BQ21" s="264">
        <v>15</v>
      </c>
      <c r="BR21" s="265"/>
      <c r="BS21" s="1073"/>
      <c r="BT21" s="1074"/>
      <c r="BU21" s="1074"/>
      <c r="BV21" s="1074"/>
      <c r="BW21" s="1074"/>
      <c r="BX21" s="1074"/>
      <c r="BY21" s="1074"/>
      <c r="BZ21" s="1074"/>
      <c r="CA21" s="1074"/>
      <c r="CB21" s="1074"/>
      <c r="CC21" s="1074"/>
      <c r="CD21" s="1074"/>
      <c r="CE21" s="1074"/>
      <c r="CF21" s="1074"/>
      <c r="CG21" s="1075"/>
      <c r="CH21" s="1048"/>
      <c r="CI21" s="1049"/>
      <c r="CJ21" s="1049"/>
      <c r="CK21" s="1049"/>
      <c r="CL21" s="1050"/>
      <c r="CM21" s="1048"/>
      <c r="CN21" s="1049"/>
      <c r="CO21" s="1049"/>
      <c r="CP21" s="1049"/>
      <c r="CQ21" s="1050"/>
      <c r="CR21" s="1048"/>
      <c r="CS21" s="1049"/>
      <c r="CT21" s="1049"/>
      <c r="CU21" s="1049"/>
      <c r="CV21" s="1050"/>
      <c r="CW21" s="1048"/>
      <c r="CX21" s="1049"/>
      <c r="CY21" s="1049"/>
      <c r="CZ21" s="1049"/>
      <c r="DA21" s="1050"/>
      <c r="DB21" s="1048"/>
      <c r="DC21" s="1049"/>
      <c r="DD21" s="1049"/>
      <c r="DE21" s="1049"/>
      <c r="DF21" s="1050"/>
      <c r="DG21" s="1048"/>
      <c r="DH21" s="1049"/>
      <c r="DI21" s="1049"/>
      <c r="DJ21" s="1049"/>
      <c r="DK21" s="1050"/>
      <c r="DL21" s="1048"/>
      <c r="DM21" s="1049"/>
      <c r="DN21" s="1049"/>
      <c r="DO21" s="1049"/>
      <c r="DP21" s="1050"/>
      <c r="DQ21" s="1048"/>
      <c r="DR21" s="1049"/>
      <c r="DS21" s="1049"/>
      <c r="DT21" s="1049"/>
      <c r="DU21" s="1050"/>
      <c r="DV21" s="1051"/>
      <c r="DW21" s="1052"/>
      <c r="DX21" s="1052"/>
      <c r="DY21" s="1052"/>
      <c r="DZ21" s="1053"/>
      <c r="EA21" s="256"/>
    </row>
    <row r="22" spans="1:131" s="257" customFormat="1" ht="26.25" customHeight="1" x14ac:dyDescent="0.15">
      <c r="A22" s="263">
        <v>16</v>
      </c>
      <c r="B22" s="1094"/>
      <c r="C22" s="1095"/>
      <c r="D22" s="1095"/>
      <c r="E22" s="1095"/>
      <c r="F22" s="1095"/>
      <c r="G22" s="1095"/>
      <c r="H22" s="1095"/>
      <c r="I22" s="1095"/>
      <c r="J22" s="1095"/>
      <c r="K22" s="1095"/>
      <c r="L22" s="1095"/>
      <c r="M22" s="1095"/>
      <c r="N22" s="1095"/>
      <c r="O22" s="1095"/>
      <c r="P22" s="1096"/>
      <c r="Q22" s="1138"/>
      <c r="R22" s="1139"/>
      <c r="S22" s="1139"/>
      <c r="T22" s="1139"/>
      <c r="U22" s="1139"/>
      <c r="V22" s="1139"/>
      <c r="W22" s="1139"/>
      <c r="X22" s="1139"/>
      <c r="Y22" s="1139"/>
      <c r="Z22" s="1139"/>
      <c r="AA22" s="1139"/>
      <c r="AB22" s="1139"/>
      <c r="AC22" s="1139"/>
      <c r="AD22" s="1139"/>
      <c r="AE22" s="1140"/>
      <c r="AF22" s="1078"/>
      <c r="AG22" s="1079"/>
      <c r="AH22" s="1079"/>
      <c r="AI22" s="1079"/>
      <c r="AJ22" s="1080"/>
      <c r="AK22" s="1134"/>
      <c r="AL22" s="1135"/>
      <c r="AM22" s="1135"/>
      <c r="AN22" s="1135"/>
      <c r="AO22" s="1135"/>
      <c r="AP22" s="1135"/>
      <c r="AQ22" s="1135"/>
      <c r="AR22" s="1135"/>
      <c r="AS22" s="1135"/>
      <c r="AT22" s="1135"/>
      <c r="AU22" s="1136"/>
      <c r="AV22" s="1136"/>
      <c r="AW22" s="1136"/>
      <c r="AX22" s="1136"/>
      <c r="AY22" s="1137"/>
      <c r="AZ22" s="1092" t="s">
        <v>392</v>
      </c>
      <c r="BA22" s="1092"/>
      <c r="BB22" s="1092"/>
      <c r="BC22" s="1092"/>
      <c r="BD22" s="1093"/>
      <c r="BE22" s="255"/>
      <c r="BF22" s="255"/>
      <c r="BG22" s="255"/>
      <c r="BH22" s="255"/>
      <c r="BI22" s="255"/>
      <c r="BJ22" s="255"/>
      <c r="BK22" s="255"/>
      <c r="BL22" s="255"/>
      <c r="BM22" s="255"/>
      <c r="BN22" s="255"/>
      <c r="BO22" s="255"/>
      <c r="BP22" s="255"/>
      <c r="BQ22" s="264">
        <v>16</v>
      </c>
      <c r="BR22" s="265"/>
      <c r="BS22" s="1073"/>
      <c r="BT22" s="1074"/>
      <c r="BU22" s="1074"/>
      <c r="BV22" s="1074"/>
      <c r="BW22" s="1074"/>
      <c r="BX22" s="1074"/>
      <c r="BY22" s="1074"/>
      <c r="BZ22" s="1074"/>
      <c r="CA22" s="1074"/>
      <c r="CB22" s="1074"/>
      <c r="CC22" s="1074"/>
      <c r="CD22" s="1074"/>
      <c r="CE22" s="1074"/>
      <c r="CF22" s="1074"/>
      <c r="CG22" s="1075"/>
      <c r="CH22" s="1048"/>
      <c r="CI22" s="1049"/>
      <c r="CJ22" s="1049"/>
      <c r="CK22" s="1049"/>
      <c r="CL22" s="1050"/>
      <c r="CM22" s="1048"/>
      <c r="CN22" s="1049"/>
      <c r="CO22" s="1049"/>
      <c r="CP22" s="1049"/>
      <c r="CQ22" s="1050"/>
      <c r="CR22" s="1048"/>
      <c r="CS22" s="1049"/>
      <c r="CT22" s="1049"/>
      <c r="CU22" s="1049"/>
      <c r="CV22" s="1050"/>
      <c r="CW22" s="1048"/>
      <c r="CX22" s="1049"/>
      <c r="CY22" s="1049"/>
      <c r="CZ22" s="1049"/>
      <c r="DA22" s="1050"/>
      <c r="DB22" s="1048"/>
      <c r="DC22" s="1049"/>
      <c r="DD22" s="1049"/>
      <c r="DE22" s="1049"/>
      <c r="DF22" s="1050"/>
      <c r="DG22" s="1048"/>
      <c r="DH22" s="1049"/>
      <c r="DI22" s="1049"/>
      <c r="DJ22" s="1049"/>
      <c r="DK22" s="1050"/>
      <c r="DL22" s="1048"/>
      <c r="DM22" s="1049"/>
      <c r="DN22" s="1049"/>
      <c r="DO22" s="1049"/>
      <c r="DP22" s="1050"/>
      <c r="DQ22" s="1048"/>
      <c r="DR22" s="1049"/>
      <c r="DS22" s="1049"/>
      <c r="DT22" s="1049"/>
      <c r="DU22" s="1050"/>
      <c r="DV22" s="1051"/>
      <c r="DW22" s="1052"/>
      <c r="DX22" s="1052"/>
      <c r="DY22" s="1052"/>
      <c r="DZ22" s="1053"/>
      <c r="EA22" s="256"/>
    </row>
    <row r="23" spans="1:131" s="257" customFormat="1" ht="26.25" customHeight="1" thickBot="1" x14ac:dyDescent="0.2">
      <c r="A23" s="266" t="s">
        <v>393</v>
      </c>
      <c r="B23" s="1001" t="s">
        <v>394</v>
      </c>
      <c r="C23" s="1002"/>
      <c r="D23" s="1002"/>
      <c r="E23" s="1002"/>
      <c r="F23" s="1002"/>
      <c r="G23" s="1002"/>
      <c r="H23" s="1002"/>
      <c r="I23" s="1002"/>
      <c r="J23" s="1002"/>
      <c r="K23" s="1002"/>
      <c r="L23" s="1002"/>
      <c r="M23" s="1002"/>
      <c r="N23" s="1002"/>
      <c r="O23" s="1002"/>
      <c r="P23" s="1003"/>
      <c r="Q23" s="1125">
        <v>1449</v>
      </c>
      <c r="R23" s="1126"/>
      <c r="S23" s="1126"/>
      <c r="T23" s="1126"/>
      <c r="U23" s="1126"/>
      <c r="V23" s="1126">
        <v>1376</v>
      </c>
      <c r="W23" s="1126"/>
      <c r="X23" s="1126"/>
      <c r="Y23" s="1126"/>
      <c r="Z23" s="1126"/>
      <c r="AA23" s="1126">
        <v>73</v>
      </c>
      <c r="AB23" s="1126"/>
      <c r="AC23" s="1126"/>
      <c r="AD23" s="1126"/>
      <c r="AE23" s="1127"/>
      <c r="AF23" s="1128">
        <v>68</v>
      </c>
      <c r="AG23" s="1126"/>
      <c r="AH23" s="1126"/>
      <c r="AI23" s="1126"/>
      <c r="AJ23" s="1129"/>
      <c r="AK23" s="1130"/>
      <c r="AL23" s="1131"/>
      <c r="AM23" s="1131"/>
      <c r="AN23" s="1131"/>
      <c r="AO23" s="1131"/>
      <c r="AP23" s="1126">
        <v>908</v>
      </c>
      <c r="AQ23" s="1126"/>
      <c r="AR23" s="1126"/>
      <c r="AS23" s="1126"/>
      <c r="AT23" s="1126"/>
      <c r="AU23" s="1132"/>
      <c r="AV23" s="1132"/>
      <c r="AW23" s="1132"/>
      <c r="AX23" s="1132"/>
      <c r="AY23" s="1133"/>
      <c r="AZ23" s="1122" t="s">
        <v>395</v>
      </c>
      <c r="BA23" s="1123"/>
      <c r="BB23" s="1123"/>
      <c r="BC23" s="1123"/>
      <c r="BD23" s="1124"/>
      <c r="BE23" s="255"/>
      <c r="BF23" s="255"/>
      <c r="BG23" s="255"/>
      <c r="BH23" s="255"/>
      <c r="BI23" s="255"/>
      <c r="BJ23" s="255"/>
      <c r="BK23" s="255"/>
      <c r="BL23" s="255"/>
      <c r="BM23" s="255"/>
      <c r="BN23" s="255"/>
      <c r="BO23" s="255"/>
      <c r="BP23" s="255"/>
      <c r="BQ23" s="264">
        <v>17</v>
      </c>
      <c r="BR23" s="265"/>
      <c r="BS23" s="1073"/>
      <c r="BT23" s="1074"/>
      <c r="BU23" s="1074"/>
      <c r="BV23" s="1074"/>
      <c r="BW23" s="1074"/>
      <c r="BX23" s="1074"/>
      <c r="BY23" s="1074"/>
      <c r="BZ23" s="1074"/>
      <c r="CA23" s="1074"/>
      <c r="CB23" s="1074"/>
      <c r="CC23" s="1074"/>
      <c r="CD23" s="1074"/>
      <c r="CE23" s="1074"/>
      <c r="CF23" s="1074"/>
      <c r="CG23" s="1075"/>
      <c r="CH23" s="1048"/>
      <c r="CI23" s="1049"/>
      <c r="CJ23" s="1049"/>
      <c r="CK23" s="1049"/>
      <c r="CL23" s="1050"/>
      <c r="CM23" s="1048"/>
      <c r="CN23" s="1049"/>
      <c r="CO23" s="1049"/>
      <c r="CP23" s="1049"/>
      <c r="CQ23" s="1050"/>
      <c r="CR23" s="1048"/>
      <c r="CS23" s="1049"/>
      <c r="CT23" s="1049"/>
      <c r="CU23" s="1049"/>
      <c r="CV23" s="1050"/>
      <c r="CW23" s="1048"/>
      <c r="CX23" s="1049"/>
      <c r="CY23" s="1049"/>
      <c r="CZ23" s="1049"/>
      <c r="DA23" s="1050"/>
      <c r="DB23" s="1048"/>
      <c r="DC23" s="1049"/>
      <c r="DD23" s="1049"/>
      <c r="DE23" s="1049"/>
      <c r="DF23" s="1050"/>
      <c r="DG23" s="1048"/>
      <c r="DH23" s="1049"/>
      <c r="DI23" s="1049"/>
      <c r="DJ23" s="1049"/>
      <c r="DK23" s="1050"/>
      <c r="DL23" s="1048"/>
      <c r="DM23" s="1049"/>
      <c r="DN23" s="1049"/>
      <c r="DO23" s="1049"/>
      <c r="DP23" s="1050"/>
      <c r="DQ23" s="1048"/>
      <c r="DR23" s="1049"/>
      <c r="DS23" s="1049"/>
      <c r="DT23" s="1049"/>
      <c r="DU23" s="1050"/>
      <c r="DV23" s="1051"/>
      <c r="DW23" s="1052"/>
      <c r="DX23" s="1052"/>
      <c r="DY23" s="1052"/>
      <c r="DZ23" s="1053"/>
      <c r="EA23" s="256"/>
    </row>
    <row r="24" spans="1:131" s="257" customFormat="1" ht="26.25" customHeight="1" x14ac:dyDescent="0.15">
      <c r="A24" s="1121" t="s">
        <v>396</v>
      </c>
      <c r="B24" s="1121"/>
      <c r="C24" s="1121"/>
      <c r="D24" s="1121"/>
      <c r="E24" s="1121"/>
      <c r="F24" s="1121"/>
      <c r="G24" s="1121"/>
      <c r="H24" s="1121"/>
      <c r="I24" s="1121"/>
      <c r="J24" s="1121"/>
      <c r="K24" s="1121"/>
      <c r="L24" s="1121"/>
      <c r="M24" s="1121"/>
      <c r="N24" s="1121"/>
      <c r="O24" s="1121"/>
      <c r="P24" s="1121"/>
      <c r="Q24" s="1121"/>
      <c r="R24" s="1121"/>
      <c r="S24" s="1121"/>
      <c r="T24" s="1121"/>
      <c r="U24" s="1121"/>
      <c r="V24" s="1121"/>
      <c r="W24" s="1121"/>
      <c r="X24" s="1121"/>
      <c r="Y24" s="1121"/>
      <c r="Z24" s="1121"/>
      <c r="AA24" s="1121"/>
      <c r="AB24" s="1121"/>
      <c r="AC24" s="1121"/>
      <c r="AD24" s="1121"/>
      <c r="AE24" s="1121"/>
      <c r="AF24" s="1121"/>
      <c r="AG24" s="1121"/>
      <c r="AH24" s="1121"/>
      <c r="AI24" s="1121"/>
      <c r="AJ24" s="1121"/>
      <c r="AK24" s="1121"/>
      <c r="AL24" s="1121"/>
      <c r="AM24" s="1121"/>
      <c r="AN24" s="1121"/>
      <c r="AO24" s="1121"/>
      <c r="AP24" s="1121"/>
      <c r="AQ24" s="1121"/>
      <c r="AR24" s="1121"/>
      <c r="AS24" s="1121"/>
      <c r="AT24" s="1121"/>
      <c r="AU24" s="1121"/>
      <c r="AV24" s="1121"/>
      <c r="AW24" s="1121"/>
      <c r="AX24" s="1121"/>
      <c r="AY24" s="1121"/>
      <c r="AZ24" s="254"/>
      <c r="BA24" s="254"/>
      <c r="BB24" s="254"/>
      <c r="BC24" s="254"/>
      <c r="BD24" s="254"/>
      <c r="BE24" s="255"/>
      <c r="BF24" s="255"/>
      <c r="BG24" s="255"/>
      <c r="BH24" s="255"/>
      <c r="BI24" s="255"/>
      <c r="BJ24" s="255"/>
      <c r="BK24" s="255"/>
      <c r="BL24" s="255"/>
      <c r="BM24" s="255"/>
      <c r="BN24" s="255"/>
      <c r="BO24" s="255"/>
      <c r="BP24" s="255"/>
      <c r="BQ24" s="264">
        <v>18</v>
      </c>
      <c r="BR24" s="265"/>
      <c r="BS24" s="1073"/>
      <c r="BT24" s="1074"/>
      <c r="BU24" s="1074"/>
      <c r="BV24" s="1074"/>
      <c r="BW24" s="1074"/>
      <c r="BX24" s="1074"/>
      <c r="BY24" s="1074"/>
      <c r="BZ24" s="1074"/>
      <c r="CA24" s="1074"/>
      <c r="CB24" s="1074"/>
      <c r="CC24" s="1074"/>
      <c r="CD24" s="1074"/>
      <c r="CE24" s="1074"/>
      <c r="CF24" s="1074"/>
      <c r="CG24" s="1075"/>
      <c r="CH24" s="1048"/>
      <c r="CI24" s="1049"/>
      <c r="CJ24" s="1049"/>
      <c r="CK24" s="1049"/>
      <c r="CL24" s="1050"/>
      <c r="CM24" s="1048"/>
      <c r="CN24" s="1049"/>
      <c r="CO24" s="1049"/>
      <c r="CP24" s="1049"/>
      <c r="CQ24" s="1050"/>
      <c r="CR24" s="1048"/>
      <c r="CS24" s="1049"/>
      <c r="CT24" s="1049"/>
      <c r="CU24" s="1049"/>
      <c r="CV24" s="1050"/>
      <c r="CW24" s="1048"/>
      <c r="CX24" s="1049"/>
      <c r="CY24" s="1049"/>
      <c r="CZ24" s="1049"/>
      <c r="DA24" s="1050"/>
      <c r="DB24" s="1048"/>
      <c r="DC24" s="1049"/>
      <c r="DD24" s="1049"/>
      <c r="DE24" s="1049"/>
      <c r="DF24" s="1050"/>
      <c r="DG24" s="1048"/>
      <c r="DH24" s="1049"/>
      <c r="DI24" s="1049"/>
      <c r="DJ24" s="1049"/>
      <c r="DK24" s="1050"/>
      <c r="DL24" s="1048"/>
      <c r="DM24" s="1049"/>
      <c r="DN24" s="1049"/>
      <c r="DO24" s="1049"/>
      <c r="DP24" s="1050"/>
      <c r="DQ24" s="1048"/>
      <c r="DR24" s="1049"/>
      <c r="DS24" s="1049"/>
      <c r="DT24" s="1049"/>
      <c r="DU24" s="1050"/>
      <c r="DV24" s="1051"/>
      <c r="DW24" s="1052"/>
      <c r="DX24" s="1052"/>
      <c r="DY24" s="1052"/>
      <c r="DZ24" s="1053"/>
      <c r="EA24" s="256"/>
    </row>
    <row r="25" spans="1:131" s="249" customFormat="1" ht="26.25" customHeight="1" thickBot="1" x14ac:dyDescent="0.2">
      <c r="A25" s="1120" t="s">
        <v>397</v>
      </c>
      <c r="B25" s="1120"/>
      <c r="C25" s="1120"/>
      <c r="D25" s="1120"/>
      <c r="E25" s="1120"/>
      <c r="F25" s="1120"/>
      <c r="G25" s="1120"/>
      <c r="H25" s="1120"/>
      <c r="I25" s="1120"/>
      <c r="J25" s="1120"/>
      <c r="K25" s="1120"/>
      <c r="L25" s="1120"/>
      <c r="M25" s="1120"/>
      <c r="N25" s="1120"/>
      <c r="O25" s="1120"/>
      <c r="P25" s="1120"/>
      <c r="Q25" s="1120"/>
      <c r="R25" s="1120"/>
      <c r="S25" s="1120"/>
      <c r="T25" s="1120"/>
      <c r="U25" s="1120"/>
      <c r="V25" s="1120"/>
      <c r="W25" s="1120"/>
      <c r="X25" s="1120"/>
      <c r="Y25" s="1120"/>
      <c r="Z25" s="1120"/>
      <c r="AA25" s="1120"/>
      <c r="AB25" s="1120"/>
      <c r="AC25" s="1120"/>
      <c r="AD25" s="1120"/>
      <c r="AE25" s="1120"/>
      <c r="AF25" s="1120"/>
      <c r="AG25" s="1120"/>
      <c r="AH25" s="1120"/>
      <c r="AI25" s="1120"/>
      <c r="AJ25" s="1120"/>
      <c r="AK25" s="1120"/>
      <c r="AL25" s="1120"/>
      <c r="AM25" s="1120"/>
      <c r="AN25" s="1120"/>
      <c r="AO25" s="1120"/>
      <c r="AP25" s="1120"/>
      <c r="AQ25" s="1120"/>
      <c r="AR25" s="1120"/>
      <c r="AS25" s="1120"/>
      <c r="AT25" s="1120"/>
      <c r="AU25" s="1120"/>
      <c r="AV25" s="1120"/>
      <c r="AW25" s="1120"/>
      <c r="AX25" s="1120"/>
      <c r="AY25" s="1120"/>
      <c r="AZ25" s="1120"/>
      <c r="BA25" s="1120"/>
      <c r="BB25" s="1120"/>
      <c r="BC25" s="1120"/>
      <c r="BD25" s="1120"/>
      <c r="BE25" s="1120"/>
      <c r="BF25" s="1120"/>
      <c r="BG25" s="1120"/>
      <c r="BH25" s="1120"/>
      <c r="BI25" s="1120"/>
      <c r="BJ25" s="254"/>
      <c r="BK25" s="254"/>
      <c r="BL25" s="254"/>
      <c r="BM25" s="254"/>
      <c r="BN25" s="254"/>
      <c r="BO25" s="267"/>
      <c r="BP25" s="267"/>
      <c r="BQ25" s="264">
        <v>19</v>
      </c>
      <c r="BR25" s="265"/>
      <c r="BS25" s="1073"/>
      <c r="BT25" s="1074"/>
      <c r="BU25" s="1074"/>
      <c r="BV25" s="1074"/>
      <c r="BW25" s="1074"/>
      <c r="BX25" s="1074"/>
      <c r="BY25" s="1074"/>
      <c r="BZ25" s="1074"/>
      <c r="CA25" s="1074"/>
      <c r="CB25" s="1074"/>
      <c r="CC25" s="1074"/>
      <c r="CD25" s="1074"/>
      <c r="CE25" s="1074"/>
      <c r="CF25" s="1074"/>
      <c r="CG25" s="1075"/>
      <c r="CH25" s="1048"/>
      <c r="CI25" s="1049"/>
      <c r="CJ25" s="1049"/>
      <c r="CK25" s="1049"/>
      <c r="CL25" s="1050"/>
      <c r="CM25" s="1048"/>
      <c r="CN25" s="1049"/>
      <c r="CO25" s="1049"/>
      <c r="CP25" s="1049"/>
      <c r="CQ25" s="1050"/>
      <c r="CR25" s="1048"/>
      <c r="CS25" s="1049"/>
      <c r="CT25" s="1049"/>
      <c r="CU25" s="1049"/>
      <c r="CV25" s="1050"/>
      <c r="CW25" s="1048"/>
      <c r="CX25" s="1049"/>
      <c r="CY25" s="1049"/>
      <c r="CZ25" s="1049"/>
      <c r="DA25" s="1050"/>
      <c r="DB25" s="1048"/>
      <c r="DC25" s="1049"/>
      <c r="DD25" s="1049"/>
      <c r="DE25" s="1049"/>
      <c r="DF25" s="1050"/>
      <c r="DG25" s="1048"/>
      <c r="DH25" s="1049"/>
      <c r="DI25" s="1049"/>
      <c r="DJ25" s="1049"/>
      <c r="DK25" s="1050"/>
      <c r="DL25" s="1048"/>
      <c r="DM25" s="1049"/>
      <c r="DN25" s="1049"/>
      <c r="DO25" s="1049"/>
      <c r="DP25" s="1050"/>
      <c r="DQ25" s="1048"/>
      <c r="DR25" s="1049"/>
      <c r="DS25" s="1049"/>
      <c r="DT25" s="1049"/>
      <c r="DU25" s="1050"/>
      <c r="DV25" s="1051"/>
      <c r="DW25" s="1052"/>
      <c r="DX25" s="1052"/>
      <c r="DY25" s="1052"/>
      <c r="DZ25" s="1053"/>
      <c r="EA25" s="248"/>
    </row>
    <row r="26" spans="1:131" s="249" customFormat="1" ht="26.25" customHeight="1" x14ac:dyDescent="0.15">
      <c r="A26" s="1054" t="s">
        <v>374</v>
      </c>
      <c r="B26" s="1055"/>
      <c r="C26" s="1055"/>
      <c r="D26" s="1055"/>
      <c r="E26" s="1055"/>
      <c r="F26" s="1055"/>
      <c r="G26" s="1055"/>
      <c r="H26" s="1055"/>
      <c r="I26" s="1055"/>
      <c r="J26" s="1055"/>
      <c r="K26" s="1055"/>
      <c r="L26" s="1055"/>
      <c r="M26" s="1055"/>
      <c r="N26" s="1055"/>
      <c r="O26" s="1055"/>
      <c r="P26" s="1056"/>
      <c r="Q26" s="1060" t="s">
        <v>398</v>
      </c>
      <c r="R26" s="1061"/>
      <c r="S26" s="1061"/>
      <c r="T26" s="1061"/>
      <c r="U26" s="1062"/>
      <c r="V26" s="1060" t="s">
        <v>399</v>
      </c>
      <c r="W26" s="1061"/>
      <c r="X26" s="1061"/>
      <c r="Y26" s="1061"/>
      <c r="Z26" s="1062"/>
      <c r="AA26" s="1060" t="s">
        <v>400</v>
      </c>
      <c r="AB26" s="1061"/>
      <c r="AC26" s="1061"/>
      <c r="AD26" s="1061"/>
      <c r="AE26" s="1061"/>
      <c r="AF26" s="1116" t="s">
        <v>401</v>
      </c>
      <c r="AG26" s="1067"/>
      <c r="AH26" s="1067"/>
      <c r="AI26" s="1067"/>
      <c r="AJ26" s="1117"/>
      <c r="AK26" s="1061" t="s">
        <v>402</v>
      </c>
      <c r="AL26" s="1061"/>
      <c r="AM26" s="1061"/>
      <c r="AN26" s="1061"/>
      <c r="AO26" s="1062"/>
      <c r="AP26" s="1060" t="s">
        <v>403</v>
      </c>
      <c r="AQ26" s="1061"/>
      <c r="AR26" s="1061"/>
      <c r="AS26" s="1061"/>
      <c r="AT26" s="1062"/>
      <c r="AU26" s="1060" t="s">
        <v>404</v>
      </c>
      <c r="AV26" s="1061"/>
      <c r="AW26" s="1061"/>
      <c r="AX26" s="1061"/>
      <c r="AY26" s="1062"/>
      <c r="AZ26" s="1060" t="s">
        <v>405</v>
      </c>
      <c r="BA26" s="1061"/>
      <c r="BB26" s="1061"/>
      <c r="BC26" s="1061"/>
      <c r="BD26" s="1062"/>
      <c r="BE26" s="1060" t="s">
        <v>381</v>
      </c>
      <c r="BF26" s="1061"/>
      <c r="BG26" s="1061"/>
      <c r="BH26" s="1061"/>
      <c r="BI26" s="1076"/>
      <c r="BJ26" s="254"/>
      <c r="BK26" s="254"/>
      <c r="BL26" s="254"/>
      <c r="BM26" s="254"/>
      <c r="BN26" s="254"/>
      <c r="BO26" s="267"/>
      <c r="BP26" s="267"/>
      <c r="BQ26" s="264">
        <v>20</v>
      </c>
      <c r="BR26" s="265"/>
      <c r="BS26" s="1073"/>
      <c r="BT26" s="1074"/>
      <c r="BU26" s="1074"/>
      <c r="BV26" s="1074"/>
      <c r="BW26" s="1074"/>
      <c r="BX26" s="1074"/>
      <c r="BY26" s="1074"/>
      <c r="BZ26" s="1074"/>
      <c r="CA26" s="1074"/>
      <c r="CB26" s="1074"/>
      <c r="CC26" s="1074"/>
      <c r="CD26" s="1074"/>
      <c r="CE26" s="1074"/>
      <c r="CF26" s="1074"/>
      <c r="CG26" s="1075"/>
      <c r="CH26" s="1048"/>
      <c r="CI26" s="1049"/>
      <c r="CJ26" s="1049"/>
      <c r="CK26" s="1049"/>
      <c r="CL26" s="1050"/>
      <c r="CM26" s="1048"/>
      <c r="CN26" s="1049"/>
      <c r="CO26" s="1049"/>
      <c r="CP26" s="1049"/>
      <c r="CQ26" s="1050"/>
      <c r="CR26" s="1048"/>
      <c r="CS26" s="1049"/>
      <c r="CT26" s="1049"/>
      <c r="CU26" s="1049"/>
      <c r="CV26" s="1050"/>
      <c r="CW26" s="1048"/>
      <c r="CX26" s="1049"/>
      <c r="CY26" s="1049"/>
      <c r="CZ26" s="1049"/>
      <c r="DA26" s="1050"/>
      <c r="DB26" s="1048"/>
      <c r="DC26" s="1049"/>
      <c r="DD26" s="1049"/>
      <c r="DE26" s="1049"/>
      <c r="DF26" s="1050"/>
      <c r="DG26" s="1048"/>
      <c r="DH26" s="1049"/>
      <c r="DI26" s="1049"/>
      <c r="DJ26" s="1049"/>
      <c r="DK26" s="1050"/>
      <c r="DL26" s="1048"/>
      <c r="DM26" s="1049"/>
      <c r="DN26" s="1049"/>
      <c r="DO26" s="1049"/>
      <c r="DP26" s="1050"/>
      <c r="DQ26" s="1048"/>
      <c r="DR26" s="1049"/>
      <c r="DS26" s="1049"/>
      <c r="DT26" s="1049"/>
      <c r="DU26" s="1050"/>
      <c r="DV26" s="1051"/>
      <c r="DW26" s="1052"/>
      <c r="DX26" s="1052"/>
      <c r="DY26" s="1052"/>
      <c r="DZ26" s="1053"/>
      <c r="EA26" s="248"/>
    </row>
    <row r="27" spans="1:131" s="249" customFormat="1" ht="26.25" customHeight="1" thickBot="1" x14ac:dyDescent="0.2">
      <c r="A27" s="1057"/>
      <c r="B27" s="1058"/>
      <c r="C27" s="1058"/>
      <c r="D27" s="1058"/>
      <c r="E27" s="1058"/>
      <c r="F27" s="1058"/>
      <c r="G27" s="1058"/>
      <c r="H27" s="1058"/>
      <c r="I27" s="1058"/>
      <c r="J27" s="1058"/>
      <c r="K27" s="1058"/>
      <c r="L27" s="1058"/>
      <c r="M27" s="1058"/>
      <c r="N27" s="1058"/>
      <c r="O27" s="1058"/>
      <c r="P27" s="1059"/>
      <c r="Q27" s="1063"/>
      <c r="R27" s="1064"/>
      <c r="S27" s="1064"/>
      <c r="T27" s="1064"/>
      <c r="U27" s="1065"/>
      <c r="V27" s="1063"/>
      <c r="W27" s="1064"/>
      <c r="X27" s="1064"/>
      <c r="Y27" s="1064"/>
      <c r="Z27" s="1065"/>
      <c r="AA27" s="1063"/>
      <c r="AB27" s="1064"/>
      <c r="AC27" s="1064"/>
      <c r="AD27" s="1064"/>
      <c r="AE27" s="1064"/>
      <c r="AF27" s="1118"/>
      <c r="AG27" s="1070"/>
      <c r="AH27" s="1070"/>
      <c r="AI27" s="1070"/>
      <c r="AJ27" s="1119"/>
      <c r="AK27" s="1064"/>
      <c r="AL27" s="1064"/>
      <c r="AM27" s="1064"/>
      <c r="AN27" s="1064"/>
      <c r="AO27" s="1065"/>
      <c r="AP27" s="1063"/>
      <c r="AQ27" s="1064"/>
      <c r="AR27" s="1064"/>
      <c r="AS27" s="1064"/>
      <c r="AT27" s="1065"/>
      <c r="AU27" s="1063"/>
      <c r="AV27" s="1064"/>
      <c r="AW27" s="1064"/>
      <c r="AX27" s="1064"/>
      <c r="AY27" s="1065"/>
      <c r="AZ27" s="1063"/>
      <c r="BA27" s="1064"/>
      <c r="BB27" s="1064"/>
      <c r="BC27" s="1064"/>
      <c r="BD27" s="1065"/>
      <c r="BE27" s="1063"/>
      <c r="BF27" s="1064"/>
      <c r="BG27" s="1064"/>
      <c r="BH27" s="1064"/>
      <c r="BI27" s="1077"/>
      <c r="BJ27" s="254"/>
      <c r="BK27" s="254"/>
      <c r="BL27" s="254"/>
      <c r="BM27" s="254"/>
      <c r="BN27" s="254"/>
      <c r="BO27" s="267"/>
      <c r="BP27" s="267"/>
      <c r="BQ27" s="264">
        <v>21</v>
      </c>
      <c r="BR27" s="265"/>
      <c r="BS27" s="1073"/>
      <c r="BT27" s="1074"/>
      <c r="BU27" s="1074"/>
      <c r="BV27" s="1074"/>
      <c r="BW27" s="1074"/>
      <c r="BX27" s="1074"/>
      <c r="BY27" s="1074"/>
      <c r="BZ27" s="1074"/>
      <c r="CA27" s="1074"/>
      <c r="CB27" s="1074"/>
      <c r="CC27" s="1074"/>
      <c r="CD27" s="1074"/>
      <c r="CE27" s="1074"/>
      <c r="CF27" s="1074"/>
      <c r="CG27" s="1075"/>
      <c r="CH27" s="1048"/>
      <c r="CI27" s="1049"/>
      <c r="CJ27" s="1049"/>
      <c r="CK27" s="1049"/>
      <c r="CL27" s="1050"/>
      <c r="CM27" s="1048"/>
      <c r="CN27" s="1049"/>
      <c r="CO27" s="1049"/>
      <c r="CP27" s="1049"/>
      <c r="CQ27" s="1050"/>
      <c r="CR27" s="1048"/>
      <c r="CS27" s="1049"/>
      <c r="CT27" s="1049"/>
      <c r="CU27" s="1049"/>
      <c r="CV27" s="1050"/>
      <c r="CW27" s="1048"/>
      <c r="CX27" s="1049"/>
      <c r="CY27" s="1049"/>
      <c r="CZ27" s="1049"/>
      <c r="DA27" s="1050"/>
      <c r="DB27" s="1048"/>
      <c r="DC27" s="1049"/>
      <c r="DD27" s="1049"/>
      <c r="DE27" s="1049"/>
      <c r="DF27" s="1050"/>
      <c r="DG27" s="1048"/>
      <c r="DH27" s="1049"/>
      <c r="DI27" s="1049"/>
      <c r="DJ27" s="1049"/>
      <c r="DK27" s="1050"/>
      <c r="DL27" s="1048"/>
      <c r="DM27" s="1049"/>
      <c r="DN27" s="1049"/>
      <c r="DO27" s="1049"/>
      <c r="DP27" s="1050"/>
      <c r="DQ27" s="1048"/>
      <c r="DR27" s="1049"/>
      <c r="DS27" s="1049"/>
      <c r="DT27" s="1049"/>
      <c r="DU27" s="1050"/>
      <c r="DV27" s="1051"/>
      <c r="DW27" s="1052"/>
      <c r="DX27" s="1052"/>
      <c r="DY27" s="1052"/>
      <c r="DZ27" s="1053"/>
      <c r="EA27" s="248"/>
    </row>
    <row r="28" spans="1:131" s="249" customFormat="1" ht="26.25" customHeight="1" thickTop="1" x14ac:dyDescent="0.15">
      <c r="A28" s="268">
        <v>1</v>
      </c>
      <c r="B28" s="1107" t="s">
        <v>406</v>
      </c>
      <c r="C28" s="1108"/>
      <c r="D28" s="1108"/>
      <c r="E28" s="1108"/>
      <c r="F28" s="1108"/>
      <c r="G28" s="1108"/>
      <c r="H28" s="1108"/>
      <c r="I28" s="1108"/>
      <c r="J28" s="1108"/>
      <c r="K28" s="1108"/>
      <c r="L28" s="1108"/>
      <c r="M28" s="1108"/>
      <c r="N28" s="1108"/>
      <c r="O28" s="1108"/>
      <c r="P28" s="1109"/>
      <c r="Q28" s="1110">
        <v>105</v>
      </c>
      <c r="R28" s="1111"/>
      <c r="S28" s="1111"/>
      <c r="T28" s="1111"/>
      <c r="U28" s="1111"/>
      <c r="V28" s="1111">
        <v>80</v>
      </c>
      <c r="W28" s="1111"/>
      <c r="X28" s="1111"/>
      <c r="Y28" s="1111"/>
      <c r="Z28" s="1111"/>
      <c r="AA28" s="1111">
        <v>25</v>
      </c>
      <c r="AB28" s="1111"/>
      <c r="AC28" s="1111"/>
      <c r="AD28" s="1111"/>
      <c r="AE28" s="1112"/>
      <c r="AF28" s="1113">
        <v>25</v>
      </c>
      <c r="AG28" s="1111"/>
      <c r="AH28" s="1111"/>
      <c r="AI28" s="1111"/>
      <c r="AJ28" s="1114"/>
      <c r="AK28" s="1115">
        <v>10</v>
      </c>
      <c r="AL28" s="1103"/>
      <c r="AM28" s="1103"/>
      <c r="AN28" s="1103"/>
      <c r="AO28" s="1103"/>
      <c r="AP28" s="1103" t="s">
        <v>513</v>
      </c>
      <c r="AQ28" s="1103"/>
      <c r="AR28" s="1103"/>
      <c r="AS28" s="1103"/>
      <c r="AT28" s="1103"/>
      <c r="AU28" s="1103" t="s">
        <v>513</v>
      </c>
      <c r="AV28" s="1103"/>
      <c r="AW28" s="1103"/>
      <c r="AX28" s="1103"/>
      <c r="AY28" s="1103"/>
      <c r="AZ28" s="1104" t="s">
        <v>513</v>
      </c>
      <c r="BA28" s="1104"/>
      <c r="BB28" s="1104"/>
      <c r="BC28" s="1104"/>
      <c r="BD28" s="1104"/>
      <c r="BE28" s="1105"/>
      <c r="BF28" s="1105"/>
      <c r="BG28" s="1105"/>
      <c r="BH28" s="1105"/>
      <c r="BI28" s="1106"/>
      <c r="BJ28" s="254"/>
      <c r="BK28" s="254"/>
      <c r="BL28" s="254"/>
      <c r="BM28" s="254"/>
      <c r="BN28" s="254"/>
      <c r="BO28" s="267"/>
      <c r="BP28" s="267"/>
      <c r="BQ28" s="264">
        <v>22</v>
      </c>
      <c r="BR28" s="265"/>
      <c r="BS28" s="1073"/>
      <c r="BT28" s="1074"/>
      <c r="BU28" s="1074"/>
      <c r="BV28" s="1074"/>
      <c r="BW28" s="1074"/>
      <c r="BX28" s="1074"/>
      <c r="BY28" s="1074"/>
      <c r="BZ28" s="1074"/>
      <c r="CA28" s="1074"/>
      <c r="CB28" s="1074"/>
      <c r="CC28" s="1074"/>
      <c r="CD28" s="1074"/>
      <c r="CE28" s="1074"/>
      <c r="CF28" s="1074"/>
      <c r="CG28" s="1075"/>
      <c r="CH28" s="1048"/>
      <c r="CI28" s="1049"/>
      <c r="CJ28" s="1049"/>
      <c r="CK28" s="1049"/>
      <c r="CL28" s="1050"/>
      <c r="CM28" s="1048"/>
      <c r="CN28" s="1049"/>
      <c r="CO28" s="1049"/>
      <c r="CP28" s="1049"/>
      <c r="CQ28" s="1050"/>
      <c r="CR28" s="1048"/>
      <c r="CS28" s="1049"/>
      <c r="CT28" s="1049"/>
      <c r="CU28" s="1049"/>
      <c r="CV28" s="1050"/>
      <c r="CW28" s="1048"/>
      <c r="CX28" s="1049"/>
      <c r="CY28" s="1049"/>
      <c r="CZ28" s="1049"/>
      <c r="DA28" s="1050"/>
      <c r="DB28" s="1048"/>
      <c r="DC28" s="1049"/>
      <c r="DD28" s="1049"/>
      <c r="DE28" s="1049"/>
      <c r="DF28" s="1050"/>
      <c r="DG28" s="1048"/>
      <c r="DH28" s="1049"/>
      <c r="DI28" s="1049"/>
      <c r="DJ28" s="1049"/>
      <c r="DK28" s="1050"/>
      <c r="DL28" s="1048"/>
      <c r="DM28" s="1049"/>
      <c r="DN28" s="1049"/>
      <c r="DO28" s="1049"/>
      <c r="DP28" s="1050"/>
      <c r="DQ28" s="1048"/>
      <c r="DR28" s="1049"/>
      <c r="DS28" s="1049"/>
      <c r="DT28" s="1049"/>
      <c r="DU28" s="1050"/>
      <c r="DV28" s="1051"/>
      <c r="DW28" s="1052"/>
      <c r="DX28" s="1052"/>
      <c r="DY28" s="1052"/>
      <c r="DZ28" s="1053"/>
      <c r="EA28" s="248"/>
    </row>
    <row r="29" spans="1:131" s="249" customFormat="1" ht="26.25" customHeight="1" x14ac:dyDescent="0.15">
      <c r="A29" s="268">
        <v>2</v>
      </c>
      <c r="B29" s="1094" t="s">
        <v>407</v>
      </c>
      <c r="C29" s="1095"/>
      <c r="D29" s="1095"/>
      <c r="E29" s="1095"/>
      <c r="F29" s="1095"/>
      <c r="G29" s="1095"/>
      <c r="H29" s="1095"/>
      <c r="I29" s="1095"/>
      <c r="J29" s="1095"/>
      <c r="K29" s="1095"/>
      <c r="L29" s="1095"/>
      <c r="M29" s="1095"/>
      <c r="N29" s="1095"/>
      <c r="O29" s="1095"/>
      <c r="P29" s="1096"/>
      <c r="Q29" s="1100">
        <v>8</v>
      </c>
      <c r="R29" s="1101"/>
      <c r="S29" s="1101"/>
      <c r="T29" s="1101"/>
      <c r="U29" s="1101"/>
      <c r="V29" s="1101">
        <v>7</v>
      </c>
      <c r="W29" s="1101"/>
      <c r="X29" s="1101"/>
      <c r="Y29" s="1101"/>
      <c r="Z29" s="1101"/>
      <c r="AA29" s="1101">
        <v>1</v>
      </c>
      <c r="AB29" s="1101"/>
      <c r="AC29" s="1101"/>
      <c r="AD29" s="1101"/>
      <c r="AE29" s="1102"/>
      <c r="AF29" s="1078">
        <v>1</v>
      </c>
      <c r="AG29" s="1079"/>
      <c r="AH29" s="1079"/>
      <c r="AI29" s="1079"/>
      <c r="AJ29" s="1080"/>
      <c r="AK29" s="1039">
        <v>4</v>
      </c>
      <c r="AL29" s="1028"/>
      <c r="AM29" s="1028"/>
      <c r="AN29" s="1028"/>
      <c r="AO29" s="1028"/>
      <c r="AP29" s="1028" t="s">
        <v>513</v>
      </c>
      <c r="AQ29" s="1028"/>
      <c r="AR29" s="1028"/>
      <c r="AS29" s="1028"/>
      <c r="AT29" s="1028"/>
      <c r="AU29" s="1028" t="s">
        <v>513</v>
      </c>
      <c r="AV29" s="1028"/>
      <c r="AW29" s="1028"/>
      <c r="AX29" s="1028"/>
      <c r="AY29" s="1028"/>
      <c r="AZ29" s="1099" t="s">
        <v>513</v>
      </c>
      <c r="BA29" s="1099"/>
      <c r="BB29" s="1099"/>
      <c r="BC29" s="1099"/>
      <c r="BD29" s="1099"/>
      <c r="BE29" s="1035"/>
      <c r="BF29" s="1035"/>
      <c r="BG29" s="1035"/>
      <c r="BH29" s="1035"/>
      <c r="BI29" s="1036"/>
      <c r="BJ29" s="254"/>
      <c r="BK29" s="254"/>
      <c r="BL29" s="254"/>
      <c r="BM29" s="254"/>
      <c r="BN29" s="254"/>
      <c r="BO29" s="267"/>
      <c r="BP29" s="267"/>
      <c r="BQ29" s="264">
        <v>23</v>
      </c>
      <c r="BR29" s="265"/>
      <c r="BS29" s="1073"/>
      <c r="BT29" s="1074"/>
      <c r="BU29" s="1074"/>
      <c r="BV29" s="1074"/>
      <c r="BW29" s="1074"/>
      <c r="BX29" s="1074"/>
      <c r="BY29" s="1074"/>
      <c r="BZ29" s="1074"/>
      <c r="CA29" s="1074"/>
      <c r="CB29" s="1074"/>
      <c r="CC29" s="1074"/>
      <c r="CD29" s="1074"/>
      <c r="CE29" s="1074"/>
      <c r="CF29" s="1074"/>
      <c r="CG29" s="1075"/>
      <c r="CH29" s="1048"/>
      <c r="CI29" s="1049"/>
      <c r="CJ29" s="1049"/>
      <c r="CK29" s="1049"/>
      <c r="CL29" s="1050"/>
      <c r="CM29" s="1048"/>
      <c r="CN29" s="1049"/>
      <c r="CO29" s="1049"/>
      <c r="CP29" s="1049"/>
      <c r="CQ29" s="1050"/>
      <c r="CR29" s="1048"/>
      <c r="CS29" s="1049"/>
      <c r="CT29" s="1049"/>
      <c r="CU29" s="1049"/>
      <c r="CV29" s="1050"/>
      <c r="CW29" s="1048"/>
      <c r="CX29" s="1049"/>
      <c r="CY29" s="1049"/>
      <c r="CZ29" s="1049"/>
      <c r="DA29" s="1050"/>
      <c r="DB29" s="1048"/>
      <c r="DC29" s="1049"/>
      <c r="DD29" s="1049"/>
      <c r="DE29" s="1049"/>
      <c r="DF29" s="1050"/>
      <c r="DG29" s="1048"/>
      <c r="DH29" s="1049"/>
      <c r="DI29" s="1049"/>
      <c r="DJ29" s="1049"/>
      <c r="DK29" s="1050"/>
      <c r="DL29" s="1048"/>
      <c r="DM29" s="1049"/>
      <c r="DN29" s="1049"/>
      <c r="DO29" s="1049"/>
      <c r="DP29" s="1050"/>
      <c r="DQ29" s="1048"/>
      <c r="DR29" s="1049"/>
      <c r="DS29" s="1049"/>
      <c r="DT29" s="1049"/>
      <c r="DU29" s="1050"/>
      <c r="DV29" s="1051"/>
      <c r="DW29" s="1052"/>
      <c r="DX29" s="1052"/>
      <c r="DY29" s="1052"/>
      <c r="DZ29" s="1053"/>
      <c r="EA29" s="248"/>
    </row>
    <row r="30" spans="1:131" s="249" customFormat="1" ht="26.25" customHeight="1" x14ac:dyDescent="0.15">
      <c r="A30" s="268">
        <v>3</v>
      </c>
      <c r="B30" s="1094" t="s">
        <v>408</v>
      </c>
      <c r="C30" s="1095"/>
      <c r="D30" s="1095"/>
      <c r="E30" s="1095"/>
      <c r="F30" s="1095"/>
      <c r="G30" s="1095"/>
      <c r="H30" s="1095"/>
      <c r="I30" s="1095"/>
      <c r="J30" s="1095"/>
      <c r="K30" s="1095"/>
      <c r="L30" s="1095"/>
      <c r="M30" s="1095"/>
      <c r="N30" s="1095"/>
      <c r="O30" s="1095"/>
      <c r="P30" s="1096"/>
      <c r="Q30" s="1100">
        <v>83</v>
      </c>
      <c r="R30" s="1101"/>
      <c r="S30" s="1101"/>
      <c r="T30" s="1101"/>
      <c r="U30" s="1101"/>
      <c r="V30" s="1101">
        <v>40</v>
      </c>
      <c r="W30" s="1101"/>
      <c r="X30" s="1101"/>
      <c r="Y30" s="1101"/>
      <c r="Z30" s="1101"/>
      <c r="AA30" s="1101">
        <v>43</v>
      </c>
      <c r="AB30" s="1101"/>
      <c r="AC30" s="1101"/>
      <c r="AD30" s="1101"/>
      <c r="AE30" s="1102"/>
      <c r="AF30" s="1078">
        <v>31</v>
      </c>
      <c r="AG30" s="1079"/>
      <c r="AH30" s="1079"/>
      <c r="AI30" s="1079"/>
      <c r="AJ30" s="1080"/>
      <c r="AK30" s="1039">
        <v>45</v>
      </c>
      <c r="AL30" s="1028"/>
      <c r="AM30" s="1028"/>
      <c r="AN30" s="1028"/>
      <c r="AO30" s="1028"/>
      <c r="AP30" s="1028">
        <v>99</v>
      </c>
      <c r="AQ30" s="1028"/>
      <c r="AR30" s="1028"/>
      <c r="AS30" s="1028"/>
      <c r="AT30" s="1028"/>
      <c r="AU30" s="1028">
        <v>99</v>
      </c>
      <c r="AV30" s="1028"/>
      <c r="AW30" s="1028"/>
      <c r="AX30" s="1028"/>
      <c r="AY30" s="1028"/>
      <c r="AZ30" s="1099" t="s">
        <v>590</v>
      </c>
      <c r="BA30" s="1099"/>
      <c r="BB30" s="1099"/>
      <c r="BC30" s="1099"/>
      <c r="BD30" s="1099"/>
      <c r="BE30" s="1035" t="s">
        <v>409</v>
      </c>
      <c r="BF30" s="1035"/>
      <c r="BG30" s="1035"/>
      <c r="BH30" s="1035"/>
      <c r="BI30" s="1036"/>
      <c r="BJ30" s="254"/>
      <c r="BK30" s="254"/>
      <c r="BL30" s="254"/>
      <c r="BM30" s="254"/>
      <c r="BN30" s="254"/>
      <c r="BO30" s="267"/>
      <c r="BP30" s="267"/>
      <c r="BQ30" s="264">
        <v>24</v>
      </c>
      <c r="BR30" s="265"/>
      <c r="BS30" s="1073"/>
      <c r="BT30" s="1074"/>
      <c r="BU30" s="1074"/>
      <c r="BV30" s="1074"/>
      <c r="BW30" s="1074"/>
      <c r="BX30" s="1074"/>
      <c r="BY30" s="1074"/>
      <c r="BZ30" s="1074"/>
      <c r="CA30" s="1074"/>
      <c r="CB30" s="1074"/>
      <c r="CC30" s="1074"/>
      <c r="CD30" s="1074"/>
      <c r="CE30" s="1074"/>
      <c r="CF30" s="1074"/>
      <c r="CG30" s="1075"/>
      <c r="CH30" s="1048"/>
      <c r="CI30" s="1049"/>
      <c r="CJ30" s="1049"/>
      <c r="CK30" s="1049"/>
      <c r="CL30" s="1050"/>
      <c r="CM30" s="1048"/>
      <c r="CN30" s="1049"/>
      <c r="CO30" s="1049"/>
      <c r="CP30" s="1049"/>
      <c r="CQ30" s="1050"/>
      <c r="CR30" s="1048"/>
      <c r="CS30" s="1049"/>
      <c r="CT30" s="1049"/>
      <c r="CU30" s="1049"/>
      <c r="CV30" s="1050"/>
      <c r="CW30" s="1048"/>
      <c r="CX30" s="1049"/>
      <c r="CY30" s="1049"/>
      <c r="CZ30" s="1049"/>
      <c r="DA30" s="1050"/>
      <c r="DB30" s="1048"/>
      <c r="DC30" s="1049"/>
      <c r="DD30" s="1049"/>
      <c r="DE30" s="1049"/>
      <c r="DF30" s="1050"/>
      <c r="DG30" s="1048"/>
      <c r="DH30" s="1049"/>
      <c r="DI30" s="1049"/>
      <c r="DJ30" s="1049"/>
      <c r="DK30" s="1050"/>
      <c r="DL30" s="1048"/>
      <c r="DM30" s="1049"/>
      <c r="DN30" s="1049"/>
      <c r="DO30" s="1049"/>
      <c r="DP30" s="1050"/>
      <c r="DQ30" s="1048"/>
      <c r="DR30" s="1049"/>
      <c r="DS30" s="1049"/>
      <c r="DT30" s="1049"/>
      <c r="DU30" s="1050"/>
      <c r="DV30" s="1051"/>
      <c r="DW30" s="1052"/>
      <c r="DX30" s="1052"/>
      <c r="DY30" s="1052"/>
      <c r="DZ30" s="1053"/>
      <c r="EA30" s="248"/>
    </row>
    <row r="31" spans="1:131" s="249" customFormat="1" ht="26.25" customHeight="1" x14ac:dyDescent="0.15">
      <c r="A31" s="268">
        <v>4</v>
      </c>
      <c r="B31" s="1094" t="s">
        <v>410</v>
      </c>
      <c r="C31" s="1095"/>
      <c r="D31" s="1095"/>
      <c r="E31" s="1095"/>
      <c r="F31" s="1095"/>
      <c r="G31" s="1095"/>
      <c r="H31" s="1095"/>
      <c r="I31" s="1095"/>
      <c r="J31" s="1095"/>
      <c r="K31" s="1095"/>
      <c r="L31" s="1095"/>
      <c r="M31" s="1095"/>
      <c r="N31" s="1095"/>
      <c r="O31" s="1095"/>
      <c r="P31" s="1096"/>
      <c r="Q31" s="1100">
        <v>11</v>
      </c>
      <c r="R31" s="1101"/>
      <c r="S31" s="1101"/>
      <c r="T31" s="1101"/>
      <c r="U31" s="1101"/>
      <c r="V31" s="1101">
        <v>9</v>
      </c>
      <c r="W31" s="1101"/>
      <c r="X31" s="1101"/>
      <c r="Y31" s="1101"/>
      <c r="Z31" s="1101"/>
      <c r="AA31" s="1101">
        <v>2</v>
      </c>
      <c r="AB31" s="1101"/>
      <c r="AC31" s="1101"/>
      <c r="AD31" s="1101"/>
      <c r="AE31" s="1102"/>
      <c r="AF31" s="1078">
        <v>2</v>
      </c>
      <c r="AG31" s="1079"/>
      <c r="AH31" s="1079"/>
      <c r="AI31" s="1079"/>
      <c r="AJ31" s="1080"/>
      <c r="AK31" s="1039">
        <v>5</v>
      </c>
      <c r="AL31" s="1028"/>
      <c r="AM31" s="1028"/>
      <c r="AN31" s="1028"/>
      <c r="AO31" s="1028"/>
      <c r="AP31" s="1028">
        <v>11</v>
      </c>
      <c r="AQ31" s="1028"/>
      <c r="AR31" s="1028"/>
      <c r="AS31" s="1028"/>
      <c r="AT31" s="1028"/>
      <c r="AU31" s="1028">
        <v>11</v>
      </c>
      <c r="AV31" s="1028"/>
      <c r="AW31" s="1028"/>
      <c r="AX31" s="1028"/>
      <c r="AY31" s="1028"/>
      <c r="AZ31" s="1099" t="s">
        <v>590</v>
      </c>
      <c r="BA31" s="1099"/>
      <c r="BB31" s="1099"/>
      <c r="BC31" s="1099"/>
      <c r="BD31" s="1099"/>
      <c r="BE31" s="1035" t="s">
        <v>409</v>
      </c>
      <c r="BF31" s="1035"/>
      <c r="BG31" s="1035"/>
      <c r="BH31" s="1035"/>
      <c r="BI31" s="1036"/>
      <c r="BJ31" s="254"/>
      <c r="BK31" s="254"/>
      <c r="BL31" s="254"/>
      <c r="BM31" s="254"/>
      <c r="BN31" s="254"/>
      <c r="BO31" s="267"/>
      <c r="BP31" s="267"/>
      <c r="BQ31" s="264">
        <v>25</v>
      </c>
      <c r="BR31" s="265"/>
      <c r="BS31" s="1073"/>
      <c r="BT31" s="1074"/>
      <c r="BU31" s="1074"/>
      <c r="BV31" s="1074"/>
      <c r="BW31" s="1074"/>
      <c r="BX31" s="1074"/>
      <c r="BY31" s="1074"/>
      <c r="BZ31" s="1074"/>
      <c r="CA31" s="1074"/>
      <c r="CB31" s="1074"/>
      <c r="CC31" s="1074"/>
      <c r="CD31" s="1074"/>
      <c r="CE31" s="1074"/>
      <c r="CF31" s="1074"/>
      <c r="CG31" s="1075"/>
      <c r="CH31" s="1048"/>
      <c r="CI31" s="1049"/>
      <c r="CJ31" s="1049"/>
      <c r="CK31" s="1049"/>
      <c r="CL31" s="1050"/>
      <c r="CM31" s="1048"/>
      <c r="CN31" s="1049"/>
      <c r="CO31" s="1049"/>
      <c r="CP31" s="1049"/>
      <c r="CQ31" s="1050"/>
      <c r="CR31" s="1048"/>
      <c r="CS31" s="1049"/>
      <c r="CT31" s="1049"/>
      <c r="CU31" s="1049"/>
      <c r="CV31" s="1050"/>
      <c r="CW31" s="1048"/>
      <c r="CX31" s="1049"/>
      <c r="CY31" s="1049"/>
      <c r="CZ31" s="1049"/>
      <c r="DA31" s="1050"/>
      <c r="DB31" s="1048"/>
      <c r="DC31" s="1049"/>
      <c r="DD31" s="1049"/>
      <c r="DE31" s="1049"/>
      <c r="DF31" s="1050"/>
      <c r="DG31" s="1048"/>
      <c r="DH31" s="1049"/>
      <c r="DI31" s="1049"/>
      <c r="DJ31" s="1049"/>
      <c r="DK31" s="1050"/>
      <c r="DL31" s="1048"/>
      <c r="DM31" s="1049"/>
      <c r="DN31" s="1049"/>
      <c r="DO31" s="1049"/>
      <c r="DP31" s="1050"/>
      <c r="DQ31" s="1048"/>
      <c r="DR31" s="1049"/>
      <c r="DS31" s="1049"/>
      <c r="DT31" s="1049"/>
      <c r="DU31" s="1050"/>
      <c r="DV31" s="1051"/>
      <c r="DW31" s="1052"/>
      <c r="DX31" s="1052"/>
      <c r="DY31" s="1052"/>
      <c r="DZ31" s="1053"/>
      <c r="EA31" s="248"/>
    </row>
    <row r="32" spans="1:131" s="249" customFormat="1" ht="26.25" customHeight="1" x14ac:dyDescent="0.15">
      <c r="A32" s="268">
        <v>5</v>
      </c>
      <c r="B32" s="1094"/>
      <c r="C32" s="1095"/>
      <c r="D32" s="1095"/>
      <c r="E32" s="1095"/>
      <c r="F32" s="1095"/>
      <c r="G32" s="1095"/>
      <c r="H32" s="1095"/>
      <c r="I32" s="1095"/>
      <c r="J32" s="1095"/>
      <c r="K32" s="1095"/>
      <c r="L32" s="1095"/>
      <c r="M32" s="1095"/>
      <c r="N32" s="1095"/>
      <c r="O32" s="1095"/>
      <c r="P32" s="1096"/>
      <c r="Q32" s="1100"/>
      <c r="R32" s="1101"/>
      <c r="S32" s="1101"/>
      <c r="T32" s="1101"/>
      <c r="U32" s="1101"/>
      <c r="V32" s="1101"/>
      <c r="W32" s="1101"/>
      <c r="X32" s="1101"/>
      <c r="Y32" s="1101"/>
      <c r="Z32" s="1101"/>
      <c r="AA32" s="1101"/>
      <c r="AB32" s="1101"/>
      <c r="AC32" s="1101"/>
      <c r="AD32" s="1101"/>
      <c r="AE32" s="1102"/>
      <c r="AF32" s="1078"/>
      <c r="AG32" s="1079"/>
      <c r="AH32" s="1079"/>
      <c r="AI32" s="1079"/>
      <c r="AJ32" s="1080"/>
      <c r="AK32" s="1039"/>
      <c r="AL32" s="1028"/>
      <c r="AM32" s="1028"/>
      <c r="AN32" s="1028"/>
      <c r="AO32" s="1028"/>
      <c r="AP32" s="1028"/>
      <c r="AQ32" s="1028"/>
      <c r="AR32" s="1028"/>
      <c r="AS32" s="1028"/>
      <c r="AT32" s="1028"/>
      <c r="AU32" s="1028"/>
      <c r="AV32" s="1028"/>
      <c r="AW32" s="1028"/>
      <c r="AX32" s="1028"/>
      <c r="AY32" s="1028"/>
      <c r="AZ32" s="1099"/>
      <c r="BA32" s="1099"/>
      <c r="BB32" s="1099"/>
      <c r="BC32" s="1099"/>
      <c r="BD32" s="1099"/>
      <c r="BE32" s="1035"/>
      <c r="BF32" s="1035"/>
      <c r="BG32" s="1035"/>
      <c r="BH32" s="1035"/>
      <c r="BI32" s="1036"/>
      <c r="BJ32" s="254"/>
      <c r="BK32" s="254"/>
      <c r="BL32" s="254"/>
      <c r="BM32" s="254"/>
      <c r="BN32" s="254"/>
      <c r="BO32" s="267"/>
      <c r="BP32" s="267"/>
      <c r="BQ32" s="264">
        <v>26</v>
      </c>
      <c r="BR32" s="265"/>
      <c r="BS32" s="1073"/>
      <c r="BT32" s="1074"/>
      <c r="BU32" s="1074"/>
      <c r="BV32" s="1074"/>
      <c r="BW32" s="1074"/>
      <c r="BX32" s="1074"/>
      <c r="BY32" s="1074"/>
      <c r="BZ32" s="1074"/>
      <c r="CA32" s="1074"/>
      <c r="CB32" s="1074"/>
      <c r="CC32" s="1074"/>
      <c r="CD32" s="1074"/>
      <c r="CE32" s="1074"/>
      <c r="CF32" s="1074"/>
      <c r="CG32" s="1075"/>
      <c r="CH32" s="1048"/>
      <c r="CI32" s="1049"/>
      <c r="CJ32" s="1049"/>
      <c r="CK32" s="1049"/>
      <c r="CL32" s="1050"/>
      <c r="CM32" s="1048"/>
      <c r="CN32" s="1049"/>
      <c r="CO32" s="1049"/>
      <c r="CP32" s="1049"/>
      <c r="CQ32" s="1050"/>
      <c r="CR32" s="1048"/>
      <c r="CS32" s="1049"/>
      <c r="CT32" s="1049"/>
      <c r="CU32" s="1049"/>
      <c r="CV32" s="1050"/>
      <c r="CW32" s="1048"/>
      <c r="CX32" s="1049"/>
      <c r="CY32" s="1049"/>
      <c r="CZ32" s="1049"/>
      <c r="DA32" s="1050"/>
      <c r="DB32" s="1048"/>
      <c r="DC32" s="1049"/>
      <c r="DD32" s="1049"/>
      <c r="DE32" s="1049"/>
      <c r="DF32" s="1050"/>
      <c r="DG32" s="1048"/>
      <c r="DH32" s="1049"/>
      <c r="DI32" s="1049"/>
      <c r="DJ32" s="1049"/>
      <c r="DK32" s="1050"/>
      <c r="DL32" s="1048"/>
      <c r="DM32" s="1049"/>
      <c r="DN32" s="1049"/>
      <c r="DO32" s="1049"/>
      <c r="DP32" s="1050"/>
      <c r="DQ32" s="1048"/>
      <c r="DR32" s="1049"/>
      <c r="DS32" s="1049"/>
      <c r="DT32" s="1049"/>
      <c r="DU32" s="1050"/>
      <c r="DV32" s="1051"/>
      <c r="DW32" s="1052"/>
      <c r="DX32" s="1052"/>
      <c r="DY32" s="1052"/>
      <c r="DZ32" s="1053"/>
      <c r="EA32" s="248"/>
    </row>
    <row r="33" spans="1:131" s="249" customFormat="1" ht="26.25" customHeight="1" x14ac:dyDescent="0.15">
      <c r="A33" s="268">
        <v>6</v>
      </c>
      <c r="B33" s="1094"/>
      <c r="C33" s="1095"/>
      <c r="D33" s="1095"/>
      <c r="E33" s="1095"/>
      <c r="F33" s="1095"/>
      <c r="G33" s="1095"/>
      <c r="H33" s="1095"/>
      <c r="I33" s="1095"/>
      <c r="J33" s="1095"/>
      <c r="K33" s="1095"/>
      <c r="L33" s="1095"/>
      <c r="M33" s="1095"/>
      <c r="N33" s="1095"/>
      <c r="O33" s="1095"/>
      <c r="P33" s="1096"/>
      <c r="Q33" s="1100"/>
      <c r="R33" s="1101"/>
      <c r="S33" s="1101"/>
      <c r="T33" s="1101"/>
      <c r="U33" s="1101"/>
      <c r="V33" s="1101"/>
      <c r="W33" s="1101"/>
      <c r="X33" s="1101"/>
      <c r="Y33" s="1101"/>
      <c r="Z33" s="1101"/>
      <c r="AA33" s="1101"/>
      <c r="AB33" s="1101"/>
      <c r="AC33" s="1101"/>
      <c r="AD33" s="1101"/>
      <c r="AE33" s="1102"/>
      <c r="AF33" s="1078"/>
      <c r="AG33" s="1079"/>
      <c r="AH33" s="1079"/>
      <c r="AI33" s="1079"/>
      <c r="AJ33" s="1080"/>
      <c r="AK33" s="1039"/>
      <c r="AL33" s="1028"/>
      <c r="AM33" s="1028"/>
      <c r="AN33" s="1028"/>
      <c r="AO33" s="1028"/>
      <c r="AP33" s="1028"/>
      <c r="AQ33" s="1028"/>
      <c r="AR33" s="1028"/>
      <c r="AS33" s="1028"/>
      <c r="AT33" s="1028"/>
      <c r="AU33" s="1028"/>
      <c r="AV33" s="1028"/>
      <c r="AW33" s="1028"/>
      <c r="AX33" s="1028"/>
      <c r="AY33" s="1028"/>
      <c r="AZ33" s="1099"/>
      <c r="BA33" s="1099"/>
      <c r="BB33" s="1099"/>
      <c r="BC33" s="1099"/>
      <c r="BD33" s="1099"/>
      <c r="BE33" s="1035"/>
      <c r="BF33" s="1035"/>
      <c r="BG33" s="1035"/>
      <c r="BH33" s="1035"/>
      <c r="BI33" s="1036"/>
      <c r="BJ33" s="254"/>
      <c r="BK33" s="254"/>
      <c r="BL33" s="254"/>
      <c r="BM33" s="254"/>
      <c r="BN33" s="254"/>
      <c r="BO33" s="267"/>
      <c r="BP33" s="267"/>
      <c r="BQ33" s="264">
        <v>27</v>
      </c>
      <c r="BR33" s="265"/>
      <c r="BS33" s="1073"/>
      <c r="BT33" s="1074"/>
      <c r="BU33" s="1074"/>
      <c r="BV33" s="1074"/>
      <c r="BW33" s="1074"/>
      <c r="BX33" s="1074"/>
      <c r="BY33" s="1074"/>
      <c r="BZ33" s="1074"/>
      <c r="CA33" s="1074"/>
      <c r="CB33" s="1074"/>
      <c r="CC33" s="1074"/>
      <c r="CD33" s="1074"/>
      <c r="CE33" s="1074"/>
      <c r="CF33" s="1074"/>
      <c r="CG33" s="1075"/>
      <c r="CH33" s="1048"/>
      <c r="CI33" s="1049"/>
      <c r="CJ33" s="1049"/>
      <c r="CK33" s="1049"/>
      <c r="CL33" s="1050"/>
      <c r="CM33" s="1048"/>
      <c r="CN33" s="1049"/>
      <c r="CO33" s="1049"/>
      <c r="CP33" s="1049"/>
      <c r="CQ33" s="1050"/>
      <c r="CR33" s="1048"/>
      <c r="CS33" s="1049"/>
      <c r="CT33" s="1049"/>
      <c r="CU33" s="1049"/>
      <c r="CV33" s="1050"/>
      <c r="CW33" s="1048"/>
      <c r="CX33" s="1049"/>
      <c r="CY33" s="1049"/>
      <c r="CZ33" s="1049"/>
      <c r="DA33" s="1050"/>
      <c r="DB33" s="1048"/>
      <c r="DC33" s="1049"/>
      <c r="DD33" s="1049"/>
      <c r="DE33" s="1049"/>
      <c r="DF33" s="1050"/>
      <c r="DG33" s="1048"/>
      <c r="DH33" s="1049"/>
      <c r="DI33" s="1049"/>
      <c r="DJ33" s="1049"/>
      <c r="DK33" s="1050"/>
      <c r="DL33" s="1048"/>
      <c r="DM33" s="1049"/>
      <c r="DN33" s="1049"/>
      <c r="DO33" s="1049"/>
      <c r="DP33" s="1050"/>
      <c r="DQ33" s="1048"/>
      <c r="DR33" s="1049"/>
      <c r="DS33" s="1049"/>
      <c r="DT33" s="1049"/>
      <c r="DU33" s="1050"/>
      <c r="DV33" s="1051"/>
      <c r="DW33" s="1052"/>
      <c r="DX33" s="1052"/>
      <c r="DY33" s="1052"/>
      <c r="DZ33" s="1053"/>
      <c r="EA33" s="248"/>
    </row>
    <row r="34" spans="1:131" s="249" customFormat="1" ht="26.25" customHeight="1" x14ac:dyDescent="0.15">
      <c r="A34" s="268">
        <v>7</v>
      </c>
      <c r="B34" s="1094"/>
      <c r="C34" s="1095"/>
      <c r="D34" s="1095"/>
      <c r="E34" s="1095"/>
      <c r="F34" s="1095"/>
      <c r="G34" s="1095"/>
      <c r="H34" s="1095"/>
      <c r="I34" s="1095"/>
      <c r="J34" s="1095"/>
      <c r="K34" s="1095"/>
      <c r="L34" s="1095"/>
      <c r="M34" s="1095"/>
      <c r="N34" s="1095"/>
      <c r="O34" s="1095"/>
      <c r="P34" s="1096"/>
      <c r="Q34" s="1100"/>
      <c r="R34" s="1101"/>
      <c r="S34" s="1101"/>
      <c r="T34" s="1101"/>
      <c r="U34" s="1101"/>
      <c r="V34" s="1101"/>
      <c r="W34" s="1101"/>
      <c r="X34" s="1101"/>
      <c r="Y34" s="1101"/>
      <c r="Z34" s="1101"/>
      <c r="AA34" s="1101"/>
      <c r="AB34" s="1101"/>
      <c r="AC34" s="1101"/>
      <c r="AD34" s="1101"/>
      <c r="AE34" s="1102"/>
      <c r="AF34" s="1078"/>
      <c r="AG34" s="1079"/>
      <c r="AH34" s="1079"/>
      <c r="AI34" s="1079"/>
      <c r="AJ34" s="1080"/>
      <c r="AK34" s="1039"/>
      <c r="AL34" s="1028"/>
      <c r="AM34" s="1028"/>
      <c r="AN34" s="1028"/>
      <c r="AO34" s="1028"/>
      <c r="AP34" s="1028"/>
      <c r="AQ34" s="1028"/>
      <c r="AR34" s="1028"/>
      <c r="AS34" s="1028"/>
      <c r="AT34" s="1028"/>
      <c r="AU34" s="1028"/>
      <c r="AV34" s="1028"/>
      <c r="AW34" s="1028"/>
      <c r="AX34" s="1028"/>
      <c r="AY34" s="1028"/>
      <c r="AZ34" s="1099"/>
      <c r="BA34" s="1099"/>
      <c r="BB34" s="1099"/>
      <c r="BC34" s="1099"/>
      <c r="BD34" s="1099"/>
      <c r="BE34" s="1035"/>
      <c r="BF34" s="1035"/>
      <c r="BG34" s="1035"/>
      <c r="BH34" s="1035"/>
      <c r="BI34" s="1036"/>
      <c r="BJ34" s="254"/>
      <c r="BK34" s="254"/>
      <c r="BL34" s="254"/>
      <c r="BM34" s="254"/>
      <c r="BN34" s="254"/>
      <c r="BO34" s="267"/>
      <c r="BP34" s="267"/>
      <c r="BQ34" s="264">
        <v>28</v>
      </c>
      <c r="BR34" s="265"/>
      <c r="BS34" s="1073"/>
      <c r="BT34" s="1074"/>
      <c r="BU34" s="1074"/>
      <c r="BV34" s="1074"/>
      <c r="BW34" s="1074"/>
      <c r="BX34" s="1074"/>
      <c r="BY34" s="1074"/>
      <c r="BZ34" s="1074"/>
      <c r="CA34" s="1074"/>
      <c r="CB34" s="1074"/>
      <c r="CC34" s="1074"/>
      <c r="CD34" s="1074"/>
      <c r="CE34" s="1074"/>
      <c r="CF34" s="1074"/>
      <c r="CG34" s="1075"/>
      <c r="CH34" s="1048"/>
      <c r="CI34" s="1049"/>
      <c r="CJ34" s="1049"/>
      <c r="CK34" s="1049"/>
      <c r="CL34" s="1050"/>
      <c r="CM34" s="1048"/>
      <c r="CN34" s="1049"/>
      <c r="CO34" s="1049"/>
      <c r="CP34" s="1049"/>
      <c r="CQ34" s="1050"/>
      <c r="CR34" s="1048"/>
      <c r="CS34" s="1049"/>
      <c r="CT34" s="1049"/>
      <c r="CU34" s="1049"/>
      <c r="CV34" s="1050"/>
      <c r="CW34" s="1048"/>
      <c r="CX34" s="1049"/>
      <c r="CY34" s="1049"/>
      <c r="CZ34" s="1049"/>
      <c r="DA34" s="1050"/>
      <c r="DB34" s="1048"/>
      <c r="DC34" s="1049"/>
      <c r="DD34" s="1049"/>
      <c r="DE34" s="1049"/>
      <c r="DF34" s="1050"/>
      <c r="DG34" s="1048"/>
      <c r="DH34" s="1049"/>
      <c r="DI34" s="1049"/>
      <c r="DJ34" s="1049"/>
      <c r="DK34" s="1050"/>
      <c r="DL34" s="1048"/>
      <c r="DM34" s="1049"/>
      <c r="DN34" s="1049"/>
      <c r="DO34" s="1049"/>
      <c r="DP34" s="1050"/>
      <c r="DQ34" s="1048"/>
      <c r="DR34" s="1049"/>
      <c r="DS34" s="1049"/>
      <c r="DT34" s="1049"/>
      <c r="DU34" s="1050"/>
      <c r="DV34" s="1051"/>
      <c r="DW34" s="1052"/>
      <c r="DX34" s="1052"/>
      <c r="DY34" s="1052"/>
      <c r="DZ34" s="1053"/>
      <c r="EA34" s="248"/>
    </row>
    <row r="35" spans="1:131" s="249" customFormat="1" ht="26.25" customHeight="1" x14ac:dyDescent="0.15">
      <c r="A35" s="268">
        <v>8</v>
      </c>
      <c r="B35" s="1094"/>
      <c r="C35" s="1095"/>
      <c r="D35" s="1095"/>
      <c r="E35" s="1095"/>
      <c r="F35" s="1095"/>
      <c r="G35" s="1095"/>
      <c r="H35" s="1095"/>
      <c r="I35" s="1095"/>
      <c r="J35" s="1095"/>
      <c r="K35" s="1095"/>
      <c r="L35" s="1095"/>
      <c r="M35" s="1095"/>
      <c r="N35" s="1095"/>
      <c r="O35" s="1095"/>
      <c r="P35" s="1096"/>
      <c r="Q35" s="1100"/>
      <c r="R35" s="1101"/>
      <c r="S35" s="1101"/>
      <c r="T35" s="1101"/>
      <c r="U35" s="1101"/>
      <c r="V35" s="1101"/>
      <c r="W35" s="1101"/>
      <c r="X35" s="1101"/>
      <c r="Y35" s="1101"/>
      <c r="Z35" s="1101"/>
      <c r="AA35" s="1101"/>
      <c r="AB35" s="1101"/>
      <c r="AC35" s="1101"/>
      <c r="AD35" s="1101"/>
      <c r="AE35" s="1102"/>
      <c r="AF35" s="1078"/>
      <c r="AG35" s="1079"/>
      <c r="AH35" s="1079"/>
      <c r="AI35" s="1079"/>
      <c r="AJ35" s="1080"/>
      <c r="AK35" s="1039"/>
      <c r="AL35" s="1028"/>
      <c r="AM35" s="1028"/>
      <c r="AN35" s="1028"/>
      <c r="AO35" s="1028"/>
      <c r="AP35" s="1028"/>
      <c r="AQ35" s="1028"/>
      <c r="AR35" s="1028"/>
      <c r="AS35" s="1028"/>
      <c r="AT35" s="1028"/>
      <c r="AU35" s="1028"/>
      <c r="AV35" s="1028"/>
      <c r="AW35" s="1028"/>
      <c r="AX35" s="1028"/>
      <c r="AY35" s="1028"/>
      <c r="AZ35" s="1099"/>
      <c r="BA35" s="1099"/>
      <c r="BB35" s="1099"/>
      <c r="BC35" s="1099"/>
      <c r="BD35" s="1099"/>
      <c r="BE35" s="1035"/>
      <c r="BF35" s="1035"/>
      <c r="BG35" s="1035"/>
      <c r="BH35" s="1035"/>
      <c r="BI35" s="1036"/>
      <c r="BJ35" s="254"/>
      <c r="BK35" s="254"/>
      <c r="BL35" s="254"/>
      <c r="BM35" s="254"/>
      <c r="BN35" s="254"/>
      <c r="BO35" s="267"/>
      <c r="BP35" s="267"/>
      <c r="BQ35" s="264">
        <v>29</v>
      </c>
      <c r="BR35" s="265"/>
      <c r="BS35" s="1073"/>
      <c r="BT35" s="1074"/>
      <c r="BU35" s="1074"/>
      <c r="BV35" s="1074"/>
      <c r="BW35" s="1074"/>
      <c r="BX35" s="1074"/>
      <c r="BY35" s="1074"/>
      <c r="BZ35" s="1074"/>
      <c r="CA35" s="1074"/>
      <c r="CB35" s="1074"/>
      <c r="CC35" s="1074"/>
      <c r="CD35" s="1074"/>
      <c r="CE35" s="1074"/>
      <c r="CF35" s="1074"/>
      <c r="CG35" s="1075"/>
      <c r="CH35" s="1048"/>
      <c r="CI35" s="1049"/>
      <c r="CJ35" s="1049"/>
      <c r="CK35" s="1049"/>
      <c r="CL35" s="1050"/>
      <c r="CM35" s="1048"/>
      <c r="CN35" s="1049"/>
      <c r="CO35" s="1049"/>
      <c r="CP35" s="1049"/>
      <c r="CQ35" s="1050"/>
      <c r="CR35" s="1048"/>
      <c r="CS35" s="1049"/>
      <c r="CT35" s="1049"/>
      <c r="CU35" s="1049"/>
      <c r="CV35" s="1050"/>
      <c r="CW35" s="1048"/>
      <c r="CX35" s="1049"/>
      <c r="CY35" s="1049"/>
      <c r="CZ35" s="1049"/>
      <c r="DA35" s="1050"/>
      <c r="DB35" s="1048"/>
      <c r="DC35" s="1049"/>
      <c r="DD35" s="1049"/>
      <c r="DE35" s="1049"/>
      <c r="DF35" s="1050"/>
      <c r="DG35" s="1048"/>
      <c r="DH35" s="1049"/>
      <c r="DI35" s="1049"/>
      <c r="DJ35" s="1049"/>
      <c r="DK35" s="1050"/>
      <c r="DL35" s="1048"/>
      <c r="DM35" s="1049"/>
      <c r="DN35" s="1049"/>
      <c r="DO35" s="1049"/>
      <c r="DP35" s="1050"/>
      <c r="DQ35" s="1048"/>
      <c r="DR35" s="1049"/>
      <c r="DS35" s="1049"/>
      <c r="DT35" s="1049"/>
      <c r="DU35" s="1050"/>
      <c r="DV35" s="1051"/>
      <c r="DW35" s="1052"/>
      <c r="DX35" s="1052"/>
      <c r="DY35" s="1052"/>
      <c r="DZ35" s="1053"/>
      <c r="EA35" s="248"/>
    </row>
    <row r="36" spans="1:131" s="249" customFormat="1" ht="26.25" customHeight="1" x14ac:dyDescent="0.15">
      <c r="A36" s="268">
        <v>9</v>
      </c>
      <c r="B36" s="1094"/>
      <c r="C36" s="1095"/>
      <c r="D36" s="1095"/>
      <c r="E36" s="1095"/>
      <c r="F36" s="1095"/>
      <c r="G36" s="1095"/>
      <c r="H36" s="1095"/>
      <c r="I36" s="1095"/>
      <c r="J36" s="1095"/>
      <c r="K36" s="1095"/>
      <c r="L36" s="1095"/>
      <c r="M36" s="1095"/>
      <c r="N36" s="1095"/>
      <c r="O36" s="1095"/>
      <c r="P36" s="1096"/>
      <c r="Q36" s="1100"/>
      <c r="R36" s="1101"/>
      <c r="S36" s="1101"/>
      <c r="T36" s="1101"/>
      <c r="U36" s="1101"/>
      <c r="V36" s="1101"/>
      <c r="W36" s="1101"/>
      <c r="X36" s="1101"/>
      <c r="Y36" s="1101"/>
      <c r="Z36" s="1101"/>
      <c r="AA36" s="1101"/>
      <c r="AB36" s="1101"/>
      <c r="AC36" s="1101"/>
      <c r="AD36" s="1101"/>
      <c r="AE36" s="1102"/>
      <c r="AF36" s="1078"/>
      <c r="AG36" s="1079"/>
      <c r="AH36" s="1079"/>
      <c r="AI36" s="1079"/>
      <c r="AJ36" s="1080"/>
      <c r="AK36" s="1039"/>
      <c r="AL36" s="1028"/>
      <c r="AM36" s="1028"/>
      <c r="AN36" s="1028"/>
      <c r="AO36" s="1028"/>
      <c r="AP36" s="1028"/>
      <c r="AQ36" s="1028"/>
      <c r="AR36" s="1028"/>
      <c r="AS36" s="1028"/>
      <c r="AT36" s="1028"/>
      <c r="AU36" s="1028"/>
      <c r="AV36" s="1028"/>
      <c r="AW36" s="1028"/>
      <c r="AX36" s="1028"/>
      <c r="AY36" s="1028"/>
      <c r="AZ36" s="1099"/>
      <c r="BA36" s="1099"/>
      <c r="BB36" s="1099"/>
      <c r="BC36" s="1099"/>
      <c r="BD36" s="1099"/>
      <c r="BE36" s="1035"/>
      <c r="BF36" s="1035"/>
      <c r="BG36" s="1035"/>
      <c r="BH36" s="1035"/>
      <c r="BI36" s="1036"/>
      <c r="BJ36" s="254"/>
      <c r="BK36" s="254"/>
      <c r="BL36" s="254"/>
      <c r="BM36" s="254"/>
      <c r="BN36" s="254"/>
      <c r="BO36" s="267"/>
      <c r="BP36" s="267"/>
      <c r="BQ36" s="264">
        <v>30</v>
      </c>
      <c r="BR36" s="265"/>
      <c r="BS36" s="1073"/>
      <c r="BT36" s="1074"/>
      <c r="BU36" s="1074"/>
      <c r="BV36" s="1074"/>
      <c r="BW36" s="1074"/>
      <c r="BX36" s="1074"/>
      <c r="BY36" s="1074"/>
      <c r="BZ36" s="1074"/>
      <c r="CA36" s="1074"/>
      <c r="CB36" s="1074"/>
      <c r="CC36" s="1074"/>
      <c r="CD36" s="1074"/>
      <c r="CE36" s="1074"/>
      <c r="CF36" s="1074"/>
      <c r="CG36" s="1075"/>
      <c r="CH36" s="1048"/>
      <c r="CI36" s="1049"/>
      <c r="CJ36" s="1049"/>
      <c r="CK36" s="1049"/>
      <c r="CL36" s="1050"/>
      <c r="CM36" s="1048"/>
      <c r="CN36" s="1049"/>
      <c r="CO36" s="1049"/>
      <c r="CP36" s="1049"/>
      <c r="CQ36" s="1050"/>
      <c r="CR36" s="1048"/>
      <c r="CS36" s="1049"/>
      <c r="CT36" s="1049"/>
      <c r="CU36" s="1049"/>
      <c r="CV36" s="1050"/>
      <c r="CW36" s="1048"/>
      <c r="CX36" s="1049"/>
      <c r="CY36" s="1049"/>
      <c r="CZ36" s="1049"/>
      <c r="DA36" s="1050"/>
      <c r="DB36" s="1048"/>
      <c r="DC36" s="1049"/>
      <c r="DD36" s="1049"/>
      <c r="DE36" s="1049"/>
      <c r="DF36" s="1050"/>
      <c r="DG36" s="1048"/>
      <c r="DH36" s="1049"/>
      <c r="DI36" s="1049"/>
      <c r="DJ36" s="1049"/>
      <c r="DK36" s="1050"/>
      <c r="DL36" s="1048"/>
      <c r="DM36" s="1049"/>
      <c r="DN36" s="1049"/>
      <c r="DO36" s="1049"/>
      <c r="DP36" s="1050"/>
      <c r="DQ36" s="1048"/>
      <c r="DR36" s="1049"/>
      <c r="DS36" s="1049"/>
      <c r="DT36" s="1049"/>
      <c r="DU36" s="1050"/>
      <c r="DV36" s="1051"/>
      <c r="DW36" s="1052"/>
      <c r="DX36" s="1052"/>
      <c r="DY36" s="1052"/>
      <c r="DZ36" s="1053"/>
      <c r="EA36" s="248"/>
    </row>
    <row r="37" spans="1:131" s="249" customFormat="1" ht="26.25" customHeight="1" x14ac:dyDescent="0.15">
      <c r="A37" s="268">
        <v>10</v>
      </c>
      <c r="B37" s="1094"/>
      <c r="C37" s="1095"/>
      <c r="D37" s="1095"/>
      <c r="E37" s="1095"/>
      <c r="F37" s="1095"/>
      <c r="G37" s="1095"/>
      <c r="H37" s="1095"/>
      <c r="I37" s="1095"/>
      <c r="J37" s="1095"/>
      <c r="K37" s="1095"/>
      <c r="L37" s="1095"/>
      <c r="M37" s="1095"/>
      <c r="N37" s="1095"/>
      <c r="O37" s="1095"/>
      <c r="P37" s="1096"/>
      <c r="Q37" s="1100"/>
      <c r="R37" s="1101"/>
      <c r="S37" s="1101"/>
      <c r="T37" s="1101"/>
      <c r="U37" s="1101"/>
      <c r="V37" s="1101"/>
      <c r="W37" s="1101"/>
      <c r="X37" s="1101"/>
      <c r="Y37" s="1101"/>
      <c r="Z37" s="1101"/>
      <c r="AA37" s="1101"/>
      <c r="AB37" s="1101"/>
      <c r="AC37" s="1101"/>
      <c r="AD37" s="1101"/>
      <c r="AE37" s="1102"/>
      <c r="AF37" s="1078"/>
      <c r="AG37" s="1079"/>
      <c r="AH37" s="1079"/>
      <c r="AI37" s="1079"/>
      <c r="AJ37" s="1080"/>
      <c r="AK37" s="1039"/>
      <c r="AL37" s="1028"/>
      <c r="AM37" s="1028"/>
      <c r="AN37" s="1028"/>
      <c r="AO37" s="1028"/>
      <c r="AP37" s="1028"/>
      <c r="AQ37" s="1028"/>
      <c r="AR37" s="1028"/>
      <c r="AS37" s="1028"/>
      <c r="AT37" s="1028"/>
      <c r="AU37" s="1028"/>
      <c r="AV37" s="1028"/>
      <c r="AW37" s="1028"/>
      <c r="AX37" s="1028"/>
      <c r="AY37" s="1028"/>
      <c r="AZ37" s="1099"/>
      <c r="BA37" s="1099"/>
      <c r="BB37" s="1099"/>
      <c r="BC37" s="1099"/>
      <c r="BD37" s="1099"/>
      <c r="BE37" s="1035"/>
      <c r="BF37" s="1035"/>
      <c r="BG37" s="1035"/>
      <c r="BH37" s="1035"/>
      <c r="BI37" s="1036"/>
      <c r="BJ37" s="254"/>
      <c r="BK37" s="254"/>
      <c r="BL37" s="254"/>
      <c r="BM37" s="254"/>
      <c r="BN37" s="254"/>
      <c r="BO37" s="267"/>
      <c r="BP37" s="267"/>
      <c r="BQ37" s="264">
        <v>31</v>
      </c>
      <c r="BR37" s="265"/>
      <c r="BS37" s="1073"/>
      <c r="BT37" s="1074"/>
      <c r="BU37" s="1074"/>
      <c r="BV37" s="1074"/>
      <c r="BW37" s="1074"/>
      <c r="BX37" s="1074"/>
      <c r="BY37" s="1074"/>
      <c r="BZ37" s="1074"/>
      <c r="CA37" s="1074"/>
      <c r="CB37" s="1074"/>
      <c r="CC37" s="1074"/>
      <c r="CD37" s="1074"/>
      <c r="CE37" s="1074"/>
      <c r="CF37" s="1074"/>
      <c r="CG37" s="1075"/>
      <c r="CH37" s="1048"/>
      <c r="CI37" s="1049"/>
      <c r="CJ37" s="1049"/>
      <c r="CK37" s="1049"/>
      <c r="CL37" s="1050"/>
      <c r="CM37" s="1048"/>
      <c r="CN37" s="1049"/>
      <c r="CO37" s="1049"/>
      <c r="CP37" s="1049"/>
      <c r="CQ37" s="1050"/>
      <c r="CR37" s="1048"/>
      <c r="CS37" s="1049"/>
      <c r="CT37" s="1049"/>
      <c r="CU37" s="1049"/>
      <c r="CV37" s="1050"/>
      <c r="CW37" s="1048"/>
      <c r="CX37" s="1049"/>
      <c r="CY37" s="1049"/>
      <c r="CZ37" s="1049"/>
      <c r="DA37" s="1050"/>
      <c r="DB37" s="1048"/>
      <c r="DC37" s="1049"/>
      <c r="DD37" s="1049"/>
      <c r="DE37" s="1049"/>
      <c r="DF37" s="1050"/>
      <c r="DG37" s="1048"/>
      <c r="DH37" s="1049"/>
      <c r="DI37" s="1049"/>
      <c r="DJ37" s="1049"/>
      <c r="DK37" s="1050"/>
      <c r="DL37" s="1048"/>
      <c r="DM37" s="1049"/>
      <c r="DN37" s="1049"/>
      <c r="DO37" s="1049"/>
      <c r="DP37" s="1050"/>
      <c r="DQ37" s="1048"/>
      <c r="DR37" s="1049"/>
      <c r="DS37" s="1049"/>
      <c r="DT37" s="1049"/>
      <c r="DU37" s="1050"/>
      <c r="DV37" s="1051"/>
      <c r="DW37" s="1052"/>
      <c r="DX37" s="1052"/>
      <c r="DY37" s="1052"/>
      <c r="DZ37" s="1053"/>
      <c r="EA37" s="248"/>
    </row>
    <row r="38" spans="1:131" s="249" customFormat="1" ht="26.25" customHeight="1" x14ac:dyDescent="0.15">
      <c r="A38" s="268">
        <v>11</v>
      </c>
      <c r="B38" s="1094"/>
      <c r="C38" s="1095"/>
      <c r="D38" s="1095"/>
      <c r="E38" s="1095"/>
      <c r="F38" s="1095"/>
      <c r="G38" s="1095"/>
      <c r="H38" s="1095"/>
      <c r="I38" s="1095"/>
      <c r="J38" s="1095"/>
      <c r="K38" s="1095"/>
      <c r="L38" s="1095"/>
      <c r="M38" s="1095"/>
      <c r="N38" s="1095"/>
      <c r="O38" s="1095"/>
      <c r="P38" s="1096"/>
      <c r="Q38" s="1100"/>
      <c r="R38" s="1101"/>
      <c r="S38" s="1101"/>
      <c r="T38" s="1101"/>
      <c r="U38" s="1101"/>
      <c r="V38" s="1101"/>
      <c r="W38" s="1101"/>
      <c r="X38" s="1101"/>
      <c r="Y38" s="1101"/>
      <c r="Z38" s="1101"/>
      <c r="AA38" s="1101"/>
      <c r="AB38" s="1101"/>
      <c r="AC38" s="1101"/>
      <c r="AD38" s="1101"/>
      <c r="AE38" s="1102"/>
      <c r="AF38" s="1078"/>
      <c r="AG38" s="1079"/>
      <c r="AH38" s="1079"/>
      <c r="AI38" s="1079"/>
      <c r="AJ38" s="1080"/>
      <c r="AK38" s="1039"/>
      <c r="AL38" s="1028"/>
      <c r="AM38" s="1028"/>
      <c r="AN38" s="1028"/>
      <c r="AO38" s="1028"/>
      <c r="AP38" s="1028"/>
      <c r="AQ38" s="1028"/>
      <c r="AR38" s="1028"/>
      <c r="AS38" s="1028"/>
      <c r="AT38" s="1028"/>
      <c r="AU38" s="1028"/>
      <c r="AV38" s="1028"/>
      <c r="AW38" s="1028"/>
      <c r="AX38" s="1028"/>
      <c r="AY38" s="1028"/>
      <c r="AZ38" s="1099"/>
      <c r="BA38" s="1099"/>
      <c r="BB38" s="1099"/>
      <c r="BC38" s="1099"/>
      <c r="BD38" s="1099"/>
      <c r="BE38" s="1035"/>
      <c r="BF38" s="1035"/>
      <c r="BG38" s="1035"/>
      <c r="BH38" s="1035"/>
      <c r="BI38" s="1036"/>
      <c r="BJ38" s="254"/>
      <c r="BK38" s="254"/>
      <c r="BL38" s="254"/>
      <c r="BM38" s="254"/>
      <c r="BN38" s="254"/>
      <c r="BO38" s="267"/>
      <c r="BP38" s="267"/>
      <c r="BQ38" s="264">
        <v>32</v>
      </c>
      <c r="BR38" s="265"/>
      <c r="BS38" s="1073"/>
      <c r="BT38" s="1074"/>
      <c r="BU38" s="1074"/>
      <c r="BV38" s="1074"/>
      <c r="BW38" s="1074"/>
      <c r="BX38" s="1074"/>
      <c r="BY38" s="1074"/>
      <c r="BZ38" s="1074"/>
      <c r="CA38" s="1074"/>
      <c r="CB38" s="1074"/>
      <c r="CC38" s="1074"/>
      <c r="CD38" s="1074"/>
      <c r="CE38" s="1074"/>
      <c r="CF38" s="1074"/>
      <c r="CG38" s="1075"/>
      <c r="CH38" s="1048"/>
      <c r="CI38" s="1049"/>
      <c r="CJ38" s="1049"/>
      <c r="CK38" s="1049"/>
      <c r="CL38" s="1050"/>
      <c r="CM38" s="1048"/>
      <c r="CN38" s="1049"/>
      <c r="CO38" s="1049"/>
      <c r="CP38" s="1049"/>
      <c r="CQ38" s="1050"/>
      <c r="CR38" s="1048"/>
      <c r="CS38" s="1049"/>
      <c r="CT38" s="1049"/>
      <c r="CU38" s="1049"/>
      <c r="CV38" s="1050"/>
      <c r="CW38" s="1048"/>
      <c r="CX38" s="1049"/>
      <c r="CY38" s="1049"/>
      <c r="CZ38" s="1049"/>
      <c r="DA38" s="1050"/>
      <c r="DB38" s="1048"/>
      <c r="DC38" s="1049"/>
      <c r="DD38" s="1049"/>
      <c r="DE38" s="1049"/>
      <c r="DF38" s="1050"/>
      <c r="DG38" s="1048"/>
      <c r="DH38" s="1049"/>
      <c r="DI38" s="1049"/>
      <c r="DJ38" s="1049"/>
      <c r="DK38" s="1050"/>
      <c r="DL38" s="1048"/>
      <c r="DM38" s="1049"/>
      <c r="DN38" s="1049"/>
      <c r="DO38" s="1049"/>
      <c r="DP38" s="1050"/>
      <c r="DQ38" s="1048"/>
      <c r="DR38" s="1049"/>
      <c r="DS38" s="1049"/>
      <c r="DT38" s="1049"/>
      <c r="DU38" s="1050"/>
      <c r="DV38" s="1051"/>
      <c r="DW38" s="1052"/>
      <c r="DX38" s="1052"/>
      <c r="DY38" s="1052"/>
      <c r="DZ38" s="1053"/>
      <c r="EA38" s="248"/>
    </row>
    <row r="39" spans="1:131" s="249" customFormat="1" ht="26.25" customHeight="1" x14ac:dyDescent="0.15">
      <c r="A39" s="268">
        <v>12</v>
      </c>
      <c r="B39" s="1094"/>
      <c r="C39" s="1095"/>
      <c r="D39" s="1095"/>
      <c r="E39" s="1095"/>
      <c r="F39" s="1095"/>
      <c r="G39" s="1095"/>
      <c r="H39" s="1095"/>
      <c r="I39" s="1095"/>
      <c r="J39" s="1095"/>
      <c r="K39" s="1095"/>
      <c r="L39" s="1095"/>
      <c r="M39" s="1095"/>
      <c r="N39" s="1095"/>
      <c r="O39" s="1095"/>
      <c r="P39" s="1096"/>
      <c r="Q39" s="1100"/>
      <c r="R39" s="1101"/>
      <c r="S39" s="1101"/>
      <c r="T39" s="1101"/>
      <c r="U39" s="1101"/>
      <c r="V39" s="1101"/>
      <c r="W39" s="1101"/>
      <c r="X39" s="1101"/>
      <c r="Y39" s="1101"/>
      <c r="Z39" s="1101"/>
      <c r="AA39" s="1101"/>
      <c r="AB39" s="1101"/>
      <c r="AC39" s="1101"/>
      <c r="AD39" s="1101"/>
      <c r="AE39" s="1102"/>
      <c r="AF39" s="1078"/>
      <c r="AG39" s="1079"/>
      <c r="AH39" s="1079"/>
      <c r="AI39" s="1079"/>
      <c r="AJ39" s="1080"/>
      <c r="AK39" s="1039"/>
      <c r="AL39" s="1028"/>
      <c r="AM39" s="1028"/>
      <c r="AN39" s="1028"/>
      <c r="AO39" s="1028"/>
      <c r="AP39" s="1028"/>
      <c r="AQ39" s="1028"/>
      <c r="AR39" s="1028"/>
      <c r="AS39" s="1028"/>
      <c r="AT39" s="1028"/>
      <c r="AU39" s="1028"/>
      <c r="AV39" s="1028"/>
      <c r="AW39" s="1028"/>
      <c r="AX39" s="1028"/>
      <c r="AY39" s="1028"/>
      <c r="AZ39" s="1099"/>
      <c r="BA39" s="1099"/>
      <c r="BB39" s="1099"/>
      <c r="BC39" s="1099"/>
      <c r="BD39" s="1099"/>
      <c r="BE39" s="1035"/>
      <c r="BF39" s="1035"/>
      <c r="BG39" s="1035"/>
      <c r="BH39" s="1035"/>
      <c r="BI39" s="1036"/>
      <c r="BJ39" s="254"/>
      <c r="BK39" s="254"/>
      <c r="BL39" s="254"/>
      <c r="BM39" s="254"/>
      <c r="BN39" s="254"/>
      <c r="BO39" s="267"/>
      <c r="BP39" s="267"/>
      <c r="BQ39" s="264">
        <v>33</v>
      </c>
      <c r="BR39" s="265"/>
      <c r="BS39" s="1073"/>
      <c r="BT39" s="1074"/>
      <c r="BU39" s="1074"/>
      <c r="BV39" s="1074"/>
      <c r="BW39" s="1074"/>
      <c r="BX39" s="1074"/>
      <c r="BY39" s="1074"/>
      <c r="BZ39" s="1074"/>
      <c r="CA39" s="1074"/>
      <c r="CB39" s="1074"/>
      <c r="CC39" s="1074"/>
      <c r="CD39" s="1074"/>
      <c r="CE39" s="1074"/>
      <c r="CF39" s="1074"/>
      <c r="CG39" s="1075"/>
      <c r="CH39" s="1048"/>
      <c r="CI39" s="1049"/>
      <c r="CJ39" s="1049"/>
      <c r="CK39" s="1049"/>
      <c r="CL39" s="1050"/>
      <c r="CM39" s="1048"/>
      <c r="CN39" s="1049"/>
      <c r="CO39" s="1049"/>
      <c r="CP39" s="1049"/>
      <c r="CQ39" s="1050"/>
      <c r="CR39" s="1048"/>
      <c r="CS39" s="1049"/>
      <c r="CT39" s="1049"/>
      <c r="CU39" s="1049"/>
      <c r="CV39" s="1050"/>
      <c r="CW39" s="1048"/>
      <c r="CX39" s="1049"/>
      <c r="CY39" s="1049"/>
      <c r="CZ39" s="1049"/>
      <c r="DA39" s="1050"/>
      <c r="DB39" s="1048"/>
      <c r="DC39" s="1049"/>
      <c r="DD39" s="1049"/>
      <c r="DE39" s="1049"/>
      <c r="DF39" s="1050"/>
      <c r="DG39" s="1048"/>
      <c r="DH39" s="1049"/>
      <c r="DI39" s="1049"/>
      <c r="DJ39" s="1049"/>
      <c r="DK39" s="1050"/>
      <c r="DL39" s="1048"/>
      <c r="DM39" s="1049"/>
      <c r="DN39" s="1049"/>
      <c r="DO39" s="1049"/>
      <c r="DP39" s="1050"/>
      <c r="DQ39" s="1048"/>
      <c r="DR39" s="1049"/>
      <c r="DS39" s="1049"/>
      <c r="DT39" s="1049"/>
      <c r="DU39" s="1050"/>
      <c r="DV39" s="1051"/>
      <c r="DW39" s="1052"/>
      <c r="DX39" s="1052"/>
      <c r="DY39" s="1052"/>
      <c r="DZ39" s="1053"/>
      <c r="EA39" s="248"/>
    </row>
    <row r="40" spans="1:131" s="249" customFormat="1" ht="26.25" customHeight="1" x14ac:dyDescent="0.15">
      <c r="A40" s="263">
        <v>13</v>
      </c>
      <c r="B40" s="1094"/>
      <c r="C40" s="1095"/>
      <c r="D40" s="1095"/>
      <c r="E40" s="1095"/>
      <c r="F40" s="1095"/>
      <c r="G40" s="1095"/>
      <c r="H40" s="1095"/>
      <c r="I40" s="1095"/>
      <c r="J40" s="1095"/>
      <c r="K40" s="1095"/>
      <c r="L40" s="1095"/>
      <c r="M40" s="1095"/>
      <c r="N40" s="1095"/>
      <c r="O40" s="1095"/>
      <c r="P40" s="1096"/>
      <c r="Q40" s="1100"/>
      <c r="R40" s="1101"/>
      <c r="S40" s="1101"/>
      <c r="T40" s="1101"/>
      <c r="U40" s="1101"/>
      <c r="V40" s="1101"/>
      <c r="W40" s="1101"/>
      <c r="X40" s="1101"/>
      <c r="Y40" s="1101"/>
      <c r="Z40" s="1101"/>
      <c r="AA40" s="1101"/>
      <c r="AB40" s="1101"/>
      <c r="AC40" s="1101"/>
      <c r="AD40" s="1101"/>
      <c r="AE40" s="1102"/>
      <c r="AF40" s="1078"/>
      <c r="AG40" s="1079"/>
      <c r="AH40" s="1079"/>
      <c r="AI40" s="1079"/>
      <c r="AJ40" s="1080"/>
      <c r="AK40" s="1039"/>
      <c r="AL40" s="1028"/>
      <c r="AM40" s="1028"/>
      <c r="AN40" s="1028"/>
      <c r="AO40" s="1028"/>
      <c r="AP40" s="1028"/>
      <c r="AQ40" s="1028"/>
      <c r="AR40" s="1028"/>
      <c r="AS40" s="1028"/>
      <c r="AT40" s="1028"/>
      <c r="AU40" s="1028"/>
      <c r="AV40" s="1028"/>
      <c r="AW40" s="1028"/>
      <c r="AX40" s="1028"/>
      <c r="AY40" s="1028"/>
      <c r="AZ40" s="1099"/>
      <c r="BA40" s="1099"/>
      <c r="BB40" s="1099"/>
      <c r="BC40" s="1099"/>
      <c r="BD40" s="1099"/>
      <c r="BE40" s="1035"/>
      <c r="BF40" s="1035"/>
      <c r="BG40" s="1035"/>
      <c r="BH40" s="1035"/>
      <c r="BI40" s="1036"/>
      <c r="BJ40" s="254"/>
      <c r="BK40" s="254"/>
      <c r="BL40" s="254"/>
      <c r="BM40" s="254"/>
      <c r="BN40" s="254"/>
      <c r="BO40" s="267"/>
      <c r="BP40" s="267"/>
      <c r="BQ40" s="264">
        <v>34</v>
      </c>
      <c r="BR40" s="265"/>
      <c r="BS40" s="1073"/>
      <c r="BT40" s="1074"/>
      <c r="BU40" s="1074"/>
      <c r="BV40" s="1074"/>
      <c r="BW40" s="1074"/>
      <c r="BX40" s="1074"/>
      <c r="BY40" s="1074"/>
      <c r="BZ40" s="1074"/>
      <c r="CA40" s="1074"/>
      <c r="CB40" s="1074"/>
      <c r="CC40" s="1074"/>
      <c r="CD40" s="1074"/>
      <c r="CE40" s="1074"/>
      <c r="CF40" s="1074"/>
      <c r="CG40" s="1075"/>
      <c r="CH40" s="1048"/>
      <c r="CI40" s="1049"/>
      <c r="CJ40" s="1049"/>
      <c r="CK40" s="1049"/>
      <c r="CL40" s="1050"/>
      <c r="CM40" s="1048"/>
      <c r="CN40" s="1049"/>
      <c r="CO40" s="1049"/>
      <c r="CP40" s="1049"/>
      <c r="CQ40" s="1050"/>
      <c r="CR40" s="1048"/>
      <c r="CS40" s="1049"/>
      <c r="CT40" s="1049"/>
      <c r="CU40" s="1049"/>
      <c r="CV40" s="1050"/>
      <c r="CW40" s="1048"/>
      <c r="CX40" s="1049"/>
      <c r="CY40" s="1049"/>
      <c r="CZ40" s="1049"/>
      <c r="DA40" s="1050"/>
      <c r="DB40" s="1048"/>
      <c r="DC40" s="1049"/>
      <c r="DD40" s="1049"/>
      <c r="DE40" s="1049"/>
      <c r="DF40" s="1050"/>
      <c r="DG40" s="1048"/>
      <c r="DH40" s="1049"/>
      <c r="DI40" s="1049"/>
      <c r="DJ40" s="1049"/>
      <c r="DK40" s="1050"/>
      <c r="DL40" s="1048"/>
      <c r="DM40" s="1049"/>
      <c r="DN40" s="1049"/>
      <c r="DO40" s="1049"/>
      <c r="DP40" s="1050"/>
      <c r="DQ40" s="1048"/>
      <c r="DR40" s="1049"/>
      <c r="DS40" s="1049"/>
      <c r="DT40" s="1049"/>
      <c r="DU40" s="1050"/>
      <c r="DV40" s="1051"/>
      <c r="DW40" s="1052"/>
      <c r="DX40" s="1052"/>
      <c r="DY40" s="1052"/>
      <c r="DZ40" s="1053"/>
      <c r="EA40" s="248"/>
    </row>
    <row r="41" spans="1:131" s="249" customFormat="1" ht="26.25" customHeight="1" x14ac:dyDescent="0.15">
      <c r="A41" s="263">
        <v>14</v>
      </c>
      <c r="B41" s="1094"/>
      <c r="C41" s="1095"/>
      <c r="D41" s="1095"/>
      <c r="E41" s="1095"/>
      <c r="F41" s="1095"/>
      <c r="G41" s="1095"/>
      <c r="H41" s="1095"/>
      <c r="I41" s="1095"/>
      <c r="J41" s="1095"/>
      <c r="K41" s="1095"/>
      <c r="L41" s="1095"/>
      <c r="M41" s="1095"/>
      <c r="N41" s="1095"/>
      <c r="O41" s="1095"/>
      <c r="P41" s="1096"/>
      <c r="Q41" s="1100"/>
      <c r="R41" s="1101"/>
      <c r="S41" s="1101"/>
      <c r="T41" s="1101"/>
      <c r="U41" s="1101"/>
      <c r="V41" s="1101"/>
      <c r="W41" s="1101"/>
      <c r="X41" s="1101"/>
      <c r="Y41" s="1101"/>
      <c r="Z41" s="1101"/>
      <c r="AA41" s="1101"/>
      <c r="AB41" s="1101"/>
      <c r="AC41" s="1101"/>
      <c r="AD41" s="1101"/>
      <c r="AE41" s="1102"/>
      <c r="AF41" s="1078"/>
      <c r="AG41" s="1079"/>
      <c r="AH41" s="1079"/>
      <c r="AI41" s="1079"/>
      <c r="AJ41" s="1080"/>
      <c r="AK41" s="1039"/>
      <c r="AL41" s="1028"/>
      <c r="AM41" s="1028"/>
      <c r="AN41" s="1028"/>
      <c r="AO41" s="1028"/>
      <c r="AP41" s="1028"/>
      <c r="AQ41" s="1028"/>
      <c r="AR41" s="1028"/>
      <c r="AS41" s="1028"/>
      <c r="AT41" s="1028"/>
      <c r="AU41" s="1028"/>
      <c r="AV41" s="1028"/>
      <c r="AW41" s="1028"/>
      <c r="AX41" s="1028"/>
      <c r="AY41" s="1028"/>
      <c r="AZ41" s="1099"/>
      <c r="BA41" s="1099"/>
      <c r="BB41" s="1099"/>
      <c r="BC41" s="1099"/>
      <c r="BD41" s="1099"/>
      <c r="BE41" s="1035"/>
      <c r="BF41" s="1035"/>
      <c r="BG41" s="1035"/>
      <c r="BH41" s="1035"/>
      <c r="BI41" s="1036"/>
      <c r="BJ41" s="254"/>
      <c r="BK41" s="254"/>
      <c r="BL41" s="254"/>
      <c r="BM41" s="254"/>
      <c r="BN41" s="254"/>
      <c r="BO41" s="267"/>
      <c r="BP41" s="267"/>
      <c r="BQ41" s="264">
        <v>35</v>
      </c>
      <c r="BR41" s="265"/>
      <c r="BS41" s="1073"/>
      <c r="BT41" s="1074"/>
      <c r="BU41" s="1074"/>
      <c r="BV41" s="1074"/>
      <c r="BW41" s="1074"/>
      <c r="BX41" s="1074"/>
      <c r="BY41" s="1074"/>
      <c r="BZ41" s="1074"/>
      <c r="CA41" s="1074"/>
      <c r="CB41" s="1074"/>
      <c r="CC41" s="1074"/>
      <c r="CD41" s="1074"/>
      <c r="CE41" s="1074"/>
      <c r="CF41" s="1074"/>
      <c r="CG41" s="1075"/>
      <c r="CH41" s="1048"/>
      <c r="CI41" s="1049"/>
      <c r="CJ41" s="1049"/>
      <c r="CK41" s="1049"/>
      <c r="CL41" s="1050"/>
      <c r="CM41" s="1048"/>
      <c r="CN41" s="1049"/>
      <c r="CO41" s="1049"/>
      <c r="CP41" s="1049"/>
      <c r="CQ41" s="1050"/>
      <c r="CR41" s="1048"/>
      <c r="CS41" s="1049"/>
      <c r="CT41" s="1049"/>
      <c r="CU41" s="1049"/>
      <c r="CV41" s="1050"/>
      <c r="CW41" s="1048"/>
      <c r="CX41" s="1049"/>
      <c r="CY41" s="1049"/>
      <c r="CZ41" s="1049"/>
      <c r="DA41" s="1050"/>
      <c r="DB41" s="1048"/>
      <c r="DC41" s="1049"/>
      <c r="DD41" s="1049"/>
      <c r="DE41" s="1049"/>
      <c r="DF41" s="1050"/>
      <c r="DG41" s="1048"/>
      <c r="DH41" s="1049"/>
      <c r="DI41" s="1049"/>
      <c r="DJ41" s="1049"/>
      <c r="DK41" s="1050"/>
      <c r="DL41" s="1048"/>
      <c r="DM41" s="1049"/>
      <c r="DN41" s="1049"/>
      <c r="DO41" s="1049"/>
      <c r="DP41" s="1050"/>
      <c r="DQ41" s="1048"/>
      <c r="DR41" s="1049"/>
      <c r="DS41" s="1049"/>
      <c r="DT41" s="1049"/>
      <c r="DU41" s="1050"/>
      <c r="DV41" s="1051"/>
      <c r="DW41" s="1052"/>
      <c r="DX41" s="1052"/>
      <c r="DY41" s="1052"/>
      <c r="DZ41" s="1053"/>
      <c r="EA41" s="248"/>
    </row>
    <row r="42" spans="1:131" s="249" customFormat="1" ht="26.25" customHeight="1" x14ac:dyDescent="0.15">
      <c r="A42" s="263">
        <v>15</v>
      </c>
      <c r="B42" s="1094"/>
      <c r="C42" s="1095"/>
      <c r="D42" s="1095"/>
      <c r="E42" s="1095"/>
      <c r="F42" s="1095"/>
      <c r="G42" s="1095"/>
      <c r="H42" s="1095"/>
      <c r="I42" s="1095"/>
      <c r="J42" s="1095"/>
      <c r="K42" s="1095"/>
      <c r="L42" s="1095"/>
      <c r="M42" s="1095"/>
      <c r="N42" s="1095"/>
      <c r="O42" s="1095"/>
      <c r="P42" s="1096"/>
      <c r="Q42" s="1100"/>
      <c r="R42" s="1101"/>
      <c r="S42" s="1101"/>
      <c r="T42" s="1101"/>
      <c r="U42" s="1101"/>
      <c r="V42" s="1101"/>
      <c r="W42" s="1101"/>
      <c r="X42" s="1101"/>
      <c r="Y42" s="1101"/>
      <c r="Z42" s="1101"/>
      <c r="AA42" s="1101"/>
      <c r="AB42" s="1101"/>
      <c r="AC42" s="1101"/>
      <c r="AD42" s="1101"/>
      <c r="AE42" s="1102"/>
      <c r="AF42" s="1078"/>
      <c r="AG42" s="1079"/>
      <c r="AH42" s="1079"/>
      <c r="AI42" s="1079"/>
      <c r="AJ42" s="1080"/>
      <c r="AK42" s="1039"/>
      <c r="AL42" s="1028"/>
      <c r="AM42" s="1028"/>
      <c r="AN42" s="1028"/>
      <c r="AO42" s="1028"/>
      <c r="AP42" s="1028"/>
      <c r="AQ42" s="1028"/>
      <c r="AR42" s="1028"/>
      <c r="AS42" s="1028"/>
      <c r="AT42" s="1028"/>
      <c r="AU42" s="1028"/>
      <c r="AV42" s="1028"/>
      <c r="AW42" s="1028"/>
      <c r="AX42" s="1028"/>
      <c r="AY42" s="1028"/>
      <c r="AZ42" s="1099"/>
      <c r="BA42" s="1099"/>
      <c r="BB42" s="1099"/>
      <c r="BC42" s="1099"/>
      <c r="BD42" s="1099"/>
      <c r="BE42" s="1035"/>
      <c r="BF42" s="1035"/>
      <c r="BG42" s="1035"/>
      <c r="BH42" s="1035"/>
      <c r="BI42" s="1036"/>
      <c r="BJ42" s="254"/>
      <c r="BK42" s="254"/>
      <c r="BL42" s="254"/>
      <c r="BM42" s="254"/>
      <c r="BN42" s="254"/>
      <c r="BO42" s="267"/>
      <c r="BP42" s="267"/>
      <c r="BQ42" s="264">
        <v>36</v>
      </c>
      <c r="BR42" s="265"/>
      <c r="BS42" s="1073"/>
      <c r="BT42" s="1074"/>
      <c r="BU42" s="1074"/>
      <c r="BV42" s="1074"/>
      <c r="BW42" s="1074"/>
      <c r="BX42" s="1074"/>
      <c r="BY42" s="1074"/>
      <c r="BZ42" s="1074"/>
      <c r="CA42" s="1074"/>
      <c r="CB42" s="1074"/>
      <c r="CC42" s="1074"/>
      <c r="CD42" s="1074"/>
      <c r="CE42" s="1074"/>
      <c r="CF42" s="1074"/>
      <c r="CG42" s="1075"/>
      <c r="CH42" s="1048"/>
      <c r="CI42" s="1049"/>
      <c r="CJ42" s="1049"/>
      <c r="CK42" s="1049"/>
      <c r="CL42" s="1050"/>
      <c r="CM42" s="1048"/>
      <c r="CN42" s="1049"/>
      <c r="CO42" s="1049"/>
      <c r="CP42" s="1049"/>
      <c r="CQ42" s="1050"/>
      <c r="CR42" s="1048"/>
      <c r="CS42" s="1049"/>
      <c r="CT42" s="1049"/>
      <c r="CU42" s="1049"/>
      <c r="CV42" s="1050"/>
      <c r="CW42" s="1048"/>
      <c r="CX42" s="1049"/>
      <c r="CY42" s="1049"/>
      <c r="CZ42" s="1049"/>
      <c r="DA42" s="1050"/>
      <c r="DB42" s="1048"/>
      <c r="DC42" s="1049"/>
      <c r="DD42" s="1049"/>
      <c r="DE42" s="1049"/>
      <c r="DF42" s="1050"/>
      <c r="DG42" s="1048"/>
      <c r="DH42" s="1049"/>
      <c r="DI42" s="1049"/>
      <c r="DJ42" s="1049"/>
      <c r="DK42" s="1050"/>
      <c r="DL42" s="1048"/>
      <c r="DM42" s="1049"/>
      <c r="DN42" s="1049"/>
      <c r="DO42" s="1049"/>
      <c r="DP42" s="1050"/>
      <c r="DQ42" s="1048"/>
      <c r="DR42" s="1049"/>
      <c r="DS42" s="1049"/>
      <c r="DT42" s="1049"/>
      <c r="DU42" s="1050"/>
      <c r="DV42" s="1051"/>
      <c r="DW42" s="1052"/>
      <c r="DX42" s="1052"/>
      <c r="DY42" s="1052"/>
      <c r="DZ42" s="1053"/>
      <c r="EA42" s="248"/>
    </row>
    <row r="43" spans="1:131" s="249" customFormat="1" ht="26.25" customHeight="1" x14ac:dyDescent="0.15">
      <c r="A43" s="263">
        <v>16</v>
      </c>
      <c r="B43" s="1094"/>
      <c r="C43" s="1095"/>
      <c r="D43" s="1095"/>
      <c r="E43" s="1095"/>
      <c r="F43" s="1095"/>
      <c r="G43" s="1095"/>
      <c r="H43" s="1095"/>
      <c r="I43" s="1095"/>
      <c r="J43" s="1095"/>
      <c r="K43" s="1095"/>
      <c r="L43" s="1095"/>
      <c r="M43" s="1095"/>
      <c r="N43" s="1095"/>
      <c r="O43" s="1095"/>
      <c r="P43" s="1096"/>
      <c r="Q43" s="1100"/>
      <c r="R43" s="1101"/>
      <c r="S43" s="1101"/>
      <c r="T43" s="1101"/>
      <c r="U43" s="1101"/>
      <c r="V43" s="1101"/>
      <c r="W43" s="1101"/>
      <c r="X43" s="1101"/>
      <c r="Y43" s="1101"/>
      <c r="Z43" s="1101"/>
      <c r="AA43" s="1101"/>
      <c r="AB43" s="1101"/>
      <c r="AC43" s="1101"/>
      <c r="AD43" s="1101"/>
      <c r="AE43" s="1102"/>
      <c r="AF43" s="1078"/>
      <c r="AG43" s="1079"/>
      <c r="AH43" s="1079"/>
      <c r="AI43" s="1079"/>
      <c r="AJ43" s="1080"/>
      <c r="AK43" s="1039"/>
      <c r="AL43" s="1028"/>
      <c r="AM43" s="1028"/>
      <c r="AN43" s="1028"/>
      <c r="AO43" s="1028"/>
      <c r="AP43" s="1028"/>
      <c r="AQ43" s="1028"/>
      <c r="AR43" s="1028"/>
      <c r="AS43" s="1028"/>
      <c r="AT43" s="1028"/>
      <c r="AU43" s="1028"/>
      <c r="AV43" s="1028"/>
      <c r="AW43" s="1028"/>
      <c r="AX43" s="1028"/>
      <c r="AY43" s="1028"/>
      <c r="AZ43" s="1099"/>
      <c r="BA43" s="1099"/>
      <c r="BB43" s="1099"/>
      <c r="BC43" s="1099"/>
      <c r="BD43" s="1099"/>
      <c r="BE43" s="1035"/>
      <c r="BF43" s="1035"/>
      <c r="BG43" s="1035"/>
      <c r="BH43" s="1035"/>
      <c r="BI43" s="1036"/>
      <c r="BJ43" s="254"/>
      <c r="BK43" s="254"/>
      <c r="BL43" s="254"/>
      <c r="BM43" s="254"/>
      <c r="BN43" s="254"/>
      <c r="BO43" s="267"/>
      <c r="BP43" s="267"/>
      <c r="BQ43" s="264">
        <v>37</v>
      </c>
      <c r="BR43" s="265"/>
      <c r="BS43" s="1073"/>
      <c r="BT43" s="1074"/>
      <c r="BU43" s="1074"/>
      <c r="BV43" s="1074"/>
      <c r="BW43" s="1074"/>
      <c r="BX43" s="1074"/>
      <c r="BY43" s="1074"/>
      <c r="BZ43" s="1074"/>
      <c r="CA43" s="1074"/>
      <c r="CB43" s="1074"/>
      <c r="CC43" s="1074"/>
      <c r="CD43" s="1074"/>
      <c r="CE43" s="1074"/>
      <c r="CF43" s="1074"/>
      <c r="CG43" s="1075"/>
      <c r="CH43" s="1048"/>
      <c r="CI43" s="1049"/>
      <c r="CJ43" s="1049"/>
      <c r="CK43" s="1049"/>
      <c r="CL43" s="1050"/>
      <c r="CM43" s="1048"/>
      <c r="CN43" s="1049"/>
      <c r="CO43" s="1049"/>
      <c r="CP43" s="1049"/>
      <c r="CQ43" s="1050"/>
      <c r="CR43" s="1048"/>
      <c r="CS43" s="1049"/>
      <c r="CT43" s="1049"/>
      <c r="CU43" s="1049"/>
      <c r="CV43" s="1050"/>
      <c r="CW43" s="1048"/>
      <c r="CX43" s="1049"/>
      <c r="CY43" s="1049"/>
      <c r="CZ43" s="1049"/>
      <c r="DA43" s="1050"/>
      <c r="DB43" s="1048"/>
      <c r="DC43" s="1049"/>
      <c r="DD43" s="1049"/>
      <c r="DE43" s="1049"/>
      <c r="DF43" s="1050"/>
      <c r="DG43" s="1048"/>
      <c r="DH43" s="1049"/>
      <c r="DI43" s="1049"/>
      <c r="DJ43" s="1049"/>
      <c r="DK43" s="1050"/>
      <c r="DL43" s="1048"/>
      <c r="DM43" s="1049"/>
      <c r="DN43" s="1049"/>
      <c r="DO43" s="1049"/>
      <c r="DP43" s="1050"/>
      <c r="DQ43" s="1048"/>
      <c r="DR43" s="1049"/>
      <c r="DS43" s="1049"/>
      <c r="DT43" s="1049"/>
      <c r="DU43" s="1050"/>
      <c r="DV43" s="1051"/>
      <c r="DW43" s="1052"/>
      <c r="DX43" s="1052"/>
      <c r="DY43" s="1052"/>
      <c r="DZ43" s="1053"/>
      <c r="EA43" s="248"/>
    </row>
    <row r="44" spans="1:131" s="249" customFormat="1" ht="26.25" customHeight="1" x14ac:dyDescent="0.15">
      <c r="A44" s="263">
        <v>17</v>
      </c>
      <c r="B44" s="1094"/>
      <c r="C44" s="1095"/>
      <c r="D44" s="1095"/>
      <c r="E44" s="1095"/>
      <c r="F44" s="1095"/>
      <c r="G44" s="1095"/>
      <c r="H44" s="1095"/>
      <c r="I44" s="1095"/>
      <c r="J44" s="1095"/>
      <c r="K44" s="1095"/>
      <c r="L44" s="1095"/>
      <c r="M44" s="1095"/>
      <c r="N44" s="1095"/>
      <c r="O44" s="1095"/>
      <c r="P44" s="1096"/>
      <c r="Q44" s="1100"/>
      <c r="R44" s="1101"/>
      <c r="S44" s="1101"/>
      <c r="T44" s="1101"/>
      <c r="U44" s="1101"/>
      <c r="V44" s="1101"/>
      <c r="W44" s="1101"/>
      <c r="X44" s="1101"/>
      <c r="Y44" s="1101"/>
      <c r="Z44" s="1101"/>
      <c r="AA44" s="1101"/>
      <c r="AB44" s="1101"/>
      <c r="AC44" s="1101"/>
      <c r="AD44" s="1101"/>
      <c r="AE44" s="1102"/>
      <c r="AF44" s="1078"/>
      <c r="AG44" s="1079"/>
      <c r="AH44" s="1079"/>
      <c r="AI44" s="1079"/>
      <c r="AJ44" s="1080"/>
      <c r="AK44" s="1039"/>
      <c r="AL44" s="1028"/>
      <c r="AM44" s="1028"/>
      <c r="AN44" s="1028"/>
      <c r="AO44" s="1028"/>
      <c r="AP44" s="1028"/>
      <c r="AQ44" s="1028"/>
      <c r="AR44" s="1028"/>
      <c r="AS44" s="1028"/>
      <c r="AT44" s="1028"/>
      <c r="AU44" s="1028"/>
      <c r="AV44" s="1028"/>
      <c r="AW44" s="1028"/>
      <c r="AX44" s="1028"/>
      <c r="AY44" s="1028"/>
      <c r="AZ44" s="1099"/>
      <c r="BA44" s="1099"/>
      <c r="BB44" s="1099"/>
      <c r="BC44" s="1099"/>
      <c r="BD44" s="1099"/>
      <c r="BE44" s="1035"/>
      <c r="BF44" s="1035"/>
      <c r="BG44" s="1035"/>
      <c r="BH44" s="1035"/>
      <c r="BI44" s="1036"/>
      <c r="BJ44" s="254"/>
      <c r="BK44" s="254"/>
      <c r="BL44" s="254"/>
      <c r="BM44" s="254"/>
      <c r="BN44" s="254"/>
      <c r="BO44" s="267"/>
      <c r="BP44" s="267"/>
      <c r="BQ44" s="264">
        <v>38</v>
      </c>
      <c r="BR44" s="265"/>
      <c r="BS44" s="1073"/>
      <c r="BT44" s="1074"/>
      <c r="BU44" s="1074"/>
      <c r="BV44" s="1074"/>
      <c r="BW44" s="1074"/>
      <c r="BX44" s="1074"/>
      <c r="BY44" s="1074"/>
      <c r="BZ44" s="1074"/>
      <c r="CA44" s="1074"/>
      <c r="CB44" s="1074"/>
      <c r="CC44" s="1074"/>
      <c r="CD44" s="1074"/>
      <c r="CE44" s="1074"/>
      <c r="CF44" s="1074"/>
      <c r="CG44" s="1075"/>
      <c r="CH44" s="1048"/>
      <c r="CI44" s="1049"/>
      <c r="CJ44" s="1049"/>
      <c r="CK44" s="1049"/>
      <c r="CL44" s="1050"/>
      <c r="CM44" s="1048"/>
      <c r="CN44" s="1049"/>
      <c r="CO44" s="1049"/>
      <c r="CP44" s="1049"/>
      <c r="CQ44" s="1050"/>
      <c r="CR44" s="1048"/>
      <c r="CS44" s="1049"/>
      <c r="CT44" s="1049"/>
      <c r="CU44" s="1049"/>
      <c r="CV44" s="1050"/>
      <c r="CW44" s="1048"/>
      <c r="CX44" s="1049"/>
      <c r="CY44" s="1049"/>
      <c r="CZ44" s="1049"/>
      <c r="DA44" s="1050"/>
      <c r="DB44" s="1048"/>
      <c r="DC44" s="1049"/>
      <c r="DD44" s="1049"/>
      <c r="DE44" s="1049"/>
      <c r="DF44" s="1050"/>
      <c r="DG44" s="1048"/>
      <c r="DH44" s="1049"/>
      <c r="DI44" s="1049"/>
      <c r="DJ44" s="1049"/>
      <c r="DK44" s="1050"/>
      <c r="DL44" s="1048"/>
      <c r="DM44" s="1049"/>
      <c r="DN44" s="1049"/>
      <c r="DO44" s="1049"/>
      <c r="DP44" s="1050"/>
      <c r="DQ44" s="1048"/>
      <c r="DR44" s="1049"/>
      <c r="DS44" s="1049"/>
      <c r="DT44" s="1049"/>
      <c r="DU44" s="1050"/>
      <c r="DV44" s="1051"/>
      <c r="DW44" s="1052"/>
      <c r="DX44" s="1052"/>
      <c r="DY44" s="1052"/>
      <c r="DZ44" s="1053"/>
      <c r="EA44" s="248"/>
    </row>
    <row r="45" spans="1:131" s="249" customFormat="1" ht="26.25" customHeight="1" x14ac:dyDescent="0.15">
      <c r="A45" s="263">
        <v>18</v>
      </c>
      <c r="B45" s="1094"/>
      <c r="C45" s="1095"/>
      <c r="D45" s="1095"/>
      <c r="E45" s="1095"/>
      <c r="F45" s="1095"/>
      <c r="G45" s="1095"/>
      <c r="H45" s="1095"/>
      <c r="I45" s="1095"/>
      <c r="J45" s="1095"/>
      <c r="K45" s="1095"/>
      <c r="L45" s="1095"/>
      <c r="M45" s="1095"/>
      <c r="N45" s="1095"/>
      <c r="O45" s="1095"/>
      <c r="P45" s="1096"/>
      <c r="Q45" s="1100"/>
      <c r="R45" s="1101"/>
      <c r="S45" s="1101"/>
      <c r="T45" s="1101"/>
      <c r="U45" s="1101"/>
      <c r="V45" s="1101"/>
      <c r="W45" s="1101"/>
      <c r="X45" s="1101"/>
      <c r="Y45" s="1101"/>
      <c r="Z45" s="1101"/>
      <c r="AA45" s="1101"/>
      <c r="AB45" s="1101"/>
      <c r="AC45" s="1101"/>
      <c r="AD45" s="1101"/>
      <c r="AE45" s="1102"/>
      <c r="AF45" s="1078"/>
      <c r="AG45" s="1079"/>
      <c r="AH45" s="1079"/>
      <c r="AI45" s="1079"/>
      <c r="AJ45" s="1080"/>
      <c r="AK45" s="1039"/>
      <c r="AL45" s="1028"/>
      <c r="AM45" s="1028"/>
      <c r="AN45" s="1028"/>
      <c r="AO45" s="1028"/>
      <c r="AP45" s="1028"/>
      <c r="AQ45" s="1028"/>
      <c r="AR45" s="1028"/>
      <c r="AS45" s="1028"/>
      <c r="AT45" s="1028"/>
      <c r="AU45" s="1028"/>
      <c r="AV45" s="1028"/>
      <c r="AW45" s="1028"/>
      <c r="AX45" s="1028"/>
      <c r="AY45" s="1028"/>
      <c r="AZ45" s="1099"/>
      <c r="BA45" s="1099"/>
      <c r="BB45" s="1099"/>
      <c r="BC45" s="1099"/>
      <c r="BD45" s="1099"/>
      <c r="BE45" s="1035"/>
      <c r="BF45" s="1035"/>
      <c r="BG45" s="1035"/>
      <c r="BH45" s="1035"/>
      <c r="BI45" s="1036"/>
      <c r="BJ45" s="254"/>
      <c r="BK45" s="254"/>
      <c r="BL45" s="254"/>
      <c r="BM45" s="254"/>
      <c r="BN45" s="254"/>
      <c r="BO45" s="267"/>
      <c r="BP45" s="267"/>
      <c r="BQ45" s="264">
        <v>39</v>
      </c>
      <c r="BR45" s="265"/>
      <c r="BS45" s="1073"/>
      <c r="BT45" s="1074"/>
      <c r="BU45" s="1074"/>
      <c r="BV45" s="1074"/>
      <c r="BW45" s="1074"/>
      <c r="BX45" s="1074"/>
      <c r="BY45" s="1074"/>
      <c r="BZ45" s="1074"/>
      <c r="CA45" s="1074"/>
      <c r="CB45" s="1074"/>
      <c r="CC45" s="1074"/>
      <c r="CD45" s="1074"/>
      <c r="CE45" s="1074"/>
      <c r="CF45" s="1074"/>
      <c r="CG45" s="1075"/>
      <c r="CH45" s="1048"/>
      <c r="CI45" s="1049"/>
      <c r="CJ45" s="1049"/>
      <c r="CK45" s="1049"/>
      <c r="CL45" s="1050"/>
      <c r="CM45" s="1048"/>
      <c r="CN45" s="1049"/>
      <c r="CO45" s="1049"/>
      <c r="CP45" s="1049"/>
      <c r="CQ45" s="1050"/>
      <c r="CR45" s="1048"/>
      <c r="CS45" s="1049"/>
      <c r="CT45" s="1049"/>
      <c r="CU45" s="1049"/>
      <c r="CV45" s="1050"/>
      <c r="CW45" s="1048"/>
      <c r="CX45" s="1049"/>
      <c r="CY45" s="1049"/>
      <c r="CZ45" s="1049"/>
      <c r="DA45" s="1050"/>
      <c r="DB45" s="1048"/>
      <c r="DC45" s="1049"/>
      <c r="DD45" s="1049"/>
      <c r="DE45" s="1049"/>
      <c r="DF45" s="1050"/>
      <c r="DG45" s="1048"/>
      <c r="DH45" s="1049"/>
      <c r="DI45" s="1049"/>
      <c r="DJ45" s="1049"/>
      <c r="DK45" s="1050"/>
      <c r="DL45" s="1048"/>
      <c r="DM45" s="1049"/>
      <c r="DN45" s="1049"/>
      <c r="DO45" s="1049"/>
      <c r="DP45" s="1050"/>
      <c r="DQ45" s="1048"/>
      <c r="DR45" s="1049"/>
      <c r="DS45" s="1049"/>
      <c r="DT45" s="1049"/>
      <c r="DU45" s="1050"/>
      <c r="DV45" s="1051"/>
      <c r="DW45" s="1052"/>
      <c r="DX45" s="1052"/>
      <c r="DY45" s="1052"/>
      <c r="DZ45" s="1053"/>
      <c r="EA45" s="248"/>
    </row>
    <row r="46" spans="1:131" s="249" customFormat="1" ht="26.25" customHeight="1" x14ac:dyDescent="0.15">
      <c r="A46" s="263">
        <v>19</v>
      </c>
      <c r="B46" s="1094"/>
      <c r="C46" s="1095"/>
      <c r="D46" s="1095"/>
      <c r="E46" s="1095"/>
      <c r="F46" s="1095"/>
      <c r="G46" s="1095"/>
      <c r="H46" s="1095"/>
      <c r="I46" s="1095"/>
      <c r="J46" s="1095"/>
      <c r="K46" s="1095"/>
      <c r="L46" s="1095"/>
      <c r="M46" s="1095"/>
      <c r="N46" s="1095"/>
      <c r="O46" s="1095"/>
      <c r="P46" s="1096"/>
      <c r="Q46" s="1100"/>
      <c r="R46" s="1101"/>
      <c r="S46" s="1101"/>
      <c r="T46" s="1101"/>
      <c r="U46" s="1101"/>
      <c r="V46" s="1101"/>
      <c r="W46" s="1101"/>
      <c r="X46" s="1101"/>
      <c r="Y46" s="1101"/>
      <c r="Z46" s="1101"/>
      <c r="AA46" s="1101"/>
      <c r="AB46" s="1101"/>
      <c r="AC46" s="1101"/>
      <c r="AD46" s="1101"/>
      <c r="AE46" s="1102"/>
      <c r="AF46" s="1078"/>
      <c r="AG46" s="1079"/>
      <c r="AH46" s="1079"/>
      <c r="AI46" s="1079"/>
      <c r="AJ46" s="1080"/>
      <c r="AK46" s="1039"/>
      <c r="AL46" s="1028"/>
      <c r="AM46" s="1028"/>
      <c r="AN46" s="1028"/>
      <c r="AO46" s="1028"/>
      <c r="AP46" s="1028"/>
      <c r="AQ46" s="1028"/>
      <c r="AR46" s="1028"/>
      <c r="AS46" s="1028"/>
      <c r="AT46" s="1028"/>
      <c r="AU46" s="1028"/>
      <c r="AV46" s="1028"/>
      <c r="AW46" s="1028"/>
      <c r="AX46" s="1028"/>
      <c r="AY46" s="1028"/>
      <c r="AZ46" s="1099"/>
      <c r="BA46" s="1099"/>
      <c r="BB46" s="1099"/>
      <c r="BC46" s="1099"/>
      <c r="BD46" s="1099"/>
      <c r="BE46" s="1035"/>
      <c r="BF46" s="1035"/>
      <c r="BG46" s="1035"/>
      <c r="BH46" s="1035"/>
      <c r="BI46" s="1036"/>
      <c r="BJ46" s="254"/>
      <c r="BK46" s="254"/>
      <c r="BL46" s="254"/>
      <c r="BM46" s="254"/>
      <c r="BN46" s="254"/>
      <c r="BO46" s="267"/>
      <c r="BP46" s="267"/>
      <c r="BQ46" s="264">
        <v>40</v>
      </c>
      <c r="BR46" s="265"/>
      <c r="BS46" s="1073"/>
      <c r="BT46" s="1074"/>
      <c r="BU46" s="1074"/>
      <c r="BV46" s="1074"/>
      <c r="BW46" s="1074"/>
      <c r="BX46" s="1074"/>
      <c r="BY46" s="1074"/>
      <c r="BZ46" s="1074"/>
      <c r="CA46" s="1074"/>
      <c r="CB46" s="1074"/>
      <c r="CC46" s="1074"/>
      <c r="CD46" s="1074"/>
      <c r="CE46" s="1074"/>
      <c r="CF46" s="1074"/>
      <c r="CG46" s="1075"/>
      <c r="CH46" s="1048"/>
      <c r="CI46" s="1049"/>
      <c r="CJ46" s="1049"/>
      <c r="CK46" s="1049"/>
      <c r="CL46" s="1050"/>
      <c r="CM46" s="1048"/>
      <c r="CN46" s="1049"/>
      <c r="CO46" s="1049"/>
      <c r="CP46" s="1049"/>
      <c r="CQ46" s="1050"/>
      <c r="CR46" s="1048"/>
      <c r="CS46" s="1049"/>
      <c r="CT46" s="1049"/>
      <c r="CU46" s="1049"/>
      <c r="CV46" s="1050"/>
      <c r="CW46" s="1048"/>
      <c r="CX46" s="1049"/>
      <c r="CY46" s="1049"/>
      <c r="CZ46" s="1049"/>
      <c r="DA46" s="1050"/>
      <c r="DB46" s="1048"/>
      <c r="DC46" s="1049"/>
      <c r="DD46" s="1049"/>
      <c r="DE46" s="1049"/>
      <c r="DF46" s="1050"/>
      <c r="DG46" s="1048"/>
      <c r="DH46" s="1049"/>
      <c r="DI46" s="1049"/>
      <c r="DJ46" s="1049"/>
      <c r="DK46" s="1050"/>
      <c r="DL46" s="1048"/>
      <c r="DM46" s="1049"/>
      <c r="DN46" s="1049"/>
      <c r="DO46" s="1049"/>
      <c r="DP46" s="1050"/>
      <c r="DQ46" s="1048"/>
      <c r="DR46" s="1049"/>
      <c r="DS46" s="1049"/>
      <c r="DT46" s="1049"/>
      <c r="DU46" s="1050"/>
      <c r="DV46" s="1051"/>
      <c r="DW46" s="1052"/>
      <c r="DX46" s="1052"/>
      <c r="DY46" s="1052"/>
      <c r="DZ46" s="1053"/>
      <c r="EA46" s="248"/>
    </row>
    <row r="47" spans="1:131" s="249" customFormat="1" ht="26.25" customHeight="1" x14ac:dyDescent="0.15">
      <c r="A47" s="263">
        <v>20</v>
      </c>
      <c r="B47" s="1094"/>
      <c r="C47" s="1095"/>
      <c r="D47" s="1095"/>
      <c r="E47" s="1095"/>
      <c r="F47" s="1095"/>
      <c r="G47" s="1095"/>
      <c r="H47" s="1095"/>
      <c r="I47" s="1095"/>
      <c r="J47" s="1095"/>
      <c r="K47" s="1095"/>
      <c r="L47" s="1095"/>
      <c r="M47" s="1095"/>
      <c r="N47" s="1095"/>
      <c r="O47" s="1095"/>
      <c r="P47" s="1096"/>
      <c r="Q47" s="1100"/>
      <c r="R47" s="1101"/>
      <c r="S47" s="1101"/>
      <c r="T47" s="1101"/>
      <c r="U47" s="1101"/>
      <c r="V47" s="1101"/>
      <c r="W47" s="1101"/>
      <c r="X47" s="1101"/>
      <c r="Y47" s="1101"/>
      <c r="Z47" s="1101"/>
      <c r="AA47" s="1101"/>
      <c r="AB47" s="1101"/>
      <c r="AC47" s="1101"/>
      <c r="AD47" s="1101"/>
      <c r="AE47" s="1102"/>
      <c r="AF47" s="1078"/>
      <c r="AG47" s="1079"/>
      <c r="AH47" s="1079"/>
      <c r="AI47" s="1079"/>
      <c r="AJ47" s="1080"/>
      <c r="AK47" s="1039"/>
      <c r="AL47" s="1028"/>
      <c r="AM47" s="1028"/>
      <c r="AN47" s="1028"/>
      <c r="AO47" s="1028"/>
      <c r="AP47" s="1028"/>
      <c r="AQ47" s="1028"/>
      <c r="AR47" s="1028"/>
      <c r="AS47" s="1028"/>
      <c r="AT47" s="1028"/>
      <c r="AU47" s="1028"/>
      <c r="AV47" s="1028"/>
      <c r="AW47" s="1028"/>
      <c r="AX47" s="1028"/>
      <c r="AY47" s="1028"/>
      <c r="AZ47" s="1099"/>
      <c r="BA47" s="1099"/>
      <c r="BB47" s="1099"/>
      <c r="BC47" s="1099"/>
      <c r="BD47" s="1099"/>
      <c r="BE47" s="1035"/>
      <c r="BF47" s="1035"/>
      <c r="BG47" s="1035"/>
      <c r="BH47" s="1035"/>
      <c r="BI47" s="1036"/>
      <c r="BJ47" s="254"/>
      <c r="BK47" s="254"/>
      <c r="BL47" s="254"/>
      <c r="BM47" s="254"/>
      <c r="BN47" s="254"/>
      <c r="BO47" s="267"/>
      <c r="BP47" s="267"/>
      <c r="BQ47" s="264">
        <v>41</v>
      </c>
      <c r="BR47" s="265"/>
      <c r="BS47" s="1073"/>
      <c r="BT47" s="1074"/>
      <c r="BU47" s="1074"/>
      <c r="BV47" s="1074"/>
      <c r="BW47" s="1074"/>
      <c r="BX47" s="1074"/>
      <c r="BY47" s="1074"/>
      <c r="BZ47" s="1074"/>
      <c r="CA47" s="1074"/>
      <c r="CB47" s="1074"/>
      <c r="CC47" s="1074"/>
      <c r="CD47" s="1074"/>
      <c r="CE47" s="1074"/>
      <c r="CF47" s="1074"/>
      <c r="CG47" s="1075"/>
      <c r="CH47" s="1048"/>
      <c r="CI47" s="1049"/>
      <c r="CJ47" s="1049"/>
      <c r="CK47" s="1049"/>
      <c r="CL47" s="1050"/>
      <c r="CM47" s="1048"/>
      <c r="CN47" s="1049"/>
      <c r="CO47" s="1049"/>
      <c r="CP47" s="1049"/>
      <c r="CQ47" s="1050"/>
      <c r="CR47" s="1048"/>
      <c r="CS47" s="1049"/>
      <c r="CT47" s="1049"/>
      <c r="CU47" s="1049"/>
      <c r="CV47" s="1050"/>
      <c r="CW47" s="1048"/>
      <c r="CX47" s="1049"/>
      <c r="CY47" s="1049"/>
      <c r="CZ47" s="1049"/>
      <c r="DA47" s="1050"/>
      <c r="DB47" s="1048"/>
      <c r="DC47" s="1049"/>
      <c r="DD47" s="1049"/>
      <c r="DE47" s="1049"/>
      <c r="DF47" s="1050"/>
      <c r="DG47" s="1048"/>
      <c r="DH47" s="1049"/>
      <c r="DI47" s="1049"/>
      <c r="DJ47" s="1049"/>
      <c r="DK47" s="1050"/>
      <c r="DL47" s="1048"/>
      <c r="DM47" s="1049"/>
      <c r="DN47" s="1049"/>
      <c r="DO47" s="1049"/>
      <c r="DP47" s="1050"/>
      <c r="DQ47" s="1048"/>
      <c r="DR47" s="1049"/>
      <c r="DS47" s="1049"/>
      <c r="DT47" s="1049"/>
      <c r="DU47" s="1050"/>
      <c r="DV47" s="1051"/>
      <c r="DW47" s="1052"/>
      <c r="DX47" s="1052"/>
      <c r="DY47" s="1052"/>
      <c r="DZ47" s="1053"/>
      <c r="EA47" s="248"/>
    </row>
    <row r="48" spans="1:131" s="249" customFormat="1" ht="26.25" customHeight="1" x14ac:dyDescent="0.15">
      <c r="A48" s="263">
        <v>21</v>
      </c>
      <c r="B48" s="1094"/>
      <c r="C48" s="1095"/>
      <c r="D48" s="1095"/>
      <c r="E48" s="1095"/>
      <c r="F48" s="1095"/>
      <c r="G48" s="1095"/>
      <c r="H48" s="1095"/>
      <c r="I48" s="1095"/>
      <c r="J48" s="1095"/>
      <c r="K48" s="1095"/>
      <c r="L48" s="1095"/>
      <c r="M48" s="1095"/>
      <c r="N48" s="1095"/>
      <c r="O48" s="1095"/>
      <c r="P48" s="1096"/>
      <c r="Q48" s="1100"/>
      <c r="R48" s="1101"/>
      <c r="S48" s="1101"/>
      <c r="T48" s="1101"/>
      <c r="U48" s="1101"/>
      <c r="V48" s="1101"/>
      <c r="W48" s="1101"/>
      <c r="X48" s="1101"/>
      <c r="Y48" s="1101"/>
      <c r="Z48" s="1101"/>
      <c r="AA48" s="1101"/>
      <c r="AB48" s="1101"/>
      <c r="AC48" s="1101"/>
      <c r="AD48" s="1101"/>
      <c r="AE48" s="1102"/>
      <c r="AF48" s="1078"/>
      <c r="AG48" s="1079"/>
      <c r="AH48" s="1079"/>
      <c r="AI48" s="1079"/>
      <c r="AJ48" s="1080"/>
      <c r="AK48" s="1039"/>
      <c r="AL48" s="1028"/>
      <c r="AM48" s="1028"/>
      <c r="AN48" s="1028"/>
      <c r="AO48" s="1028"/>
      <c r="AP48" s="1028"/>
      <c r="AQ48" s="1028"/>
      <c r="AR48" s="1028"/>
      <c r="AS48" s="1028"/>
      <c r="AT48" s="1028"/>
      <c r="AU48" s="1028"/>
      <c r="AV48" s="1028"/>
      <c r="AW48" s="1028"/>
      <c r="AX48" s="1028"/>
      <c r="AY48" s="1028"/>
      <c r="AZ48" s="1099"/>
      <c r="BA48" s="1099"/>
      <c r="BB48" s="1099"/>
      <c r="BC48" s="1099"/>
      <c r="BD48" s="1099"/>
      <c r="BE48" s="1035"/>
      <c r="BF48" s="1035"/>
      <c r="BG48" s="1035"/>
      <c r="BH48" s="1035"/>
      <c r="BI48" s="1036"/>
      <c r="BJ48" s="254"/>
      <c r="BK48" s="254"/>
      <c r="BL48" s="254"/>
      <c r="BM48" s="254"/>
      <c r="BN48" s="254"/>
      <c r="BO48" s="267"/>
      <c r="BP48" s="267"/>
      <c r="BQ48" s="264">
        <v>42</v>
      </c>
      <c r="BR48" s="265"/>
      <c r="BS48" s="1073"/>
      <c r="BT48" s="1074"/>
      <c r="BU48" s="1074"/>
      <c r="BV48" s="1074"/>
      <c r="BW48" s="1074"/>
      <c r="BX48" s="1074"/>
      <c r="BY48" s="1074"/>
      <c r="BZ48" s="1074"/>
      <c r="CA48" s="1074"/>
      <c r="CB48" s="1074"/>
      <c r="CC48" s="1074"/>
      <c r="CD48" s="1074"/>
      <c r="CE48" s="1074"/>
      <c r="CF48" s="1074"/>
      <c r="CG48" s="1075"/>
      <c r="CH48" s="1048"/>
      <c r="CI48" s="1049"/>
      <c r="CJ48" s="1049"/>
      <c r="CK48" s="1049"/>
      <c r="CL48" s="1050"/>
      <c r="CM48" s="1048"/>
      <c r="CN48" s="1049"/>
      <c r="CO48" s="1049"/>
      <c r="CP48" s="1049"/>
      <c r="CQ48" s="1050"/>
      <c r="CR48" s="1048"/>
      <c r="CS48" s="1049"/>
      <c r="CT48" s="1049"/>
      <c r="CU48" s="1049"/>
      <c r="CV48" s="1050"/>
      <c r="CW48" s="1048"/>
      <c r="CX48" s="1049"/>
      <c r="CY48" s="1049"/>
      <c r="CZ48" s="1049"/>
      <c r="DA48" s="1050"/>
      <c r="DB48" s="1048"/>
      <c r="DC48" s="1049"/>
      <c r="DD48" s="1049"/>
      <c r="DE48" s="1049"/>
      <c r="DF48" s="1050"/>
      <c r="DG48" s="1048"/>
      <c r="DH48" s="1049"/>
      <c r="DI48" s="1049"/>
      <c r="DJ48" s="1049"/>
      <c r="DK48" s="1050"/>
      <c r="DL48" s="1048"/>
      <c r="DM48" s="1049"/>
      <c r="DN48" s="1049"/>
      <c r="DO48" s="1049"/>
      <c r="DP48" s="1050"/>
      <c r="DQ48" s="1048"/>
      <c r="DR48" s="1049"/>
      <c r="DS48" s="1049"/>
      <c r="DT48" s="1049"/>
      <c r="DU48" s="1050"/>
      <c r="DV48" s="1051"/>
      <c r="DW48" s="1052"/>
      <c r="DX48" s="1052"/>
      <c r="DY48" s="1052"/>
      <c r="DZ48" s="1053"/>
      <c r="EA48" s="248"/>
    </row>
    <row r="49" spans="1:131" s="249" customFormat="1" ht="26.25" customHeight="1" x14ac:dyDescent="0.15">
      <c r="A49" s="263">
        <v>22</v>
      </c>
      <c r="B49" s="1094"/>
      <c r="C49" s="1095"/>
      <c r="D49" s="1095"/>
      <c r="E49" s="1095"/>
      <c r="F49" s="1095"/>
      <c r="G49" s="1095"/>
      <c r="H49" s="1095"/>
      <c r="I49" s="1095"/>
      <c r="J49" s="1095"/>
      <c r="K49" s="1095"/>
      <c r="L49" s="1095"/>
      <c r="M49" s="1095"/>
      <c r="N49" s="1095"/>
      <c r="O49" s="1095"/>
      <c r="P49" s="1096"/>
      <c r="Q49" s="1100"/>
      <c r="R49" s="1101"/>
      <c r="S49" s="1101"/>
      <c r="T49" s="1101"/>
      <c r="U49" s="1101"/>
      <c r="V49" s="1101"/>
      <c r="W49" s="1101"/>
      <c r="X49" s="1101"/>
      <c r="Y49" s="1101"/>
      <c r="Z49" s="1101"/>
      <c r="AA49" s="1101"/>
      <c r="AB49" s="1101"/>
      <c r="AC49" s="1101"/>
      <c r="AD49" s="1101"/>
      <c r="AE49" s="1102"/>
      <c r="AF49" s="1078"/>
      <c r="AG49" s="1079"/>
      <c r="AH49" s="1079"/>
      <c r="AI49" s="1079"/>
      <c r="AJ49" s="1080"/>
      <c r="AK49" s="1039"/>
      <c r="AL49" s="1028"/>
      <c r="AM49" s="1028"/>
      <c r="AN49" s="1028"/>
      <c r="AO49" s="1028"/>
      <c r="AP49" s="1028"/>
      <c r="AQ49" s="1028"/>
      <c r="AR49" s="1028"/>
      <c r="AS49" s="1028"/>
      <c r="AT49" s="1028"/>
      <c r="AU49" s="1028"/>
      <c r="AV49" s="1028"/>
      <c r="AW49" s="1028"/>
      <c r="AX49" s="1028"/>
      <c r="AY49" s="1028"/>
      <c r="AZ49" s="1099"/>
      <c r="BA49" s="1099"/>
      <c r="BB49" s="1099"/>
      <c r="BC49" s="1099"/>
      <c r="BD49" s="1099"/>
      <c r="BE49" s="1035"/>
      <c r="BF49" s="1035"/>
      <c r="BG49" s="1035"/>
      <c r="BH49" s="1035"/>
      <c r="BI49" s="1036"/>
      <c r="BJ49" s="254"/>
      <c r="BK49" s="254"/>
      <c r="BL49" s="254"/>
      <c r="BM49" s="254"/>
      <c r="BN49" s="254"/>
      <c r="BO49" s="267"/>
      <c r="BP49" s="267"/>
      <c r="BQ49" s="264">
        <v>43</v>
      </c>
      <c r="BR49" s="265"/>
      <c r="BS49" s="1073"/>
      <c r="BT49" s="1074"/>
      <c r="BU49" s="1074"/>
      <c r="BV49" s="1074"/>
      <c r="BW49" s="1074"/>
      <c r="BX49" s="1074"/>
      <c r="BY49" s="1074"/>
      <c r="BZ49" s="1074"/>
      <c r="CA49" s="1074"/>
      <c r="CB49" s="1074"/>
      <c r="CC49" s="1074"/>
      <c r="CD49" s="1074"/>
      <c r="CE49" s="1074"/>
      <c r="CF49" s="1074"/>
      <c r="CG49" s="1075"/>
      <c r="CH49" s="1048"/>
      <c r="CI49" s="1049"/>
      <c r="CJ49" s="1049"/>
      <c r="CK49" s="1049"/>
      <c r="CL49" s="1050"/>
      <c r="CM49" s="1048"/>
      <c r="CN49" s="1049"/>
      <c r="CO49" s="1049"/>
      <c r="CP49" s="1049"/>
      <c r="CQ49" s="1050"/>
      <c r="CR49" s="1048"/>
      <c r="CS49" s="1049"/>
      <c r="CT49" s="1049"/>
      <c r="CU49" s="1049"/>
      <c r="CV49" s="1050"/>
      <c r="CW49" s="1048"/>
      <c r="CX49" s="1049"/>
      <c r="CY49" s="1049"/>
      <c r="CZ49" s="1049"/>
      <c r="DA49" s="1050"/>
      <c r="DB49" s="1048"/>
      <c r="DC49" s="1049"/>
      <c r="DD49" s="1049"/>
      <c r="DE49" s="1049"/>
      <c r="DF49" s="1050"/>
      <c r="DG49" s="1048"/>
      <c r="DH49" s="1049"/>
      <c r="DI49" s="1049"/>
      <c r="DJ49" s="1049"/>
      <c r="DK49" s="1050"/>
      <c r="DL49" s="1048"/>
      <c r="DM49" s="1049"/>
      <c r="DN49" s="1049"/>
      <c r="DO49" s="1049"/>
      <c r="DP49" s="1050"/>
      <c r="DQ49" s="1048"/>
      <c r="DR49" s="1049"/>
      <c r="DS49" s="1049"/>
      <c r="DT49" s="1049"/>
      <c r="DU49" s="1050"/>
      <c r="DV49" s="1051"/>
      <c r="DW49" s="1052"/>
      <c r="DX49" s="1052"/>
      <c r="DY49" s="1052"/>
      <c r="DZ49" s="1053"/>
      <c r="EA49" s="248"/>
    </row>
    <row r="50" spans="1:131" s="249" customFormat="1" ht="26.25" customHeight="1" x14ac:dyDescent="0.15">
      <c r="A50" s="263">
        <v>23</v>
      </c>
      <c r="B50" s="1094"/>
      <c r="C50" s="1095"/>
      <c r="D50" s="1095"/>
      <c r="E50" s="1095"/>
      <c r="F50" s="1095"/>
      <c r="G50" s="1095"/>
      <c r="H50" s="1095"/>
      <c r="I50" s="1095"/>
      <c r="J50" s="1095"/>
      <c r="K50" s="1095"/>
      <c r="L50" s="1095"/>
      <c r="M50" s="1095"/>
      <c r="N50" s="1095"/>
      <c r="O50" s="1095"/>
      <c r="P50" s="1096"/>
      <c r="Q50" s="1097"/>
      <c r="R50" s="1082"/>
      <c r="S50" s="1082"/>
      <c r="T50" s="1082"/>
      <c r="U50" s="1082"/>
      <c r="V50" s="1082"/>
      <c r="W50" s="1082"/>
      <c r="X50" s="1082"/>
      <c r="Y50" s="1082"/>
      <c r="Z50" s="1082"/>
      <c r="AA50" s="1082"/>
      <c r="AB50" s="1082"/>
      <c r="AC50" s="1082"/>
      <c r="AD50" s="1082"/>
      <c r="AE50" s="1098"/>
      <c r="AF50" s="1078"/>
      <c r="AG50" s="1079"/>
      <c r="AH50" s="1079"/>
      <c r="AI50" s="1079"/>
      <c r="AJ50" s="1080"/>
      <c r="AK50" s="1081"/>
      <c r="AL50" s="1082"/>
      <c r="AM50" s="1082"/>
      <c r="AN50" s="1082"/>
      <c r="AO50" s="1082"/>
      <c r="AP50" s="1082"/>
      <c r="AQ50" s="1082"/>
      <c r="AR50" s="1082"/>
      <c r="AS50" s="1082"/>
      <c r="AT50" s="1082"/>
      <c r="AU50" s="1082"/>
      <c r="AV50" s="1082"/>
      <c r="AW50" s="1082"/>
      <c r="AX50" s="1082"/>
      <c r="AY50" s="1082"/>
      <c r="AZ50" s="1083"/>
      <c r="BA50" s="1083"/>
      <c r="BB50" s="1083"/>
      <c r="BC50" s="1083"/>
      <c r="BD50" s="1083"/>
      <c r="BE50" s="1035"/>
      <c r="BF50" s="1035"/>
      <c r="BG50" s="1035"/>
      <c r="BH50" s="1035"/>
      <c r="BI50" s="1036"/>
      <c r="BJ50" s="254"/>
      <c r="BK50" s="254"/>
      <c r="BL50" s="254"/>
      <c r="BM50" s="254"/>
      <c r="BN50" s="254"/>
      <c r="BO50" s="267"/>
      <c r="BP50" s="267"/>
      <c r="BQ50" s="264">
        <v>44</v>
      </c>
      <c r="BR50" s="265"/>
      <c r="BS50" s="1073"/>
      <c r="BT50" s="1074"/>
      <c r="BU50" s="1074"/>
      <c r="BV50" s="1074"/>
      <c r="BW50" s="1074"/>
      <c r="BX50" s="1074"/>
      <c r="BY50" s="1074"/>
      <c r="BZ50" s="1074"/>
      <c r="CA50" s="1074"/>
      <c r="CB50" s="1074"/>
      <c r="CC50" s="1074"/>
      <c r="CD50" s="1074"/>
      <c r="CE50" s="1074"/>
      <c r="CF50" s="1074"/>
      <c r="CG50" s="1075"/>
      <c r="CH50" s="1048"/>
      <c r="CI50" s="1049"/>
      <c r="CJ50" s="1049"/>
      <c r="CK50" s="1049"/>
      <c r="CL50" s="1050"/>
      <c r="CM50" s="1048"/>
      <c r="CN50" s="1049"/>
      <c r="CO50" s="1049"/>
      <c r="CP50" s="1049"/>
      <c r="CQ50" s="1050"/>
      <c r="CR50" s="1048"/>
      <c r="CS50" s="1049"/>
      <c r="CT50" s="1049"/>
      <c r="CU50" s="1049"/>
      <c r="CV50" s="1050"/>
      <c r="CW50" s="1048"/>
      <c r="CX50" s="1049"/>
      <c r="CY50" s="1049"/>
      <c r="CZ50" s="1049"/>
      <c r="DA50" s="1050"/>
      <c r="DB50" s="1048"/>
      <c r="DC50" s="1049"/>
      <c r="DD50" s="1049"/>
      <c r="DE50" s="1049"/>
      <c r="DF50" s="1050"/>
      <c r="DG50" s="1048"/>
      <c r="DH50" s="1049"/>
      <c r="DI50" s="1049"/>
      <c r="DJ50" s="1049"/>
      <c r="DK50" s="1050"/>
      <c r="DL50" s="1048"/>
      <c r="DM50" s="1049"/>
      <c r="DN50" s="1049"/>
      <c r="DO50" s="1049"/>
      <c r="DP50" s="1050"/>
      <c r="DQ50" s="1048"/>
      <c r="DR50" s="1049"/>
      <c r="DS50" s="1049"/>
      <c r="DT50" s="1049"/>
      <c r="DU50" s="1050"/>
      <c r="DV50" s="1051"/>
      <c r="DW50" s="1052"/>
      <c r="DX50" s="1052"/>
      <c r="DY50" s="1052"/>
      <c r="DZ50" s="1053"/>
      <c r="EA50" s="248"/>
    </row>
    <row r="51" spans="1:131" s="249" customFormat="1" ht="26.25" customHeight="1" x14ac:dyDescent="0.15">
      <c r="A51" s="263">
        <v>24</v>
      </c>
      <c r="B51" s="1094"/>
      <c r="C51" s="1095"/>
      <c r="D51" s="1095"/>
      <c r="E51" s="1095"/>
      <c r="F51" s="1095"/>
      <c r="G51" s="1095"/>
      <c r="H51" s="1095"/>
      <c r="I51" s="1095"/>
      <c r="J51" s="1095"/>
      <c r="K51" s="1095"/>
      <c r="L51" s="1095"/>
      <c r="M51" s="1095"/>
      <c r="N51" s="1095"/>
      <c r="O51" s="1095"/>
      <c r="P51" s="1096"/>
      <c r="Q51" s="1097"/>
      <c r="R51" s="1082"/>
      <c r="S51" s="1082"/>
      <c r="T51" s="1082"/>
      <c r="U51" s="1082"/>
      <c r="V51" s="1082"/>
      <c r="W51" s="1082"/>
      <c r="X51" s="1082"/>
      <c r="Y51" s="1082"/>
      <c r="Z51" s="1082"/>
      <c r="AA51" s="1082"/>
      <c r="AB51" s="1082"/>
      <c r="AC51" s="1082"/>
      <c r="AD51" s="1082"/>
      <c r="AE51" s="1098"/>
      <c r="AF51" s="1078"/>
      <c r="AG51" s="1079"/>
      <c r="AH51" s="1079"/>
      <c r="AI51" s="1079"/>
      <c r="AJ51" s="1080"/>
      <c r="AK51" s="1081"/>
      <c r="AL51" s="1082"/>
      <c r="AM51" s="1082"/>
      <c r="AN51" s="1082"/>
      <c r="AO51" s="1082"/>
      <c r="AP51" s="1082"/>
      <c r="AQ51" s="1082"/>
      <c r="AR51" s="1082"/>
      <c r="AS51" s="1082"/>
      <c r="AT51" s="1082"/>
      <c r="AU51" s="1082"/>
      <c r="AV51" s="1082"/>
      <c r="AW51" s="1082"/>
      <c r="AX51" s="1082"/>
      <c r="AY51" s="1082"/>
      <c r="AZ51" s="1083"/>
      <c r="BA51" s="1083"/>
      <c r="BB51" s="1083"/>
      <c r="BC51" s="1083"/>
      <c r="BD51" s="1083"/>
      <c r="BE51" s="1035"/>
      <c r="BF51" s="1035"/>
      <c r="BG51" s="1035"/>
      <c r="BH51" s="1035"/>
      <c r="BI51" s="1036"/>
      <c r="BJ51" s="254"/>
      <c r="BK51" s="254"/>
      <c r="BL51" s="254"/>
      <c r="BM51" s="254"/>
      <c r="BN51" s="254"/>
      <c r="BO51" s="267"/>
      <c r="BP51" s="267"/>
      <c r="BQ51" s="264">
        <v>45</v>
      </c>
      <c r="BR51" s="265"/>
      <c r="BS51" s="1073"/>
      <c r="BT51" s="1074"/>
      <c r="BU51" s="1074"/>
      <c r="BV51" s="1074"/>
      <c r="BW51" s="1074"/>
      <c r="BX51" s="1074"/>
      <c r="BY51" s="1074"/>
      <c r="BZ51" s="1074"/>
      <c r="CA51" s="1074"/>
      <c r="CB51" s="1074"/>
      <c r="CC51" s="1074"/>
      <c r="CD51" s="1074"/>
      <c r="CE51" s="1074"/>
      <c r="CF51" s="1074"/>
      <c r="CG51" s="1075"/>
      <c r="CH51" s="1048"/>
      <c r="CI51" s="1049"/>
      <c r="CJ51" s="1049"/>
      <c r="CK51" s="1049"/>
      <c r="CL51" s="1050"/>
      <c r="CM51" s="1048"/>
      <c r="CN51" s="1049"/>
      <c r="CO51" s="1049"/>
      <c r="CP51" s="1049"/>
      <c r="CQ51" s="1050"/>
      <c r="CR51" s="1048"/>
      <c r="CS51" s="1049"/>
      <c r="CT51" s="1049"/>
      <c r="CU51" s="1049"/>
      <c r="CV51" s="1050"/>
      <c r="CW51" s="1048"/>
      <c r="CX51" s="1049"/>
      <c r="CY51" s="1049"/>
      <c r="CZ51" s="1049"/>
      <c r="DA51" s="1050"/>
      <c r="DB51" s="1048"/>
      <c r="DC51" s="1049"/>
      <c r="DD51" s="1049"/>
      <c r="DE51" s="1049"/>
      <c r="DF51" s="1050"/>
      <c r="DG51" s="1048"/>
      <c r="DH51" s="1049"/>
      <c r="DI51" s="1049"/>
      <c r="DJ51" s="1049"/>
      <c r="DK51" s="1050"/>
      <c r="DL51" s="1048"/>
      <c r="DM51" s="1049"/>
      <c r="DN51" s="1049"/>
      <c r="DO51" s="1049"/>
      <c r="DP51" s="1050"/>
      <c r="DQ51" s="1048"/>
      <c r="DR51" s="1049"/>
      <c r="DS51" s="1049"/>
      <c r="DT51" s="1049"/>
      <c r="DU51" s="1050"/>
      <c r="DV51" s="1051"/>
      <c r="DW51" s="1052"/>
      <c r="DX51" s="1052"/>
      <c r="DY51" s="1052"/>
      <c r="DZ51" s="1053"/>
      <c r="EA51" s="248"/>
    </row>
    <row r="52" spans="1:131" s="249" customFormat="1" ht="26.25" customHeight="1" x14ac:dyDescent="0.15">
      <c r="A52" s="263">
        <v>25</v>
      </c>
      <c r="B52" s="1094"/>
      <c r="C52" s="1095"/>
      <c r="D52" s="1095"/>
      <c r="E52" s="1095"/>
      <c r="F52" s="1095"/>
      <c r="G52" s="1095"/>
      <c r="H52" s="1095"/>
      <c r="I52" s="1095"/>
      <c r="J52" s="1095"/>
      <c r="K52" s="1095"/>
      <c r="L52" s="1095"/>
      <c r="M52" s="1095"/>
      <c r="N52" s="1095"/>
      <c r="O52" s="1095"/>
      <c r="P52" s="1096"/>
      <c r="Q52" s="1097"/>
      <c r="R52" s="1082"/>
      <c r="S52" s="1082"/>
      <c r="T52" s="1082"/>
      <c r="U52" s="1082"/>
      <c r="V52" s="1082"/>
      <c r="W52" s="1082"/>
      <c r="X52" s="1082"/>
      <c r="Y52" s="1082"/>
      <c r="Z52" s="1082"/>
      <c r="AA52" s="1082"/>
      <c r="AB52" s="1082"/>
      <c r="AC52" s="1082"/>
      <c r="AD52" s="1082"/>
      <c r="AE52" s="1098"/>
      <c r="AF52" s="1078"/>
      <c r="AG52" s="1079"/>
      <c r="AH52" s="1079"/>
      <c r="AI52" s="1079"/>
      <c r="AJ52" s="1080"/>
      <c r="AK52" s="1081"/>
      <c r="AL52" s="1082"/>
      <c r="AM52" s="1082"/>
      <c r="AN52" s="1082"/>
      <c r="AO52" s="1082"/>
      <c r="AP52" s="1082"/>
      <c r="AQ52" s="1082"/>
      <c r="AR52" s="1082"/>
      <c r="AS52" s="1082"/>
      <c r="AT52" s="1082"/>
      <c r="AU52" s="1082"/>
      <c r="AV52" s="1082"/>
      <c r="AW52" s="1082"/>
      <c r="AX52" s="1082"/>
      <c r="AY52" s="1082"/>
      <c r="AZ52" s="1083"/>
      <c r="BA52" s="1083"/>
      <c r="BB52" s="1083"/>
      <c r="BC52" s="1083"/>
      <c r="BD52" s="1083"/>
      <c r="BE52" s="1035"/>
      <c r="BF52" s="1035"/>
      <c r="BG52" s="1035"/>
      <c r="BH52" s="1035"/>
      <c r="BI52" s="1036"/>
      <c r="BJ52" s="254"/>
      <c r="BK52" s="254"/>
      <c r="BL52" s="254"/>
      <c r="BM52" s="254"/>
      <c r="BN52" s="254"/>
      <c r="BO52" s="267"/>
      <c r="BP52" s="267"/>
      <c r="BQ52" s="264">
        <v>46</v>
      </c>
      <c r="BR52" s="265"/>
      <c r="BS52" s="1073"/>
      <c r="BT52" s="1074"/>
      <c r="BU52" s="1074"/>
      <c r="BV52" s="1074"/>
      <c r="BW52" s="1074"/>
      <c r="BX52" s="1074"/>
      <c r="BY52" s="1074"/>
      <c r="BZ52" s="1074"/>
      <c r="CA52" s="1074"/>
      <c r="CB52" s="1074"/>
      <c r="CC52" s="1074"/>
      <c r="CD52" s="1074"/>
      <c r="CE52" s="1074"/>
      <c r="CF52" s="1074"/>
      <c r="CG52" s="1075"/>
      <c r="CH52" s="1048"/>
      <c r="CI52" s="1049"/>
      <c r="CJ52" s="1049"/>
      <c r="CK52" s="1049"/>
      <c r="CL52" s="1050"/>
      <c r="CM52" s="1048"/>
      <c r="CN52" s="1049"/>
      <c r="CO52" s="1049"/>
      <c r="CP52" s="1049"/>
      <c r="CQ52" s="1050"/>
      <c r="CR52" s="1048"/>
      <c r="CS52" s="1049"/>
      <c r="CT52" s="1049"/>
      <c r="CU52" s="1049"/>
      <c r="CV52" s="1050"/>
      <c r="CW52" s="1048"/>
      <c r="CX52" s="1049"/>
      <c r="CY52" s="1049"/>
      <c r="CZ52" s="1049"/>
      <c r="DA52" s="1050"/>
      <c r="DB52" s="1048"/>
      <c r="DC52" s="1049"/>
      <c r="DD52" s="1049"/>
      <c r="DE52" s="1049"/>
      <c r="DF52" s="1050"/>
      <c r="DG52" s="1048"/>
      <c r="DH52" s="1049"/>
      <c r="DI52" s="1049"/>
      <c r="DJ52" s="1049"/>
      <c r="DK52" s="1050"/>
      <c r="DL52" s="1048"/>
      <c r="DM52" s="1049"/>
      <c r="DN52" s="1049"/>
      <c r="DO52" s="1049"/>
      <c r="DP52" s="1050"/>
      <c r="DQ52" s="1048"/>
      <c r="DR52" s="1049"/>
      <c r="DS52" s="1049"/>
      <c r="DT52" s="1049"/>
      <c r="DU52" s="1050"/>
      <c r="DV52" s="1051"/>
      <c r="DW52" s="1052"/>
      <c r="DX52" s="1052"/>
      <c r="DY52" s="1052"/>
      <c r="DZ52" s="1053"/>
      <c r="EA52" s="248"/>
    </row>
    <row r="53" spans="1:131" s="249" customFormat="1" ht="26.25" customHeight="1" x14ac:dyDescent="0.15">
      <c r="A53" s="263">
        <v>26</v>
      </c>
      <c r="B53" s="1094"/>
      <c r="C53" s="1095"/>
      <c r="D53" s="1095"/>
      <c r="E53" s="1095"/>
      <c r="F53" s="1095"/>
      <c r="G53" s="1095"/>
      <c r="H53" s="1095"/>
      <c r="I53" s="1095"/>
      <c r="J53" s="1095"/>
      <c r="K53" s="1095"/>
      <c r="L53" s="1095"/>
      <c r="M53" s="1095"/>
      <c r="N53" s="1095"/>
      <c r="O53" s="1095"/>
      <c r="P53" s="1096"/>
      <c r="Q53" s="1097"/>
      <c r="R53" s="1082"/>
      <c r="S53" s="1082"/>
      <c r="T53" s="1082"/>
      <c r="U53" s="1082"/>
      <c r="V53" s="1082"/>
      <c r="W53" s="1082"/>
      <c r="X53" s="1082"/>
      <c r="Y53" s="1082"/>
      <c r="Z53" s="1082"/>
      <c r="AA53" s="1082"/>
      <c r="AB53" s="1082"/>
      <c r="AC53" s="1082"/>
      <c r="AD53" s="1082"/>
      <c r="AE53" s="1098"/>
      <c r="AF53" s="1078"/>
      <c r="AG53" s="1079"/>
      <c r="AH53" s="1079"/>
      <c r="AI53" s="1079"/>
      <c r="AJ53" s="1080"/>
      <c r="AK53" s="1081"/>
      <c r="AL53" s="1082"/>
      <c r="AM53" s="1082"/>
      <c r="AN53" s="1082"/>
      <c r="AO53" s="1082"/>
      <c r="AP53" s="1082"/>
      <c r="AQ53" s="1082"/>
      <c r="AR53" s="1082"/>
      <c r="AS53" s="1082"/>
      <c r="AT53" s="1082"/>
      <c r="AU53" s="1082"/>
      <c r="AV53" s="1082"/>
      <c r="AW53" s="1082"/>
      <c r="AX53" s="1082"/>
      <c r="AY53" s="1082"/>
      <c r="AZ53" s="1083"/>
      <c r="BA53" s="1083"/>
      <c r="BB53" s="1083"/>
      <c r="BC53" s="1083"/>
      <c r="BD53" s="1083"/>
      <c r="BE53" s="1035"/>
      <c r="BF53" s="1035"/>
      <c r="BG53" s="1035"/>
      <c r="BH53" s="1035"/>
      <c r="BI53" s="1036"/>
      <c r="BJ53" s="254"/>
      <c r="BK53" s="254"/>
      <c r="BL53" s="254"/>
      <c r="BM53" s="254"/>
      <c r="BN53" s="254"/>
      <c r="BO53" s="267"/>
      <c r="BP53" s="267"/>
      <c r="BQ53" s="264">
        <v>47</v>
      </c>
      <c r="BR53" s="265"/>
      <c r="BS53" s="1073"/>
      <c r="BT53" s="1074"/>
      <c r="BU53" s="1074"/>
      <c r="BV53" s="1074"/>
      <c r="BW53" s="1074"/>
      <c r="BX53" s="1074"/>
      <c r="BY53" s="1074"/>
      <c r="BZ53" s="1074"/>
      <c r="CA53" s="1074"/>
      <c r="CB53" s="1074"/>
      <c r="CC53" s="1074"/>
      <c r="CD53" s="1074"/>
      <c r="CE53" s="1074"/>
      <c r="CF53" s="1074"/>
      <c r="CG53" s="1075"/>
      <c r="CH53" s="1048"/>
      <c r="CI53" s="1049"/>
      <c r="CJ53" s="1049"/>
      <c r="CK53" s="1049"/>
      <c r="CL53" s="1050"/>
      <c r="CM53" s="1048"/>
      <c r="CN53" s="1049"/>
      <c r="CO53" s="1049"/>
      <c r="CP53" s="1049"/>
      <c r="CQ53" s="1050"/>
      <c r="CR53" s="1048"/>
      <c r="CS53" s="1049"/>
      <c r="CT53" s="1049"/>
      <c r="CU53" s="1049"/>
      <c r="CV53" s="1050"/>
      <c r="CW53" s="1048"/>
      <c r="CX53" s="1049"/>
      <c r="CY53" s="1049"/>
      <c r="CZ53" s="1049"/>
      <c r="DA53" s="1050"/>
      <c r="DB53" s="1048"/>
      <c r="DC53" s="1049"/>
      <c r="DD53" s="1049"/>
      <c r="DE53" s="1049"/>
      <c r="DF53" s="1050"/>
      <c r="DG53" s="1048"/>
      <c r="DH53" s="1049"/>
      <c r="DI53" s="1049"/>
      <c r="DJ53" s="1049"/>
      <c r="DK53" s="1050"/>
      <c r="DL53" s="1048"/>
      <c r="DM53" s="1049"/>
      <c r="DN53" s="1049"/>
      <c r="DO53" s="1049"/>
      <c r="DP53" s="1050"/>
      <c r="DQ53" s="1048"/>
      <c r="DR53" s="1049"/>
      <c r="DS53" s="1049"/>
      <c r="DT53" s="1049"/>
      <c r="DU53" s="1050"/>
      <c r="DV53" s="1051"/>
      <c r="DW53" s="1052"/>
      <c r="DX53" s="1052"/>
      <c r="DY53" s="1052"/>
      <c r="DZ53" s="1053"/>
      <c r="EA53" s="248"/>
    </row>
    <row r="54" spans="1:131" s="249" customFormat="1" ht="26.25" customHeight="1" x14ac:dyDescent="0.15">
      <c r="A54" s="263">
        <v>27</v>
      </c>
      <c r="B54" s="1094"/>
      <c r="C54" s="1095"/>
      <c r="D54" s="1095"/>
      <c r="E54" s="1095"/>
      <c r="F54" s="1095"/>
      <c r="G54" s="1095"/>
      <c r="H54" s="1095"/>
      <c r="I54" s="1095"/>
      <c r="J54" s="1095"/>
      <c r="K54" s="1095"/>
      <c r="L54" s="1095"/>
      <c r="M54" s="1095"/>
      <c r="N54" s="1095"/>
      <c r="O54" s="1095"/>
      <c r="P54" s="1096"/>
      <c r="Q54" s="1097"/>
      <c r="R54" s="1082"/>
      <c r="S54" s="1082"/>
      <c r="T54" s="1082"/>
      <c r="U54" s="1082"/>
      <c r="V54" s="1082"/>
      <c r="W54" s="1082"/>
      <c r="X54" s="1082"/>
      <c r="Y54" s="1082"/>
      <c r="Z54" s="1082"/>
      <c r="AA54" s="1082"/>
      <c r="AB54" s="1082"/>
      <c r="AC54" s="1082"/>
      <c r="AD54" s="1082"/>
      <c r="AE54" s="1098"/>
      <c r="AF54" s="1078"/>
      <c r="AG54" s="1079"/>
      <c r="AH54" s="1079"/>
      <c r="AI54" s="1079"/>
      <c r="AJ54" s="1080"/>
      <c r="AK54" s="1081"/>
      <c r="AL54" s="1082"/>
      <c r="AM54" s="1082"/>
      <c r="AN54" s="1082"/>
      <c r="AO54" s="1082"/>
      <c r="AP54" s="1082"/>
      <c r="AQ54" s="1082"/>
      <c r="AR54" s="1082"/>
      <c r="AS54" s="1082"/>
      <c r="AT54" s="1082"/>
      <c r="AU54" s="1082"/>
      <c r="AV54" s="1082"/>
      <c r="AW54" s="1082"/>
      <c r="AX54" s="1082"/>
      <c r="AY54" s="1082"/>
      <c r="AZ54" s="1083"/>
      <c r="BA54" s="1083"/>
      <c r="BB54" s="1083"/>
      <c r="BC54" s="1083"/>
      <c r="BD54" s="1083"/>
      <c r="BE54" s="1035"/>
      <c r="BF54" s="1035"/>
      <c r="BG54" s="1035"/>
      <c r="BH54" s="1035"/>
      <c r="BI54" s="1036"/>
      <c r="BJ54" s="254"/>
      <c r="BK54" s="254"/>
      <c r="BL54" s="254"/>
      <c r="BM54" s="254"/>
      <c r="BN54" s="254"/>
      <c r="BO54" s="267"/>
      <c r="BP54" s="267"/>
      <c r="BQ54" s="264">
        <v>48</v>
      </c>
      <c r="BR54" s="265"/>
      <c r="BS54" s="1073"/>
      <c r="BT54" s="1074"/>
      <c r="BU54" s="1074"/>
      <c r="BV54" s="1074"/>
      <c r="BW54" s="1074"/>
      <c r="BX54" s="1074"/>
      <c r="BY54" s="1074"/>
      <c r="BZ54" s="1074"/>
      <c r="CA54" s="1074"/>
      <c r="CB54" s="1074"/>
      <c r="CC54" s="1074"/>
      <c r="CD54" s="1074"/>
      <c r="CE54" s="1074"/>
      <c r="CF54" s="1074"/>
      <c r="CG54" s="1075"/>
      <c r="CH54" s="1048"/>
      <c r="CI54" s="1049"/>
      <c r="CJ54" s="1049"/>
      <c r="CK54" s="1049"/>
      <c r="CL54" s="1050"/>
      <c r="CM54" s="1048"/>
      <c r="CN54" s="1049"/>
      <c r="CO54" s="1049"/>
      <c r="CP54" s="1049"/>
      <c r="CQ54" s="1050"/>
      <c r="CR54" s="1048"/>
      <c r="CS54" s="1049"/>
      <c r="CT54" s="1049"/>
      <c r="CU54" s="1049"/>
      <c r="CV54" s="1050"/>
      <c r="CW54" s="1048"/>
      <c r="CX54" s="1049"/>
      <c r="CY54" s="1049"/>
      <c r="CZ54" s="1049"/>
      <c r="DA54" s="1050"/>
      <c r="DB54" s="1048"/>
      <c r="DC54" s="1049"/>
      <c r="DD54" s="1049"/>
      <c r="DE54" s="1049"/>
      <c r="DF54" s="1050"/>
      <c r="DG54" s="1048"/>
      <c r="DH54" s="1049"/>
      <c r="DI54" s="1049"/>
      <c r="DJ54" s="1049"/>
      <c r="DK54" s="1050"/>
      <c r="DL54" s="1048"/>
      <c r="DM54" s="1049"/>
      <c r="DN54" s="1049"/>
      <c r="DO54" s="1049"/>
      <c r="DP54" s="1050"/>
      <c r="DQ54" s="1048"/>
      <c r="DR54" s="1049"/>
      <c r="DS54" s="1049"/>
      <c r="DT54" s="1049"/>
      <c r="DU54" s="1050"/>
      <c r="DV54" s="1051"/>
      <c r="DW54" s="1052"/>
      <c r="DX54" s="1052"/>
      <c r="DY54" s="1052"/>
      <c r="DZ54" s="1053"/>
      <c r="EA54" s="248"/>
    </row>
    <row r="55" spans="1:131" s="249" customFormat="1" ht="26.25" customHeight="1" x14ac:dyDescent="0.15">
      <c r="A55" s="263">
        <v>28</v>
      </c>
      <c r="B55" s="1094"/>
      <c r="C55" s="1095"/>
      <c r="D55" s="1095"/>
      <c r="E55" s="1095"/>
      <c r="F55" s="1095"/>
      <c r="G55" s="1095"/>
      <c r="H55" s="1095"/>
      <c r="I55" s="1095"/>
      <c r="J55" s="1095"/>
      <c r="K55" s="1095"/>
      <c r="L55" s="1095"/>
      <c r="M55" s="1095"/>
      <c r="N55" s="1095"/>
      <c r="O55" s="1095"/>
      <c r="P55" s="1096"/>
      <c r="Q55" s="1097"/>
      <c r="R55" s="1082"/>
      <c r="S55" s="1082"/>
      <c r="T55" s="1082"/>
      <c r="U55" s="1082"/>
      <c r="V55" s="1082"/>
      <c r="W55" s="1082"/>
      <c r="X55" s="1082"/>
      <c r="Y55" s="1082"/>
      <c r="Z55" s="1082"/>
      <c r="AA55" s="1082"/>
      <c r="AB55" s="1082"/>
      <c r="AC55" s="1082"/>
      <c r="AD55" s="1082"/>
      <c r="AE55" s="1098"/>
      <c r="AF55" s="1078"/>
      <c r="AG55" s="1079"/>
      <c r="AH55" s="1079"/>
      <c r="AI55" s="1079"/>
      <c r="AJ55" s="1080"/>
      <c r="AK55" s="1081"/>
      <c r="AL55" s="1082"/>
      <c r="AM55" s="1082"/>
      <c r="AN55" s="1082"/>
      <c r="AO55" s="1082"/>
      <c r="AP55" s="1082"/>
      <c r="AQ55" s="1082"/>
      <c r="AR55" s="1082"/>
      <c r="AS55" s="1082"/>
      <c r="AT55" s="1082"/>
      <c r="AU55" s="1082"/>
      <c r="AV55" s="1082"/>
      <c r="AW55" s="1082"/>
      <c r="AX55" s="1082"/>
      <c r="AY55" s="1082"/>
      <c r="AZ55" s="1083"/>
      <c r="BA55" s="1083"/>
      <c r="BB55" s="1083"/>
      <c r="BC55" s="1083"/>
      <c r="BD55" s="1083"/>
      <c r="BE55" s="1035"/>
      <c r="BF55" s="1035"/>
      <c r="BG55" s="1035"/>
      <c r="BH55" s="1035"/>
      <c r="BI55" s="1036"/>
      <c r="BJ55" s="254"/>
      <c r="BK55" s="254"/>
      <c r="BL55" s="254"/>
      <c r="BM55" s="254"/>
      <c r="BN55" s="254"/>
      <c r="BO55" s="267"/>
      <c r="BP55" s="267"/>
      <c r="BQ55" s="264">
        <v>49</v>
      </c>
      <c r="BR55" s="265"/>
      <c r="BS55" s="1073"/>
      <c r="BT55" s="1074"/>
      <c r="BU55" s="1074"/>
      <c r="BV55" s="1074"/>
      <c r="BW55" s="1074"/>
      <c r="BX55" s="1074"/>
      <c r="BY55" s="1074"/>
      <c r="BZ55" s="1074"/>
      <c r="CA55" s="1074"/>
      <c r="CB55" s="1074"/>
      <c r="CC55" s="1074"/>
      <c r="CD55" s="1074"/>
      <c r="CE55" s="1074"/>
      <c r="CF55" s="1074"/>
      <c r="CG55" s="1075"/>
      <c r="CH55" s="1048"/>
      <c r="CI55" s="1049"/>
      <c r="CJ55" s="1049"/>
      <c r="CK55" s="1049"/>
      <c r="CL55" s="1050"/>
      <c r="CM55" s="1048"/>
      <c r="CN55" s="1049"/>
      <c r="CO55" s="1049"/>
      <c r="CP55" s="1049"/>
      <c r="CQ55" s="1050"/>
      <c r="CR55" s="1048"/>
      <c r="CS55" s="1049"/>
      <c r="CT55" s="1049"/>
      <c r="CU55" s="1049"/>
      <c r="CV55" s="1050"/>
      <c r="CW55" s="1048"/>
      <c r="CX55" s="1049"/>
      <c r="CY55" s="1049"/>
      <c r="CZ55" s="1049"/>
      <c r="DA55" s="1050"/>
      <c r="DB55" s="1048"/>
      <c r="DC55" s="1049"/>
      <c r="DD55" s="1049"/>
      <c r="DE55" s="1049"/>
      <c r="DF55" s="1050"/>
      <c r="DG55" s="1048"/>
      <c r="DH55" s="1049"/>
      <c r="DI55" s="1049"/>
      <c r="DJ55" s="1049"/>
      <c r="DK55" s="1050"/>
      <c r="DL55" s="1048"/>
      <c r="DM55" s="1049"/>
      <c r="DN55" s="1049"/>
      <c r="DO55" s="1049"/>
      <c r="DP55" s="1050"/>
      <c r="DQ55" s="1048"/>
      <c r="DR55" s="1049"/>
      <c r="DS55" s="1049"/>
      <c r="DT55" s="1049"/>
      <c r="DU55" s="1050"/>
      <c r="DV55" s="1051"/>
      <c r="DW55" s="1052"/>
      <c r="DX55" s="1052"/>
      <c r="DY55" s="1052"/>
      <c r="DZ55" s="1053"/>
      <c r="EA55" s="248"/>
    </row>
    <row r="56" spans="1:131" s="249" customFormat="1" ht="26.25" customHeight="1" x14ac:dyDescent="0.15">
      <c r="A56" s="263">
        <v>29</v>
      </c>
      <c r="B56" s="1094"/>
      <c r="C56" s="1095"/>
      <c r="D56" s="1095"/>
      <c r="E56" s="1095"/>
      <c r="F56" s="1095"/>
      <c r="G56" s="1095"/>
      <c r="H56" s="1095"/>
      <c r="I56" s="1095"/>
      <c r="J56" s="1095"/>
      <c r="K56" s="1095"/>
      <c r="L56" s="1095"/>
      <c r="M56" s="1095"/>
      <c r="N56" s="1095"/>
      <c r="O56" s="1095"/>
      <c r="P56" s="1096"/>
      <c r="Q56" s="1097"/>
      <c r="R56" s="1082"/>
      <c r="S56" s="1082"/>
      <c r="T56" s="1082"/>
      <c r="U56" s="1082"/>
      <c r="V56" s="1082"/>
      <c r="W56" s="1082"/>
      <c r="X56" s="1082"/>
      <c r="Y56" s="1082"/>
      <c r="Z56" s="1082"/>
      <c r="AA56" s="1082"/>
      <c r="AB56" s="1082"/>
      <c r="AC56" s="1082"/>
      <c r="AD56" s="1082"/>
      <c r="AE56" s="1098"/>
      <c r="AF56" s="1078"/>
      <c r="AG56" s="1079"/>
      <c r="AH56" s="1079"/>
      <c r="AI56" s="1079"/>
      <c r="AJ56" s="1080"/>
      <c r="AK56" s="1081"/>
      <c r="AL56" s="1082"/>
      <c r="AM56" s="1082"/>
      <c r="AN56" s="1082"/>
      <c r="AO56" s="1082"/>
      <c r="AP56" s="1082"/>
      <c r="AQ56" s="1082"/>
      <c r="AR56" s="1082"/>
      <c r="AS56" s="1082"/>
      <c r="AT56" s="1082"/>
      <c r="AU56" s="1082"/>
      <c r="AV56" s="1082"/>
      <c r="AW56" s="1082"/>
      <c r="AX56" s="1082"/>
      <c r="AY56" s="1082"/>
      <c r="AZ56" s="1083"/>
      <c r="BA56" s="1083"/>
      <c r="BB56" s="1083"/>
      <c r="BC56" s="1083"/>
      <c r="BD56" s="1083"/>
      <c r="BE56" s="1035"/>
      <c r="BF56" s="1035"/>
      <c r="BG56" s="1035"/>
      <c r="BH56" s="1035"/>
      <c r="BI56" s="1036"/>
      <c r="BJ56" s="254"/>
      <c r="BK56" s="254"/>
      <c r="BL56" s="254"/>
      <c r="BM56" s="254"/>
      <c r="BN56" s="254"/>
      <c r="BO56" s="267"/>
      <c r="BP56" s="267"/>
      <c r="BQ56" s="264">
        <v>50</v>
      </c>
      <c r="BR56" s="265"/>
      <c r="BS56" s="1073"/>
      <c r="BT56" s="1074"/>
      <c r="BU56" s="1074"/>
      <c r="BV56" s="1074"/>
      <c r="BW56" s="1074"/>
      <c r="BX56" s="1074"/>
      <c r="BY56" s="1074"/>
      <c r="BZ56" s="1074"/>
      <c r="CA56" s="1074"/>
      <c r="CB56" s="1074"/>
      <c r="CC56" s="1074"/>
      <c r="CD56" s="1074"/>
      <c r="CE56" s="1074"/>
      <c r="CF56" s="1074"/>
      <c r="CG56" s="1075"/>
      <c r="CH56" s="1048"/>
      <c r="CI56" s="1049"/>
      <c r="CJ56" s="1049"/>
      <c r="CK56" s="1049"/>
      <c r="CL56" s="1050"/>
      <c r="CM56" s="1048"/>
      <c r="CN56" s="1049"/>
      <c r="CO56" s="1049"/>
      <c r="CP56" s="1049"/>
      <c r="CQ56" s="1050"/>
      <c r="CR56" s="1048"/>
      <c r="CS56" s="1049"/>
      <c r="CT56" s="1049"/>
      <c r="CU56" s="1049"/>
      <c r="CV56" s="1050"/>
      <c r="CW56" s="1048"/>
      <c r="CX56" s="1049"/>
      <c r="CY56" s="1049"/>
      <c r="CZ56" s="1049"/>
      <c r="DA56" s="1050"/>
      <c r="DB56" s="1048"/>
      <c r="DC56" s="1049"/>
      <c r="DD56" s="1049"/>
      <c r="DE56" s="1049"/>
      <c r="DF56" s="1050"/>
      <c r="DG56" s="1048"/>
      <c r="DH56" s="1049"/>
      <c r="DI56" s="1049"/>
      <c r="DJ56" s="1049"/>
      <c r="DK56" s="1050"/>
      <c r="DL56" s="1048"/>
      <c r="DM56" s="1049"/>
      <c r="DN56" s="1049"/>
      <c r="DO56" s="1049"/>
      <c r="DP56" s="1050"/>
      <c r="DQ56" s="1048"/>
      <c r="DR56" s="1049"/>
      <c r="DS56" s="1049"/>
      <c r="DT56" s="1049"/>
      <c r="DU56" s="1050"/>
      <c r="DV56" s="1051"/>
      <c r="DW56" s="1052"/>
      <c r="DX56" s="1052"/>
      <c r="DY56" s="1052"/>
      <c r="DZ56" s="1053"/>
      <c r="EA56" s="248"/>
    </row>
    <row r="57" spans="1:131" s="249" customFormat="1" ht="26.25" customHeight="1" x14ac:dyDescent="0.15">
      <c r="A57" s="263">
        <v>30</v>
      </c>
      <c r="B57" s="1094"/>
      <c r="C57" s="1095"/>
      <c r="D57" s="1095"/>
      <c r="E57" s="1095"/>
      <c r="F57" s="1095"/>
      <c r="G57" s="1095"/>
      <c r="H57" s="1095"/>
      <c r="I57" s="1095"/>
      <c r="J57" s="1095"/>
      <c r="K57" s="1095"/>
      <c r="L57" s="1095"/>
      <c r="M57" s="1095"/>
      <c r="N57" s="1095"/>
      <c r="O57" s="1095"/>
      <c r="P57" s="1096"/>
      <c r="Q57" s="1097"/>
      <c r="R57" s="1082"/>
      <c r="S57" s="1082"/>
      <c r="T57" s="1082"/>
      <c r="U57" s="1082"/>
      <c r="V57" s="1082"/>
      <c r="W57" s="1082"/>
      <c r="X57" s="1082"/>
      <c r="Y57" s="1082"/>
      <c r="Z57" s="1082"/>
      <c r="AA57" s="1082"/>
      <c r="AB57" s="1082"/>
      <c r="AC57" s="1082"/>
      <c r="AD57" s="1082"/>
      <c r="AE57" s="1098"/>
      <c r="AF57" s="1078"/>
      <c r="AG57" s="1079"/>
      <c r="AH57" s="1079"/>
      <c r="AI57" s="1079"/>
      <c r="AJ57" s="1080"/>
      <c r="AK57" s="1081"/>
      <c r="AL57" s="1082"/>
      <c r="AM57" s="1082"/>
      <c r="AN57" s="1082"/>
      <c r="AO57" s="1082"/>
      <c r="AP57" s="1082"/>
      <c r="AQ57" s="1082"/>
      <c r="AR57" s="1082"/>
      <c r="AS57" s="1082"/>
      <c r="AT57" s="1082"/>
      <c r="AU57" s="1082"/>
      <c r="AV57" s="1082"/>
      <c r="AW57" s="1082"/>
      <c r="AX57" s="1082"/>
      <c r="AY57" s="1082"/>
      <c r="AZ57" s="1083"/>
      <c r="BA57" s="1083"/>
      <c r="BB57" s="1083"/>
      <c r="BC57" s="1083"/>
      <c r="BD57" s="1083"/>
      <c r="BE57" s="1035"/>
      <c r="BF57" s="1035"/>
      <c r="BG57" s="1035"/>
      <c r="BH57" s="1035"/>
      <c r="BI57" s="1036"/>
      <c r="BJ57" s="254"/>
      <c r="BK57" s="254"/>
      <c r="BL57" s="254"/>
      <c r="BM57" s="254"/>
      <c r="BN57" s="254"/>
      <c r="BO57" s="267"/>
      <c r="BP57" s="267"/>
      <c r="BQ57" s="264">
        <v>51</v>
      </c>
      <c r="BR57" s="265"/>
      <c r="BS57" s="1073"/>
      <c r="BT57" s="1074"/>
      <c r="BU57" s="1074"/>
      <c r="BV57" s="1074"/>
      <c r="BW57" s="1074"/>
      <c r="BX57" s="1074"/>
      <c r="BY57" s="1074"/>
      <c r="BZ57" s="1074"/>
      <c r="CA57" s="1074"/>
      <c r="CB57" s="1074"/>
      <c r="CC57" s="1074"/>
      <c r="CD57" s="1074"/>
      <c r="CE57" s="1074"/>
      <c r="CF57" s="1074"/>
      <c r="CG57" s="1075"/>
      <c r="CH57" s="1048"/>
      <c r="CI57" s="1049"/>
      <c r="CJ57" s="1049"/>
      <c r="CK57" s="1049"/>
      <c r="CL57" s="1050"/>
      <c r="CM57" s="1048"/>
      <c r="CN57" s="1049"/>
      <c r="CO57" s="1049"/>
      <c r="CP57" s="1049"/>
      <c r="CQ57" s="1050"/>
      <c r="CR57" s="1048"/>
      <c r="CS57" s="1049"/>
      <c r="CT57" s="1049"/>
      <c r="CU57" s="1049"/>
      <c r="CV57" s="1050"/>
      <c r="CW57" s="1048"/>
      <c r="CX57" s="1049"/>
      <c r="CY57" s="1049"/>
      <c r="CZ57" s="1049"/>
      <c r="DA57" s="1050"/>
      <c r="DB57" s="1048"/>
      <c r="DC57" s="1049"/>
      <c r="DD57" s="1049"/>
      <c r="DE57" s="1049"/>
      <c r="DF57" s="1050"/>
      <c r="DG57" s="1048"/>
      <c r="DH57" s="1049"/>
      <c r="DI57" s="1049"/>
      <c r="DJ57" s="1049"/>
      <c r="DK57" s="1050"/>
      <c r="DL57" s="1048"/>
      <c r="DM57" s="1049"/>
      <c r="DN57" s="1049"/>
      <c r="DO57" s="1049"/>
      <c r="DP57" s="1050"/>
      <c r="DQ57" s="1048"/>
      <c r="DR57" s="1049"/>
      <c r="DS57" s="1049"/>
      <c r="DT57" s="1049"/>
      <c r="DU57" s="1050"/>
      <c r="DV57" s="1051"/>
      <c r="DW57" s="1052"/>
      <c r="DX57" s="1052"/>
      <c r="DY57" s="1052"/>
      <c r="DZ57" s="1053"/>
      <c r="EA57" s="248"/>
    </row>
    <row r="58" spans="1:131" s="249" customFormat="1" ht="26.25" customHeight="1" x14ac:dyDescent="0.15">
      <c r="A58" s="263">
        <v>31</v>
      </c>
      <c r="B58" s="1094"/>
      <c r="C58" s="1095"/>
      <c r="D58" s="1095"/>
      <c r="E58" s="1095"/>
      <c r="F58" s="1095"/>
      <c r="G58" s="1095"/>
      <c r="H58" s="1095"/>
      <c r="I58" s="1095"/>
      <c r="J58" s="1095"/>
      <c r="K58" s="1095"/>
      <c r="L58" s="1095"/>
      <c r="M58" s="1095"/>
      <c r="N58" s="1095"/>
      <c r="O58" s="1095"/>
      <c r="P58" s="1096"/>
      <c r="Q58" s="1097"/>
      <c r="R58" s="1082"/>
      <c r="S58" s="1082"/>
      <c r="T58" s="1082"/>
      <c r="U58" s="1082"/>
      <c r="V58" s="1082"/>
      <c r="W58" s="1082"/>
      <c r="X58" s="1082"/>
      <c r="Y58" s="1082"/>
      <c r="Z58" s="1082"/>
      <c r="AA58" s="1082"/>
      <c r="AB58" s="1082"/>
      <c r="AC58" s="1082"/>
      <c r="AD58" s="1082"/>
      <c r="AE58" s="1098"/>
      <c r="AF58" s="1078"/>
      <c r="AG58" s="1079"/>
      <c r="AH58" s="1079"/>
      <c r="AI58" s="1079"/>
      <c r="AJ58" s="1080"/>
      <c r="AK58" s="1081"/>
      <c r="AL58" s="1082"/>
      <c r="AM58" s="1082"/>
      <c r="AN58" s="1082"/>
      <c r="AO58" s="1082"/>
      <c r="AP58" s="1082"/>
      <c r="AQ58" s="1082"/>
      <c r="AR58" s="1082"/>
      <c r="AS58" s="1082"/>
      <c r="AT58" s="1082"/>
      <c r="AU58" s="1082"/>
      <c r="AV58" s="1082"/>
      <c r="AW58" s="1082"/>
      <c r="AX58" s="1082"/>
      <c r="AY58" s="1082"/>
      <c r="AZ58" s="1083"/>
      <c r="BA58" s="1083"/>
      <c r="BB58" s="1083"/>
      <c r="BC58" s="1083"/>
      <c r="BD58" s="1083"/>
      <c r="BE58" s="1035"/>
      <c r="BF58" s="1035"/>
      <c r="BG58" s="1035"/>
      <c r="BH58" s="1035"/>
      <c r="BI58" s="1036"/>
      <c r="BJ58" s="254"/>
      <c r="BK58" s="254"/>
      <c r="BL58" s="254"/>
      <c r="BM58" s="254"/>
      <c r="BN58" s="254"/>
      <c r="BO58" s="267"/>
      <c r="BP58" s="267"/>
      <c r="BQ58" s="264">
        <v>52</v>
      </c>
      <c r="BR58" s="265"/>
      <c r="BS58" s="1073"/>
      <c r="BT58" s="1074"/>
      <c r="BU58" s="1074"/>
      <c r="BV58" s="1074"/>
      <c r="BW58" s="1074"/>
      <c r="BX58" s="1074"/>
      <c r="BY58" s="1074"/>
      <c r="BZ58" s="1074"/>
      <c r="CA58" s="1074"/>
      <c r="CB58" s="1074"/>
      <c r="CC58" s="1074"/>
      <c r="CD58" s="1074"/>
      <c r="CE58" s="1074"/>
      <c r="CF58" s="1074"/>
      <c r="CG58" s="1075"/>
      <c r="CH58" s="1048"/>
      <c r="CI58" s="1049"/>
      <c r="CJ58" s="1049"/>
      <c r="CK58" s="1049"/>
      <c r="CL58" s="1050"/>
      <c r="CM58" s="1048"/>
      <c r="CN58" s="1049"/>
      <c r="CO58" s="1049"/>
      <c r="CP58" s="1049"/>
      <c r="CQ58" s="1050"/>
      <c r="CR58" s="1048"/>
      <c r="CS58" s="1049"/>
      <c r="CT58" s="1049"/>
      <c r="CU58" s="1049"/>
      <c r="CV58" s="1050"/>
      <c r="CW58" s="1048"/>
      <c r="CX58" s="1049"/>
      <c r="CY58" s="1049"/>
      <c r="CZ58" s="1049"/>
      <c r="DA58" s="1050"/>
      <c r="DB58" s="1048"/>
      <c r="DC58" s="1049"/>
      <c r="DD58" s="1049"/>
      <c r="DE58" s="1049"/>
      <c r="DF58" s="1050"/>
      <c r="DG58" s="1048"/>
      <c r="DH58" s="1049"/>
      <c r="DI58" s="1049"/>
      <c r="DJ58" s="1049"/>
      <c r="DK58" s="1050"/>
      <c r="DL58" s="1048"/>
      <c r="DM58" s="1049"/>
      <c r="DN58" s="1049"/>
      <c r="DO58" s="1049"/>
      <c r="DP58" s="1050"/>
      <c r="DQ58" s="1048"/>
      <c r="DR58" s="1049"/>
      <c r="DS58" s="1049"/>
      <c r="DT58" s="1049"/>
      <c r="DU58" s="1050"/>
      <c r="DV58" s="1051"/>
      <c r="DW58" s="1052"/>
      <c r="DX58" s="1052"/>
      <c r="DY58" s="1052"/>
      <c r="DZ58" s="1053"/>
      <c r="EA58" s="248"/>
    </row>
    <row r="59" spans="1:131" s="249" customFormat="1" ht="26.25" customHeight="1" x14ac:dyDescent="0.15">
      <c r="A59" s="263">
        <v>32</v>
      </c>
      <c r="B59" s="1094"/>
      <c r="C59" s="1095"/>
      <c r="D59" s="1095"/>
      <c r="E59" s="1095"/>
      <c r="F59" s="1095"/>
      <c r="G59" s="1095"/>
      <c r="H59" s="1095"/>
      <c r="I59" s="1095"/>
      <c r="J59" s="1095"/>
      <c r="K59" s="1095"/>
      <c r="L59" s="1095"/>
      <c r="M59" s="1095"/>
      <c r="N59" s="1095"/>
      <c r="O59" s="1095"/>
      <c r="P59" s="1096"/>
      <c r="Q59" s="1097"/>
      <c r="R59" s="1082"/>
      <c r="S59" s="1082"/>
      <c r="T59" s="1082"/>
      <c r="U59" s="1082"/>
      <c r="V59" s="1082"/>
      <c r="W59" s="1082"/>
      <c r="X59" s="1082"/>
      <c r="Y59" s="1082"/>
      <c r="Z59" s="1082"/>
      <c r="AA59" s="1082"/>
      <c r="AB59" s="1082"/>
      <c r="AC59" s="1082"/>
      <c r="AD59" s="1082"/>
      <c r="AE59" s="1098"/>
      <c r="AF59" s="1078"/>
      <c r="AG59" s="1079"/>
      <c r="AH59" s="1079"/>
      <c r="AI59" s="1079"/>
      <c r="AJ59" s="1080"/>
      <c r="AK59" s="1081"/>
      <c r="AL59" s="1082"/>
      <c r="AM59" s="1082"/>
      <c r="AN59" s="1082"/>
      <c r="AO59" s="1082"/>
      <c r="AP59" s="1082"/>
      <c r="AQ59" s="1082"/>
      <c r="AR59" s="1082"/>
      <c r="AS59" s="1082"/>
      <c r="AT59" s="1082"/>
      <c r="AU59" s="1082"/>
      <c r="AV59" s="1082"/>
      <c r="AW59" s="1082"/>
      <c r="AX59" s="1082"/>
      <c r="AY59" s="1082"/>
      <c r="AZ59" s="1083"/>
      <c r="BA59" s="1083"/>
      <c r="BB59" s="1083"/>
      <c r="BC59" s="1083"/>
      <c r="BD59" s="1083"/>
      <c r="BE59" s="1035"/>
      <c r="BF59" s="1035"/>
      <c r="BG59" s="1035"/>
      <c r="BH59" s="1035"/>
      <c r="BI59" s="1036"/>
      <c r="BJ59" s="254"/>
      <c r="BK59" s="254"/>
      <c r="BL59" s="254"/>
      <c r="BM59" s="254"/>
      <c r="BN59" s="254"/>
      <c r="BO59" s="267"/>
      <c r="BP59" s="267"/>
      <c r="BQ59" s="264">
        <v>53</v>
      </c>
      <c r="BR59" s="265"/>
      <c r="BS59" s="1073"/>
      <c r="BT59" s="1074"/>
      <c r="BU59" s="1074"/>
      <c r="BV59" s="1074"/>
      <c r="BW59" s="1074"/>
      <c r="BX59" s="1074"/>
      <c r="BY59" s="1074"/>
      <c r="BZ59" s="1074"/>
      <c r="CA59" s="1074"/>
      <c r="CB59" s="1074"/>
      <c r="CC59" s="1074"/>
      <c r="CD59" s="1074"/>
      <c r="CE59" s="1074"/>
      <c r="CF59" s="1074"/>
      <c r="CG59" s="1075"/>
      <c r="CH59" s="1048"/>
      <c r="CI59" s="1049"/>
      <c r="CJ59" s="1049"/>
      <c r="CK59" s="1049"/>
      <c r="CL59" s="1050"/>
      <c r="CM59" s="1048"/>
      <c r="CN59" s="1049"/>
      <c r="CO59" s="1049"/>
      <c r="CP59" s="1049"/>
      <c r="CQ59" s="1050"/>
      <c r="CR59" s="1048"/>
      <c r="CS59" s="1049"/>
      <c r="CT59" s="1049"/>
      <c r="CU59" s="1049"/>
      <c r="CV59" s="1050"/>
      <c r="CW59" s="1048"/>
      <c r="CX59" s="1049"/>
      <c r="CY59" s="1049"/>
      <c r="CZ59" s="1049"/>
      <c r="DA59" s="1050"/>
      <c r="DB59" s="1048"/>
      <c r="DC59" s="1049"/>
      <c r="DD59" s="1049"/>
      <c r="DE59" s="1049"/>
      <c r="DF59" s="1050"/>
      <c r="DG59" s="1048"/>
      <c r="DH59" s="1049"/>
      <c r="DI59" s="1049"/>
      <c r="DJ59" s="1049"/>
      <c r="DK59" s="1050"/>
      <c r="DL59" s="1048"/>
      <c r="DM59" s="1049"/>
      <c r="DN59" s="1049"/>
      <c r="DO59" s="1049"/>
      <c r="DP59" s="1050"/>
      <c r="DQ59" s="1048"/>
      <c r="DR59" s="1049"/>
      <c r="DS59" s="1049"/>
      <c r="DT59" s="1049"/>
      <c r="DU59" s="1050"/>
      <c r="DV59" s="1051"/>
      <c r="DW59" s="1052"/>
      <c r="DX59" s="1052"/>
      <c r="DY59" s="1052"/>
      <c r="DZ59" s="1053"/>
      <c r="EA59" s="248"/>
    </row>
    <row r="60" spans="1:131" s="249" customFormat="1" ht="26.25" customHeight="1" x14ac:dyDescent="0.15">
      <c r="A60" s="263">
        <v>33</v>
      </c>
      <c r="B60" s="1094"/>
      <c r="C60" s="1095"/>
      <c r="D60" s="1095"/>
      <c r="E60" s="1095"/>
      <c r="F60" s="1095"/>
      <c r="G60" s="1095"/>
      <c r="H60" s="1095"/>
      <c r="I60" s="1095"/>
      <c r="J60" s="1095"/>
      <c r="K60" s="1095"/>
      <c r="L60" s="1095"/>
      <c r="M60" s="1095"/>
      <c r="N60" s="1095"/>
      <c r="O60" s="1095"/>
      <c r="P60" s="1096"/>
      <c r="Q60" s="1097"/>
      <c r="R60" s="1082"/>
      <c r="S60" s="1082"/>
      <c r="T60" s="1082"/>
      <c r="U60" s="1082"/>
      <c r="V60" s="1082"/>
      <c r="W60" s="1082"/>
      <c r="X60" s="1082"/>
      <c r="Y60" s="1082"/>
      <c r="Z60" s="1082"/>
      <c r="AA60" s="1082"/>
      <c r="AB60" s="1082"/>
      <c r="AC60" s="1082"/>
      <c r="AD60" s="1082"/>
      <c r="AE60" s="1098"/>
      <c r="AF60" s="1078"/>
      <c r="AG60" s="1079"/>
      <c r="AH60" s="1079"/>
      <c r="AI60" s="1079"/>
      <c r="AJ60" s="1080"/>
      <c r="AK60" s="1081"/>
      <c r="AL60" s="1082"/>
      <c r="AM60" s="1082"/>
      <c r="AN60" s="1082"/>
      <c r="AO60" s="1082"/>
      <c r="AP60" s="1082"/>
      <c r="AQ60" s="1082"/>
      <c r="AR60" s="1082"/>
      <c r="AS60" s="1082"/>
      <c r="AT60" s="1082"/>
      <c r="AU60" s="1082"/>
      <c r="AV60" s="1082"/>
      <c r="AW60" s="1082"/>
      <c r="AX60" s="1082"/>
      <c r="AY60" s="1082"/>
      <c r="AZ60" s="1083"/>
      <c r="BA60" s="1083"/>
      <c r="BB60" s="1083"/>
      <c r="BC60" s="1083"/>
      <c r="BD60" s="1083"/>
      <c r="BE60" s="1035"/>
      <c r="BF60" s="1035"/>
      <c r="BG60" s="1035"/>
      <c r="BH60" s="1035"/>
      <c r="BI60" s="1036"/>
      <c r="BJ60" s="254"/>
      <c r="BK60" s="254"/>
      <c r="BL60" s="254"/>
      <c r="BM60" s="254"/>
      <c r="BN60" s="254"/>
      <c r="BO60" s="267"/>
      <c r="BP60" s="267"/>
      <c r="BQ60" s="264">
        <v>54</v>
      </c>
      <c r="BR60" s="265"/>
      <c r="BS60" s="1073"/>
      <c r="BT60" s="1074"/>
      <c r="BU60" s="1074"/>
      <c r="BV60" s="1074"/>
      <c r="BW60" s="1074"/>
      <c r="BX60" s="1074"/>
      <c r="BY60" s="1074"/>
      <c r="BZ60" s="1074"/>
      <c r="CA60" s="1074"/>
      <c r="CB60" s="1074"/>
      <c r="CC60" s="1074"/>
      <c r="CD60" s="1074"/>
      <c r="CE60" s="1074"/>
      <c r="CF60" s="1074"/>
      <c r="CG60" s="1075"/>
      <c r="CH60" s="1048"/>
      <c r="CI60" s="1049"/>
      <c r="CJ60" s="1049"/>
      <c r="CK60" s="1049"/>
      <c r="CL60" s="1050"/>
      <c r="CM60" s="1048"/>
      <c r="CN60" s="1049"/>
      <c r="CO60" s="1049"/>
      <c r="CP60" s="1049"/>
      <c r="CQ60" s="1050"/>
      <c r="CR60" s="1048"/>
      <c r="CS60" s="1049"/>
      <c r="CT60" s="1049"/>
      <c r="CU60" s="1049"/>
      <c r="CV60" s="1050"/>
      <c r="CW60" s="1048"/>
      <c r="CX60" s="1049"/>
      <c r="CY60" s="1049"/>
      <c r="CZ60" s="1049"/>
      <c r="DA60" s="1050"/>
      <c r="DB60" s="1048"/>
      <c r="DC60" s="1049"/>
      <c r="DD60" s="1049"/>
      <c r="DE60" s="1049"/>
      <c r="DF60" s="1050"/>
      <c r="DG60" s="1048"/>
      <c r="DH60" s="1049"/>
      <c r="DI60" s="1049"/>
      <c r="DJ60" s="1049"/>
      <c r="DK60" s="1050"/>
      <c r="DL60" s="1048"/>
      <c r="DM60" s="1049"/>
      <c r="DN60" s="1049"/>
      <c r="DO60" s="1049"/>
      <c r="DP60" s="1050"/>
      <c r="DQ60" s="1048"/>
      <c r="DR60" s="1049"/>
      <c r="DS60" s="1049"/>
      <c r="DT60" s="1049"/>
      <c r="DU60" s="1050"/>
      <c r="DV60" s="1051"/>
      <c r="DW60" s="1052"/>
      <c r="DX60" s="1052"/>
      <c r="DY60" s="1052"/>
      <c r="DZ60" s="1053"/>
      <c r="EA60" s="248"/>
    </row>
    <row r="61" spans="1:131" s="249" customFormat="1" ht="26.25" customHeight="1" thickBot="1" x14ac:dyDescent="0.2">
      <c r="A61" s="263">
        <v>34</v>
      </c>
      <c r="B61" s="1094"/>
      <c r="C61" s="1095"/>
      <c r="D61" s="1095"/>
      <c r="E61" s="1095"/>
      <c r="F61" s="1095"/>
      <c r="G61" s="1095"/>
      <c r="H61" s="1095"/>
      <c r="I61" s="1095"/>
      <c r="J61" s="1095"/>
      <c r="K61" s="1095"/>
      <c r="L61" s="1095"/>
      <c r="M61" s="1095"/>
      <c r="N61" s="1095"/>
      <c r="O61" s="1095"/>
      <c r="P61" s="1096"/>
      <c r="Q61" s="1097"/>
      <c r="R61" s="1082"/>
      <c r="S61" s="1082"/>
      <c r="T61" s="1082"/>
      <c r="U61" s="1082"/>
      <c r="V61" s="1082"/>
      <c r="W61" s="1082"/>
      <c r="X61" s="1082"/>
      <c r="Y61" s="1082"/>
      <c r="Z61" s="1082"/>
      <c r="AA61" s="1082"/>
      <c r="AB61" s="1082"/>
      <c r="AC61" s="1082"/>
      <c r="AD61" s="1082"/>
      <c r="AE61" s="1098"/>
      <c r="AF61" s="1078"/>
      <c r="AG61" s="1079"/>
      <c r="AH61" s="1079"/>
      <c r="AI61" s="1079"/>
      <c r="AJ61" s="1080"/>
      <c r="AK61" s="1081"/>
      <c r="AL61" s="1082"/>
      <c r="AM61" s="1082"/>
      <c r="AN61" s="1082"/>
      <c r="AO61" s="1082"/>
      <c r="AP61" s="1082"/>
      <c r="AQ61" s="1082"/>
      <c r="AR61" s="1082"/>
      <c r="AS61" s="1082"/>
      <c r="AT61" s="1082"/>
      <c r="AU61" s="1082"/>
      <c r="AV61" s="1082"/>
      <c r="AW61" s="1082"/>
      <c r="AX61" s="1082"/>
      <c r="AY61" s="1082"/>
      <c r="AZ61" s="1083"/>
      <c r="BA61" s="1083"/>
      <c r="BB61" s="1083"/>
      <c r="BC61" s="1083"/>
      <c r="BD61" s="1083"/>
      <c r="BE61" s="1035"/>
      <c r="BF61" s="1035"/>
      <c r="BG61" s="1035"/>
      <c r="BH61" s="1035"/>
      <c r="BI61" s="1036"/>
      <c r="BJ61" s="254"/>
      <c r="BK61" s="254"/>
      <c r="BL61" s="254"/>
      <c r="BM61" s="254"/>
      <c r="BN61" s="254"/>
      <c r="BO61" s="267"/>
      <c r="BP61" s="267"/>
      <c r="BQ61" s="264">
        <v>55</v>
      </c>
      <c r="BR61" s="265"/>
      <c r="BS61" s="1073"/>
      <c r="BT61" s="1074"/>
      <c r="BU61" s="1074"/>
      <c r="BV61" s="1074"/>
      <c r="BW61" s="1074"/>
      <c r="BX61" s="1074"/>
      <c r="BY61" s="1074"/>
      <c r="BZ61" s="1074"/>
      <c r="CA61" s="1074"/>
      <c r="CB61" s="1074"/>
      <c r="CC61" s="1074"/>
      <c r="CD61" s="1074"/>
      <c r="CE61" s="1074"/>
      <c r="CF61" s="1074"/>
      <c r="CG61" s="1075"/>
      <c r="CH61" s="1048"/>
      <c r="CI61" s="1049"/>
      <c r="CJ61" s="1049"/>
      <c r="CK61" s="1049"/>
      <c r="CL61" s="1050"/>
      <c r="CM61" s="1048"/>
      <c r="CN61" s="1049"/>
      <c r="CO61" s="1049"/>
      <c r="CP61" s="1049"/>
      <c r="CQ61" s="1050"/>
      <c r="CR61" s="1048"/>
      <c r="CS61" s="1049"/>
      <c r="CT61" s="1049"/>
      <c r="CU61" s="1049"/>
      <c r="CV61" s="1050"/>
      <c r="CW61" s="1048"/>
      <c r="CX61" s="1049"/>
      <c r="CY61" s="1049"/>
      <c r="CZ61" s="1049"/>
      <c r="DA61" s="1050"/>
      <c r="DB61" s="1048"/>
      <c r="DC61" s="1049"/>
      <c r="DD61" s="1049"/>
      <c r="DE61" s="1049"/>
      <c r="DF61" s="1050"/>
      <c r="DG61" s="1048"/>
      <c r="DH61" s="1049"/>
      <c r="DI61" s="1049"/>
      <c r="DJ61" s="1049"/>
      <c r="DK61" s="1050"/>
      <c r="DL61" s="1048"/>
      <c r="DM61" s="1049"/>
      <c r="DN61" s="1049"/>
      <c r="DO61" s="1049"/>
      <c r="DP61" s="1050"/>
      <c r="DQ61" s="1048"/>
      <c r="DR61" s="1049"/>
      <c r="DS61" s="1049"/>
      <c r="DT61" s="1049"/>
      <c r="DU61" s="1050"/>
      <c r="DV61" s="1051"/>
      <c r="DW61" s="1052"/>
      <c r="DX61" s="1052"/>
      <c r="DY61" s="1052"/>
      <c r="DZ61" s="1053"/>
      <c r="EA61" s="248"/>
    </row>
    <row r="62" spans="1:131" s="249" customFormat="1" ht="26.25" customHeight="1" x14ac:dyDescent="0.15">
      <c r="A62" s="263">
        <v>35</v>
      </c>
      <c r="B62" s="1094"/>
      <c r="C62" s="1095"/>
      <c r="D62" s="1095"/>
      <c r="E62" s="1095"/>
      <c r="F62" s="1095"/>
      <c r="G62" s="1095"/>
      <c r="H62" s="1095"/>
      <c r="I62" s="1095"/>
      <c r="J62" s="1095"/>
      <c r="K62" s="1095"/>
      <c r="L62" s="1095"/>
      <c r="M62" s="1095"/>
      <c r="N62" s="1095"/>
      <c r="O62" s="1095"/>
      <c r="P62" s="1096"/>
      <c r="Q62" s="1097"/>
      <c r="R62" s="1082"/>
      <c r="S62" s="1082"/>
      <c r="T62" s="1082"/>
      <c r="U62" s="1082"/>
      <c r="V62" s="1082"/>
      <c r="W62" s="1082"/>
      <c r="X62" s="1082"/>
      <c r="Y62" s="1082"/>
      <c r="Z62" s="1082"/>
      <c r="AA62" s="1082"/>
      <c r="AB62" s="1082"/>
      <c r="AC62" s="1082"/>
      <c r="AD62" s="1082"/>
      <c r="AE62" s="1098"/>
      <c r="AF62" s="1078"/>
      <c r="AG62" s="1079"/>
      <c r="AH62" s="1079"/>
      <c r="AI62" s="1079"/>
      <c r="AJ62" s="1080"/>
      <c r="AK62" s="1081"/>
      <c r="AL62" s="1082"/>
      <c r="AM62" s="1082"/>
      <c r="AN62" s="1082"/>
      <c r="AO62" s="1082"/>
      <c r="AP62" s="1082"/>
      <c r="AQ62" s="1082"/>
      <c r="AR62" s="1082"/>
      <c r="AS62" s="1082"/>
      <c r="AT62" s="1082"/>
      <c r="AU62" s="1082"/>
      <c r="AV62" s="1082"/>
      <c r="AW62" s="1082"/>
      <c r="AX62" s="1082"/>
      <c r="AY62" s="1082"/>
      <c r="AZ62" s="1083"/>
      <c r="BA62" s="1083"/>
      <c r="BB62" s="1083"/>
      <c r="BC62" s="1083"/>
      <c r="BD62" s="1083"/>
      <c r="BE62" s="1035"/>
      <c r="BF62" s="1035"/>
      <c r="BG62" s="1035"/>
      <c r="BH62" s="1035"/>
      <c r="BI62" s="1036"/>
      <c r="BJ62" s="1091" t="s">
        <v>411</v>
      </c>
      <c r="BK62" s="1092"/>
      <c r="BL62" s="1092"/>
      <c r="BM62" s="1092"/>
      <c r="BN62" s="1093"/>
      <c r="BO62" s="267"/>
      <c r="BP62" s="267"/>
      <c r="BQ62" s="264">
        <v>56</v>
      </c>
      <c r="BR62" s="265"/>
      <c r="BS62" s="1073"/>
      <c r="BT62" s="1074"/>
      <c r="BU62" s="1074"/>
      <c r="BV62" s="1074"/>
      <c r="BW62" s="1074"/>
      <c r="BX62" s="1074"/>
      <c r="BY62" s="1074"/>
      <c r="BZ62" s="1074"/>
      <c r="CA62" s="1074"/>
      <c r="CB62" s="1074"/>
      <c r="CC62" s="1074"/>
      <c r="CD62" s="1074"/>
      <c r="CE62" s="1074"/>
      <c r="CF62" s="1074"/>
      <c r="CG62" s="1075"/>
      <c r="CH62" s="1048"/>
      <c r="CI62" s="1049"/>
      <c r="CJ62" s="1049"/>
      <c r="CK62" s="1049"/>
      <c r="CL62" s="1050"/>
      <c r="CM62" s="1048"/>
      <c r="CN62" s="1049"/>
      <c r="CO62" s="1049"/>
      <c r="CP62" s="1049"/>
      <c r="CQ62" s="1050"/>
      <c r="CR62" s="1048"/>
      <c r="CS62" s="1049"/>
      <c r="CT62" s="1049"/>
      <c r="CU62" s="1049"/>
      <c r="CV62" s="1050"/>
      <c r="CW62" s="1048"/>
      <c r="CX62" s="1049"/>
      <c r="CY62" s="1049"/>
      <c r="CZ62" s="1049"/>
      <c r="DA62" s="1050"/>
      <c r="DB62" s="1048"/>
      <c r="DC62" s="1049"/>
      <c r="DD62" s="1049"/>
      <c r="DE62" s="1049"/>
      <c r="DF62" s="1050"/>
      <c r="DG62" s="1048"/>
      <c r="DH62" s="1049"/>
      <c r="DI62" s="1049"/>
      <c r="DJ62" s="1049"/>
      <c r="DK62" s="1050"/>
      <c r="DL62" s="1048"/>
      <c r="DM62" s="1049"/>
      <c r="DN62" s="1049"/>
      <c r="DO62" s="1049"/>
      <c r="DP62" s="1050"/>
      <c r="DQ62" s="1048"/>
      <c r="DR62" s="1049"/>
      <c r="DS62" s="1049"/>
      <c r="DT62" s="1049"/>
      <c r="DU62" s="1050"/>
      <c r="DV62" s="1051"/>
      <c r="DW62" s="1052"/>
      <c r="DX62" s="1052"/>
      <c r="DY62" s="1052"/>
      <c r="DZ62" s="1053"/>
      <c r="EA62" s="248"/>
    </row>
    <row r="63" spans="1:131" s="249" customFormat="1" ht="26.25" customHeight="1" thickBot="1" x14ac:dyDescent="0.2">
      <c r="A63" s="266" t="s">
        <v>393</v>
      </c>
      <c r="B63" s="1001" t="s">
        <v>412</v>
      </c>
      <c r="C63" s="1002"/>
      <c r="D63" s="1002"/>
      <c r="E63" s="1002"/>
      <c r="F63" s="1002"/>
      <c r="G63" s="1002"/>
      <c r="H63" s="1002"/>
      <c r="I63" s="1002"/>
      <c r="J63" s="1002"/>
      <c r="K63" s="1002"/>
      <c r="L63" s="1002"/>
      <c r="M63" s="1002"/>
      <c r="N63" s="1002"/>
      <c r="O63" s="1002"/>
      <c r="P63" s="1003"/>
      <c r="Q63" s="1019"/>
      <c r="R63" s="1020"/>
      <c r="S63" s="1020"/>
      <c r="T63" s="1020"/>
      <c r="U63" s="1020"/>
      <c r="V63" s="1020"/>
      <c r="W63" s="1020"/>
      <c r="X63" s="1020"/>
      <c r="Y63" s="1020"/>
      <c r="Z63" s="1020"/>
      <c r="AA63" s="1020"/>
      <c r="AB63" s="1020"/>
      <c r="AC63" s="1020"/>
      <c r="AD63" s="1020"/>
      <c r="AE63" s="1087"/>
      <c r="AF63" s="1088">
        <v>59</v>
      </c>
      <c r="AG63" s="1016"/>
      <c r="AH63" s="1016"/>
      <c r="AI63" s="1016"/>
      <c r="AJ63" s="1089"/>
      <c r="AK63" s="1090"/>
      <c r="AL63" s="1020"/>
      <c r="AM63" s="1020"/>
      <c r="AN63" s="1020"/>
      <c r="AO63" s="1020"/>
      <c r="AP63" s="1016"/>
      <c r="AQ63" s="1016"/>
      <c r="AR63" s="1016"/>
      <c r="AS63" s="1016"/>
      <c r="AT63" s="1016"/>
      <c r="AU63" s="1016"/>
      <c r="AV63" s="1016"/>
      <c r="AW63" s="1016"/>
      <c r="AX63" s="1016"/>
      <c r="AY63" s="1016"/>
      <c r="AZ63" s="1084"/>
      <c r="BA63" s="1084"/>
      <c r="BB63" s="1084"/>
      <c r="BC63" s="1084"/>
      <c r="BD63" s="1084"/>
      <c r="BE63" s="1017"/>
      <c r="BF63" s="1017"/>
      <c r="BG63" s="1017"/>
      <c r="BH63" s="1017"/>
      <c r="BI63" s="1018"/>
      <c r="BJ63" s="1085" t="s">
        <v>395</v>
      </c>
      <c r="BK63" s="1008"/>
      <c r="BL63" s="1008"/>
      <c r="BM63" s="1008"/>
      <c r="BN63" s="1086"/>
      <c r="BO63" s="267"/>
      <c r="BP63" s="267"/>
      <c r="BQ63" s="264">
        <v>57</v>
      </c>
      <c r="BR63" s="265"/>
      <c r="BS63" s="1073"/>
      <c r="BT63" s="1074"/>
      <c r="BU63" s="1074"/>
      <c r="BV63" s="1074"/>
      <c r="BW63" s="1074"/>
      <c r="BX63" s="1074"/>
      <c r="BY63" s="1074"/>
      <c r="BZ63" s="1074"/>
      <c r="CA63" s="1074"/>
      <c r="CB63" s="1074"/>
      <c r="CC63" s="1074"/>
      <c r="CD63" s="1074"/>
      <c r="CE63" s="1074"/>
      <c r="CF63" s="1074"/>
      <c r="CG63" s="1075"/>
      <c r="CH63" s="1048"/>
      <c r="CI63" s="1049"/>
      <c r="CJ63" s="1049"/>
      <c r="CK63" s="1049"/>
      <c r="CL63" s="1050"/>
      <c r="CM63" s="1048"/>
      <c r="CN63" s="1049"/>
      <c r="CO63" s="1049"/>
      <c r="CP63" s="1049"/>
      <c r="CQ63" s="1050"/>
      <c r="CR63" s="1048"/>
      <c r="CS63" s="1049"/>
      <c r="CT63" s="1049"/>
      <c r="CU63" s="1049"/>
      <c r="CV63" s="1050"/>
      <c r="CW63" s="1048"/>
      <c r="CX63" s="1049"/>
      <c r="CY63" s="1049"/>
      <c r="CZ63" s="1049"/>
      <c r="DA63" s="1050"/>
      <c r="DB63" s="1048"/>
      <c r="DC63" s="1049"/>
      <c r="DD63" s="1049"/>
      <c r="DE63" s="1049"/>
      <c r="DF63" s="1050"/>
      <c r="DG63" s="1048"/>
      <c r="DH63" s="1049"/>
      <c r="DI63" s="1049"/>
      <c r="DJ63" s="1049"/>
      <c r="DK63" s="1050"/>
      <c r="DL63" s="1048"/>
      <c r="DM63" s="1049"/>
      <c r="DN63" s="1049"/>
      <c r="DO63" s="1049"/>
      <c r="DP63" s="1050"/>
      <c r="DQ63" s="1048"/>
      <c r="DR63" s="1049"/>
      <c r="DS63" s="1049"/>
      <c r="DT63" s="1049"/>
      <c r="DU63" s="1050"/>
      <c r="DV63" s="1051"/>
      <c r="DW63" s="1052"/>
      <c r="DX63" s="1052"/>
      <c r="DY63" s="1052"/>
      <c r="DZ63" s="1053"/>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1073"/>
      <c r="BT64" s="1074"/>
      <c r="BU64" s="1074"/>
      <c r="BV64" s="1074"/>
      <c r="BW64" s="1074"/>
      <c r="BX64" s="1074"/>
      <c r="BY64" s="1074"/>
      <c r="BZ64" s="1074"/>
      <c r="CA64" s="1074"/>
      <c r="CB64" s="1074"/>
      <c r="CC64" s="1074"/>
      <c r="CD64" s="1074"/>
      <c r="CE64" s="1074"/>
      <c r="CF64" s="1074"/>
      <c r="CG64" s="1075"/>
      <c r="CH64" s="1048"/>
      <c r="CI64" s="1049"/>
      <c r="CJ64" s="1049"/>
      <c r="CK64" s="1049"/>
      <c r="CL64" s="1050"/>
      <c r="CM64" s="1048"/>
      <c r="CN64" s="1049"/>
      <c r="CO64" s="1049"/>
      <c r="CP64" s="1049"/>
      <c r="CQ64" s="1050"/>
      <c r="CR64" s="1048"/>
      <c r="CS64" s="1049"/>
      <c r="CT64" s="1049"/>
      <c r="CU64" s="1049"/>
      <c r="CV64" s="1050"/>
      <c r="CW64" s="1048"/>
      <c r="CX64" s="1049"/>
      <c r="CY64" s="1049"/>
      <c r="CZ64" s="1049"/>
      <c r="DA64" s="1050"/>
      <c r="DB64" s="1048"/>
      <c r="DC64" s="1049"/>
      <c r="DD64" s="1049"/>
      <c r="DE64" s="1049"/>
      <c r="DF64" s="1050"/>
      <c r="DG64" s="1048"/>
      <c r="DH64" s="1049"/>
      <c r="DI64" s="1049"/>
      <c r="DJ64" s="1049"/>
      <c r="DK64" s="1050"/>
      <c r="DL64" s="1048"/>
      <c r="DM64" s="1049"/>
      <c r="DN64" s="1049"/>
      <c r="DO64" s="1049"/>
      <c r="DP64" s="1050"/>
      <c r="DQ64" s="1048"/>
      <c r="DR64" s="1049"/>
      <c r="DS64" s="1049"/>
      <c r="DT64" s="1049"/>
      <c r="DU64" s="1050"/>
      <c r="DV64" s="1051"/>
      <c r="DW64" s="1052"/>
      <c r="DX64" s="1052"/>
      <c r="DY64" s="1052"/>
      <c r="DZ64" s="1053"/>
      <c r="EA64" s="248"/>
    </row>
    <row r="65" spans="1:131" s="249" customFormat="1" ht="26.25" customHeight="1" thickBot="1" x14ac:dyDescent="0.2">
      <c r="A65" s="254" t="s">
        <v>413</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1073"/>
      <c r="BT65" s="1074"/>
      <c r="BU65" s="1074"/>
      <c r="BV65" s="1074"/>
      <c r="BW65" s="1074"/>
      <c r="BX65" s="1074"/>
      <c r="BY65" s="1074"/>
      <c r="BZ65" s="1074"/>
      <c r="CA65" s="1074"/>
      <c r="CB65" s="1074"/>
      <c r="CC65" s="1074"/>
      <c r="CD65" s="1074"/>
      <c r="CE65" s="1074"/>
      <c r="CF65" s="1074"/>
      <c r="CG65" s="1075"/>
      <c r="CH65" s="1048"/>
      <c r="CI65" s="1049"/>
      <c r="CJ65" s="1049"/>
      <c r="CK65" s="1049"/>
      <c r="CL65" s="1050"/>
      <c r="CM65" s="1048"/>
      <c r="CN65" s="1049"/>
      <c r="CO65" s="1049"/>
      <c r="CP65" s="1049"/>
      <c r="CQ65" s="1050"/>
      <c r="CR65" s="1048"/>
      <c r="CS65" s="1049"/>
      <c r="CT65" s="1049"/>
      <c r="CU65" s="1049"/>
      <c r="CV65" s="1050"/>
      <c r="CW65" s="1048"/>
      <c r="CX65" s="1049"/>
      <c r="CY65" s="1049"/>
      <c r="CZ65" s="1049"/>
      <c r="DA65" s="1050"/>
      <c r="DB65" s="1048"/>
      <c r="DC65" s="1049"/>
      <c r="DD65" s="1049"/>
      <c r="DE65" s="1049"/>
      <c r="DF65" s="1050"/>
      <c r="DG65" s="1048"/>
      <c r="DH65" s="1049"/>
      <c r="DI65" s="1049"/>
      <c r="DJ65" s="1049"/>
      <c r="DK65" s="1050"/>
      <c r="DL65" s="1048"/>
      <c r="DM65" s="1049"/>
      <c r="DN65" s="1049"/>
      <c r="DO65" s="1049"/>
      <c r="DP65" s="1050"/>
      <c r="DQ65" s="1048"/>
      <c r="DR65" s="1049"/>
      <c r="DS65" s="1049"/>
      <c r="DT65" s="1049"/>
      <c r="DU65" s="1050"/>
      <c r="DV65" s="1051"/>
      <c r="DW65" s="1052"/>
      <c r="DX65" s="1052"/>
      <c r="DY65" s="1052"/>
      <c r="DZ65" s="1053"/>
      <c r="EA65" s="248"/>
    </row>
    <row r="66" spans="1:131" s="249" customFormat="1" ht="26.25" customHeight="1" x14ac:dyDescent="0.15">
      <c r="A66" s="1054" t="s">
        <v>414</v>
      </c>
      <c r="B66" s="1055"/>
      <c r="C66" s="1055"/>
      <c r="D66" s="1055"/>
      <c r="E66" s="1055"/>
      <c r="F66" s="1055"/>
      <c r="G66" s="1055"/>
      <c r="H66" s="1055"/>
      <c r="I66" s="1055"/>
      <c r="J66" s="1055"/>
      <c r="K66" s="1055"/>
      <c r="L66" s="1055"/>
      <c r="M66" s="1055"/>
      <c r="N66" s="1055"/>
      <c r="O66" s="1055"/>
      <c r="P66" s="1056"/>
      <c r="Q66" s="1060" t="s">
        <v>398</v>
      </c>
      <c r="R66" s="1061"/>
      <c r="S66" s="1061"/>
      <c r="T66" s="1061"/>
      <c r="U66" s="1062"/>
      <c r="V66" s="1060" t="s">
        <v>399</v>
      </c>
      <c r="W66" s="1061"/>
      <c r="X66" s="1061"/>
      <c r="Y66" s="1061"/>
      <c r="Z66" s="1062"/>
      <c r="AA66" s="1060" t="s">
        <v>400</v>
      </c>
      <c r="AB66" s="1061"/>
      <c r="AC66" s="1061"/>
      <c r="AD66" s="1061"/>
      <c r="AE66" s="1062"/>
      <c r="AF66" s="1066" t="s">
        <v>415</v>
      </c>
      <c r="AG66" s="1067"/>
      <c r="AH66" s="1067"/>
      <c r="AI66" s="1067"/>
      <c r="AJ66" s="1068"/>
      <c r="AK66" s="1060" t="s">
        <v>402</v>
      </c>
      <c r="AL66" s="1055"/>
      <c r="AM66" s="1055"/>
      <c r="AN66" s="1055"/>
      <c r="AO66" s="1056"/>
      <c r="AP66" s="1060" t="s">
        <v>416</v>
      </c>
      <c r="AQ66" s="1061"/>
      <c r="AR66" s="1061"/>
      <c r="AS66" s="1061"/>
      <c r="AT66" s="1062"/>
      <c r="AU66" s="1060" t="s">
        <v>417</v>
      </c>
      <c r="AV66" s="1061"/>
      <c r="AW66" s="1061"/>
      <c r="AX66" s="1061"/>
      <c r="AY66" s="1062"/>
      <c r="AZ66" s="1060" t="s">
        <v>381</v>
      </c>
      <c r="BA66" s="1061"/>
      <c r="BB66" s="1061"/>
      <c r="BC66" s="1061"/>
      <c r="BD66" s="1076"/>
      <c r="BE66" s="267"/>
      <c r="BF66" s="267"/>
      <c r="BG66" s="267"/>
      <c r="BH66" s="267"/>
      <c r="BI66" s="267"/>
      <c r="BJ66" s="267"/>
      <c r="BK66" s="267"/>
      <c r="BL66" s="267"/>
      <c r="BM66" s="267"/>
      <c r="BN66" s="267"/>
      <c r="BO66" s="267"/>
      <c r="BP66" s="267"/>
      <c r="BQ66" s="264">
        <v>60</v>
      </c>
      <c r="BR66" s="269"/>
      <c r="BS66" s="1010"/>
      <c r="BT66" s="1011"/>
      <c r="BU66" s="1011"/>
      <c r="BV66" s="1011"/>
      <c r="BW66" s="1011"/>
      <c r="BX66" s="1011"/>
      <c r="BY66" s="1011"/>
      <c r="BZ66" s="1011"/>
      <c r="CA66" s="1011"/>
      <c r="CB66" s="1011"/>
      <c r="CC66" s="1011"/>
      <c r="CD66" s="1011"/>
      <c r="CE66" s="1011"/>
      <c r="CF66" s="1011"/>
      <c r="CG66" s="1012"/>
      <c r="CH66" s="1013"/>
      <c r="CI66" s="1014"/>
      <c r="CJ66" s="1014"/>
      <c r="CK66" s="1014"/>
      <c r="CL66" s="1015"/>
      <c r="CM66" s="1013"/>
      <c r="CN66" s="1014"/>
      <c r="CO66" s="1014"/>
      <c r="CP66" s="1014"/>
      <c r="CQ66" s="1015"/>
      <c r="CR66" s="1013"/>
      <c r="CS66" s="1014"/>
      <c r="CT66" s="1014"/>
      <c r="CU66" s="1014"/>
      <c r="CV66" s="1015"/>
      <c r="CW66" s="1013"/>
      <c r="CX66" s="1014"/>
      <c r="CY66" s="1014"/>
      <c r="CZ66" s="1014"/>
      <c r="DA66" s="1015"/>
      <c r="DB66" s="1013"/>
      <c r="DC66" s="1014"/>
      <c r="DD66" s="1014"/>
      <c r="DE66" s="1014"/>
      <c r="DF66" s="1015"/>
      <c r="DG66" s="1013"/>
      <c r="DH66" s="1014"/>
      <c r="DI66" s="1014"/>
      <c r="DJ66" s="1014"/>
      <c r="DK66" s="1015"/>
      <c r="DL66" s="1013"/>
      <c r="DM66" s="1014"/>
      <c r="DN66" s="1014"/>
      <c r="DO66" s="1014"/>
      <c r="DP66" s="1015"/>
      <c r="DQ66" s="1013"/>
      <c r="DR66" s="1014"/>
      <c r="DS66" s="1014"/>
      <c r="DT66" s="1014"/>
      <c r="DU66" s="1015"/>
      <c r="DV66" s="998"/>
      <c r="DW66" s="999"/>
      <c r="DX66" s="999"/>
      <c r="DY66" s="999"/>
      <c r="DZ66" s="1000"/>
      <c r="EA66" s="248"/>
    </row>
    <row r="67" spans="1:131" s="249" customFormat="1" ht="26.25" customHeight="1" thickBot="1" x14ac:dyDescent="0.2">
      <c r="A67" s="1057"/>
      <c r="B67" s="1058"/>
      <c r="C67" s="1058"/>
      <c r="D67" s="1058"/>
      <c r="E67" s="1058"/>
      <c r="F67" s="1058"/>
      <c r="G67" s="1058"/>
      <c r="H67" s="1058"/>
      <c r="I67" s="1058"/>
      <c r="J67" s="1058"/>
      <c r="K67" s="1058"/>
      <c r="L67" s="1058"/>
      <c r="M67" s="1058"/>
      <c r="N67" s="1058"/>
      <c r="O67" s="1058"/>
      <c r="P67" s="1059"/>
      <c r="Q67" s="1063"/>
      <c r="R67" s="1064"/>
      <c r="S67" s="1064"/>
      <c r="T67" s="1064"/>
      <c r="U67" s="1065"/>
      <c r="V67" s="1063"/>
      <c r="W67" s="1064"/>
      <c r="X67" s="1064"/>
      <c r="Y67" s="1064"/>
      <c r="Z67" s="1065"/>
      <c r="AA67" s="1063"/>
      <c r="AB67" s="1064"/>
      <c r="AC67" s="1064"/>
      <c r="AD67" s="1064"/>
      <c r="AE67" s="1065"/>
      <c r="AF67" s="1069"/>
      <c r="AG67" s="1070"/>
      <c r="AH67" s="1070"/>
      <c r="AI67" s="1070"/>
      <c r="AJ67" s="1071"/>
      <c r="AK67" s="1072"/>
      <c r="AL67" s="1058"/>
      <c r="AM67" s="1058"/>
      <c r="AN67" s="1058"/>
      <c r="AO67" s="1059"/>
      <c r="AP67" s="1063"/>
      <c r="AQ67" s="1064"/>
      <c r="AR67" s="1064"/>
      <c r="AS67" s="1064"/>
      <c r="AT67" s="1065"/>
      <c r="AU67" s="1063"/>
      <c r="AV67" s="1064"/>
      <c r="AW67" s="1064"/>
      <c r="AX67" s="1064"/>
      <c r="AY67" s="1065"/>
      <c r="AZ67" s="1063"/>
      <c r="BA67" s="1064"/>
      <c r="BB67" s="1064"/>
      <c r="BC67" s="1064"/>
      <c r="BD67" s="1077"/>
      <c r="BE67" s="267"/>
      <c r="BF67" s="267"/>
      <c r="BG67" s="267"/>
      <c r="BH67" s="267"/>
      <c r="BI67" s="267"/>
      <c r="BJ67" s="267"/>
      <c r="BK67" s="267"/>
      <c r="BL67" s="267"/>
      <c r="BM67" s="267"/>
      <c r="BN67" s="267"/>
      <c r="BO67" s="267"/>
      <c r="BP67" s="267"/>
      <c r="BQ67" s="264">
        <v>61</v>
      </c>
      <c r="BR67" s="269"/>
      <c r="BS67" s="1010"/>
      <c r="BT67" s="1011"/>
      <c r="BU67" s="1011"/>
      <c r="BV67" s="1011"/>
      <c r="BW67" s="1011"/>
      <c r="BX67" s="1011"/>
      <c r="BY67" s="1011"/>
      <c r="BZ67" s="1011"/>
      <c r="CA67" s="1011"/>
      <c r="CB67" s="1011"/>
      <c r="CC67" s="1011"/>
      <c r="CD67" s="1011"/>
      <c r="CE67" s="1011"/>
      <c r="CF67" s="1011"/>
      <c r="CG67" s="1012"/>
      <c r="CH67" s="1013"/>
      <c r="CI67" s="1014"/>
      <c r="CJ67" s="1014"/>
      <c r="CK67" s="1014"/>
      <c r="CL67" s="1015"/>
      <c r="CM67" s="1013"/>
      <c r="CN67" s="1014"/>
      <c r="CO67" s="1014"/>
      <c r="CP67" s="1014"/>
      <c r="CQ67" s="1015"/>
      <c r="CR67" s="1013"/>
      <c r="CS67" s="1014"/>
      <c r="CT67" s="1014"/>
      <c r="CU67" s="1014"/>
      <c r="CV67" s="1015"/>
      <c r="CW67" s="1013"/>
      <c r="CX67" s="1014"/>
      <c r="CY67" s="1014"/>
      <c r="CZ67" s="1014"/>
      <c r="DA67" s="1015"/>
      <c r="DB67" s="1013"/>
      <c r="DC67" s="1014"/>
      <c r="DD67" s="1014"/>
      <c r="DE67" s="1014"/>
      <c r="DF67" s="1015"/>
      <c r="DG67" s="1013"/>
      <c r="DH67" s="1014"/>
      <c r="DI67" s="1014"/>
      <c r="DJ67" s="1014"/>
      <c r="DK67" s="1015"/>
      <c r="DL67" s="1013"/>
      <c r="DM67" s="1014"/>
      <c r="DN67" s="1014"/>
      <c r="DO67" s="1014"/>
      <c r="DP67" s="1015"/>
      <c r="DQ67" s="1013"/>
      <c r="DR67" s="1014"/>
      <c r="DS67" s="1014"/>
      <c r="DT67" s="1014"/>
      <c r="DU67" s="1015"/>
      <c r="DV67" s="998"/>
      <c r="DW67" s="999"/>
      <c r="DX67" s="999"/>
      <c r="DY67" s="999"/>
      <c r="DZ67" s="1000"/>
      <c r="EA67" s="248"/>
    </row>
    <row r="68" spans="1:131" s="249" customFormat="1" ht="26.25" customHeight="1" thickTop="1" x14ac:dyDescent="0.15">
      <c r="A68" s="260">
        <v>1</v>
      </c>
      <c r="B68" s="1044" t="s">
        <v>575</v>
      </c>
      <c r="C68" s="1045"/>
      <c r="D68" s="1045"/>
      <c r="E68" s="1045"/>
      <c r="F68" s="1045"/>
      <c r="G68" s="1045"/>
      <c r="H68" s="1045"/>
      <c r="I68" s="1045"/>
      <c r="J68" s="1045"/>
      <c r="K68" s="1045"/>
      <c r="L68" s="1045"/>
      <c r="M68" s="1045"/>
      <c r="N68" s="1045"/>
      <c r="O68" s="1045"/>
      <c r="P68" s="1046"/>
      <c r="Q68" s="1047">
        <v>1585</v>
      </c>
      <c r="R68" s="1041"/>
      <c r="S68" s="1041"/>
      <c r="T68" s="1041"/>
      <c r="U68" s="1041"/>
      <c r="V68" s="1041">
        <v>1538</v>
      </c>
      <c r="W68" s="1041"/>
      <c r="X68" s="1041"/>
      <c r="Y68" s="1041"/>
      <c r="Z68" s="1041"/>
      <c r="AA68" s="1041">
        <v>47</v>
      </c>
      <c r="AB68" s="1041"/>
      <c r="AC68" s="1041"/>
      <c r="AD68" s="1041"/>
      <c r="AE68" s="1041"/>
      <c r="AF68" s="1041">
        <v>47</v>
      </c>
      <c r="AG68" s="1041"/>
      <c r="AH68" s="1041"/>
      <c r="AI68" s="1041"/>
      <c r="AJ68" s="1041"/>
      <c r="AK68" s="1041">
        <v>33</v>
      </c>
      <c r="AL68" s="1041"/>
      <c r="AM68" s="1041"/>
      <c r="AN68" s="1041"/>
      <c r="AO68" s="1041"/>
      <c r="AP68" s="1041">
        <v>0</v>
      </c>
      <c r="AQ68" s="1041"/>
      <c r="AR68" s="1041"/>
      <c r="AS68" s="1041"/>
      <c r="AT68" s="1041"/>
      <c r="AU68" s="1041">
        <v>0</v>
      </c>
      <c r="AV68" s="1041"/>
      <c r="AW68" s="1041"/>
      <c r="AX68" s="1041"/>
      <c r="AY68" s="1041"/>
      <c r="AZ68" s="1042"/>
      <c r="BA68" s="1042"/>
      <c r="BB68" s="1042"/>
      <c r="BC68" s="1042"/>
      <c r="BD68" s="1043"/>
      <c r="BE68" s="267"/>
      <c r="BF68" s="267"/>
      <c r="BG68" s="267"/>
      <c r="BH68" s="267"/>
      <c r="BI68" s="267"/>
      <c r="BJ68" s="267"/>
      <c r="BK68" s="267"/>
      <c r="BL68" s="267"/>
      <c r="BM68" s="267"/>
      <c r="BN68" s="267"/>
      <c r="BO68" s="267"/>
      <c r="BP68" s="267"/>
      <c r="BQ68" s="264">
        <v>62</v>
      </c>
      <c r="BR68" s="269"/>
      <c r="BS68" s="1010"/>
      <c r="BT68" s="1011"/>
      <c r="BU68" s="1011"/>
      <c r="BV68" s="1011"/>
      <c r="BW68" s="1011"/>
      <c r="BX68" s="1011"/>
      <c r="BY68" s="1011"/>
      <c r="BZ68" s="1011"/>
      <c r="CA68" s="1011"/>
      <c r="CB68" s="1011"/>
      <c r="CC68" s="1011"/>
      <c r="CD68" s="1011"/>
      <c r="CE68" s="1011"/>
      <c r="CF68" s="1011"/>
      <c r="CG68" s="1012"/>
      <c r="CH68" s="1013"/>
      <c r="CI68" s="1014"/>
      <c r="CJ68" s="1014"/>
      <c r="CK68" s="1014"/>
      <c r="CL68" s="1015"/>
      <c r="CM68" s="1013"/>
      <c r="CN68" s="1014"/>
      <c r="CO68" s="1014"/>
      <c r="CP68" s="1014"/>
      <c r="CQ68" s="1015"/>
      <c r="CR68" s="1013"/>
      <c r="CS68" s="1014"/>
      <c r="CT68" s="1014"/>
      <c r="CU68" s="1014"/>
      <c r="CV68" s="1015"/>
      <c r="CW68" s="1013"/>
      <c r="CX68" s="1014"/>
      <c r="CY68" s="1014"/>
      <c r="CZ68" s="1014"/>
      <c r="DA68" s="1015"/>
      <c r="DB68" s="1013"/>
      <c r="DC68" s="1014"/>
      <c r="DD68" s="1014"/>
      <c r="DE68" s="1014"/>
      <c r="DF68" s="1015"/>
      <c r="DG68" s="1013"/>
      <c r="DH68" s="1014"/>
      <c r="DI68" s="1014"/>
      <c r="DJ68" s="1014"/>
      <c r="DK68" s="1015"/>
      <c r="DL68" s="1013"/>
      <c r="DM68" s="1014"/>
      <c r="DN68" s="1014"/>
      <c r="DO68" s="1014"/>
      <c r="DP68" s="1015"/>
      <c r="DQ68" s="1013"/>
      <c r="DR68" s="1014"/>
      <c r="DS68" s="1014"/>
      <c r="DT68" s="1014"/>
      <c r="DU68" s="1015"/>
      <c r="DV68" s="998"/>
      <c r="DW68" s="999"/>
      <c r="DX68" s="999"/>
      <c r="DY68" s="999"/>
      <c r="DZ68" s="1000"/>
      <c r="EA68" s="248"/>
    </row>
    <row r="69" spans="1:131" s="249" customFormat="1" ht="26.25" customHeight="1" x14ac:dyDescent="0.15">
      <c r="A69" s="263">
        <v>2</v>
      </c>
      <c r="B69" s="1031" t="s">
        <v>576</v>
      </c>
      <c r="C69" s="1032"/>
      <c r="D69" s="1032"/>
      <c r="E69" s="1032"/>
      <c r="F69" s="1032"/>
      <c r="G69" s="1032"/>
      <c r="H69" s="1032"/>
      <c r="I69" s="1032"/>
      <c r="J69" s="1032"/>
      <c r="K69" s="1032"/>
      <c r="L69" s="1032"/>
      <c r="M69" s="1032"/>
      <c r="N69" s="1032"/>
      <c r="O69" s="1032"/>
      <c r="P69" s="1033"/>
      <c r="Q69" s="1034">
        <v>35599</v>
      </c>
      <c r="R69" s="1028"/>
      <c r="S69" s="1028"/>
      <c r="T69" s="1028"/>
      <c r="U69" s="1028"/>
      <c r="V69" s="1028">
        <v>34739</v>
      </c>
      <c r="W69" s="1028"/>
      <c r="X69" s="1028"/>
      <c r="Y69" s="1028"/>
      <c r="Z69" s="1028"/>
      <c r="AA69" s="1028">
        <v>860</v>
      </c>
      <c r="AB69" s="1028"/>
      <c r="AC69" s="1028"/>
      <c r="AD69" s="1028"/>
      <c r="AE69" s="1028"/>
      <c r="AF69" s="1028">
        <v>860</v>
      </c>
      <c r="AG69" s="1028"/>
      <c r="AH69" s="1028"/>
      <c r="AI69" s="1028"/>
      <c r="AJ69" s="1028"/>
      <c r="AK69" s="1028">
        <v>800</v>
      </c>
      <c r="AL69" s="1028"/>
      <c r="AM69" s="1028"/>
      <c r="AN69" s="1028"/>
      <c r="AO69" s="1028"/>
      <c r="AP69" s="1028">
        <v>0</v>
      </c>
      <c r="AQ69" s="1028"/>
      <c r="AR69" s="1028"/>
      <c r="AS69" s="1028"/>
      <c r="AT69" s="1028"/>
      <c r="AU69" s="1028">
        <v>0</v>
      </c>
      <c r="AV69" s="1028"/>
      <c r="AW69" s="1028"/>
      <c r="AX69" s="1028"/>
      <c r="AY69" s="1028"/>
      <c r="AZ69" s="1029"/>
      <c r="BA69" s="1029"/>
      <c r="BB69" s="1029"/>
      <c r="BC69" s="1029"/>
      <c r="BD69" s="1030"/>
      <c r="BE69" s="267"/>
      <c r="BF69" s="267"/>
      <c r="BG69" s="267"/>
      <c r="BH69" s="267"/>
      <c r="BI69" s="267"/>
      <c r="BJ69" s="267"/>
      <c r="BK69" s="267"/>
      <c r="BL69" s="267"/>
      <c r="BM69" s="267"/>
      <c r="BN69" s="267"/>
      <c r="BO69" s="267"/>
      <c r="BP69" s="267"/>
      <c r="BQ69" s="264">
        <v>63</v>
      </c>
      <c r="BR69" s="269"/>
      <c r="BS69" s="1010"/>
      <c r="BT69" s="1011"/>
      <c r="BU69" s="1011"/>
      <c r="BV69" s="1011"/>
      <c r="BW69" s="1011"/>
      <c r="BX69" s="1011"/>
      <c r="BY69" s="1011"/>
      <c r="BZ69" s="1011"/>
      <c r="CA69" s="1011"/>
      <c r="CB69" s="1011"/>
      <c r="CC69" s="1011"/>
      <c r="CD69" s="1011"/>
      <c r="CE69" s="1011"/>
      <c r="CF69" s="1011"/>
      <c r="CG69" s="1012"/>
      <c r="CH69" s="1013"/>
      <c r="CI69" s="1014"/>
      <c r="CJ69" s="1014"/>
      <c r="CK69" s="1014"/>
      <c r="CL69" s="1015"/>
      <c r="CM69" s="1013"/>
      <c r="CN69" s="1014"/>
      <c r="CO69" s="1014"/>
      <c r="CP69" s="1014"/>
      <c r="CQ69" s="1015"/>
      <c r="CR69" s="1013"/>
      <c r="CS69" s="1014"/>
      <c r="CT69" s="1014"/>
      <c r="CU69" s="1014"/>
      <c r="CV69" s="1015"/>
      <c r="CW69" s="1013"/>
      <c r="CX69" s="1014"/>
      <c r="CY69" s="1014"/>
      <c r="CZ69" s="1014"/>
      <c r="DA69" s="1015"/>
      <c r="DB69" s="1013"/>
      <c r="DC69" s="1014"/>
      <c r="DD69" s="1014"/>
      <c r="DE69" s="1014"/>
      <c r="DF69" s="1015"/>
      <c r="DG69" s="1013"/>
      <c r="DH69" s="1014"/>
      <c r="DI69" s="1014"/>
      <c r="DJ69" s="1014"/>
      <c r="DK69" s="1015"/>
      <c r="DL69" s="1013"/>
      <c r="DM69" s="1014"/>
      <c r="DN69" s="1014"/>
      <c r="DO69" s="1014"/>
      <c r="DP69" s="1015"/>
      <c r="DQ69" s="1013"/>
      <c r="DR69" s="1014"/>
      <c r="DS69" s="1014"/>
      <c r="DT69" s="1014"/>
      <c r="DU69" s="1015"/>
      <c r="DV69" s="998"/>
      <c r="DW69" s="999"/>
      <c r="DX69" s="999"/>
      <c r="DY69" s="999"/>
      <c r="DZ69" s="1000"/>
      <c r="EA69" s="248"/>
    </row>
    <row r="70" spans="1:131" s="249" customFormat="1" ht="26.25" customHeight="1" x14ac:dyDescent="0.15">
      <c r="A70" s="263">
        <v>3</v>
      </c>
      <c r="B70" s="1031" t="s">
        <v>577</v>
      </c>
      <c r="C70" s="1032"/>
      <c r="D70" s="1032"/>
      <c r="E70" s="1032"/>
      <c r="F70" s="1032"/>
      <c r="G70" s="1032"/>
      <c r="H70" s="1032"/>
      <c r="I70" s="1032"/>
      <c r="J70" s="1032"/>
      <c r="K70" s="1032"/>
      <c r="L70" s="1032"/>
      <c r="M70" s="1032"/>
      <c r="N70" s="1032"/>
      <c r="O70" s="1032"/>
      <c r="P70" s="1033"/>
      <c r="Q70" s="1034">
        <v>311</v>
      </c>
      <c r="R70" s="1028"/>
      <c r="S70" s="1028"/>
      <c r="T70" s="1028"/>
      <c r="U70" s="1028"/>
      <c r="V70" s="1028">
        <v>270</v>
      </c>
      <c r="W70" s="1028"/>
      <c r="X70" s="1028"/>
      <c r="Y70" s="1028"/>
      <c r="Z70" s="1028"/>
      <c r="AA70" s="1028">
        <v>41</v>
      </c>
      <c r="AB70" s="1028"/>
      <c r="AC70" s="1028"/>
      <c r="AD70" s="1028"/>
      <c r="AE70" s="1028"/>
      <c r="AF70" s="1028">
        <v>41</v>
      </c>
      <c r="AG70" s="1028"/>
      <c r="AH70" s="1028"/>
      <c r="AI70" s="1028"/>
      <c r="AJ70" s="1028"/>
      <c r="AK70" s="1028" t="s">
        <v>590</v>
      </c>
      <c r="AL70" s="1028"/>
      <c r="AM70" s="1028"/>
      <c r="AN70" s="1028"/>
      <c r="AO70" s="1028"/>
      <c r="AP70" s="1028" t="s">
        <v>590</v>
      </c>
      <c r="AQ70" s="1028"/>
      <c r="AR70" s="1028"/>
      <c r="AS70" s="1028"/>
      <c r="AT70" s="1028"/>
      <c r="AU70" s="1028" t="s">
        <v>590</v>
      </c>
      <c r="AV70" s="1028"/>
      <c r="AW70" s="1028"/>
      <c r="AX70" s="1028"/>
      <c r="AY70" s="1028"/>
      <c r="AZ70" s="1029"/>
      <c r="BA70" s="1029"/>
      <c r="BB70" s="1029"/>
      <c r="BC70" s="1029"/>
      <c r="BD70" s="1030"/>
      <c r="BE70" s="267"/>
      <c r="BF70" s="267"/>
      <c r="BG70" s="267"/>
      <c r="BH70" s="267"/>
      <c r="BI70" s="267"/>
      <c r="BJ70" s="267"/>
      <c r="BK70" s="267"/>
      <c r="BL70" s="267"/>
      <c r="BM70" s="267"/>
      <c r="BN70" s="267"/>
      <c r="BO70" s="267"/>
      <c r="BP70" s="267"/>
      <c r="BQ70" s="264">
        <v>64</v>
      </c>
      <c r="BR70" s="269"/>
      <c r="BS70" s="1010"/>
      <c r="BT70" s="1011"/>
      <c r="BU70" s="1011"/>
      <c r="BV70" s="1011"/>
      <c r="BW70" s="1011"/>
      <c r="BX70" s="1011"/>
      <c r="BY70" s="1011"/>
      <c r="BZ70" s="1011"/>
      <c r="CA70" s="1011"/>
      <c r="CB70" s="1011"/>
      <c r="CC70" s="1011"/>
      <c r="CD70" s="1011"/>
      <c r="CE70" s="1011"/>
      <c r="CF70" s="1011"/>
      <c r="CG70" s="1012"/>
      <c r="CH70" s="1013"/>
      <c r="CI70" s="1014"/>
      <c r="CJ70" s="1014"/>
      <c r="CK70" s="1014"/>
      <c r="CL70" s="1015"/>
      <c r="CM70" s="1013"/>
      <c r="CN70" s="1014"/>
      <c r="CO70" s="1014"/>
      <c r="CP70" s="1014"/>
      <c r="CQ70" s="1015"/>
      <c r="CR70" s="1013"/>
      <c r="CS70" s="1014"/>
      <c r="CT70" s="1014"/>
      <c r="CU70" s="1014"/>
      <c r="CV70" s="1015"/>
      <c r="CW70" s="1013"/>
      <c r="CX70" s="1014"/>
      <c r="CY70" s="1014"/>
      <c r="CZ70" s="1014"/>
      <c r="DA70" s="1015"/>
      <c r="DB70" s="1013"/>
      <c r="DC70" s="1014"/>
      <c r="DD70" s="1014"/>
      <c r="DE70" s="1014"/>
      <c r="DF70" s="1015"/>
      <c r="DG70" s="1013"/>
      <c r="DH70" s="1014"/>
      <c r="DI70" s="1014"/>
      <c r="DJ70" s="1014"/>
      <c r="DK70" s="1015"/>
      <c r="DL70" s="1013"/>
      <c r="DM70" s="1014"/>
      <c r="DN70" s="1014"/>
      <c r="DO70" s="1014"/>
      <c r="DP70" s="1015"/>
      <c r="DQ70" s="1013"/>
      <c r="DR70" s="1014"/>
      <c r="DS70" s="1014"/>
      <c r="DT70" s="1014"/>
      <c r="DU70" s="1015"/>
      <c r="DV70" s="998"/>
      <c r="DW70" s="999"/>
      <c r="DX70" s="999"/>
      <c r="DY70" s="999"/>
      <c r="DZ70" s="1000"/>
      <c r="EA70" s="248"/>
    </row>
    <row r="71" spans="1:131" s="249" customFormat="1" ht="26.25" customHeight="1" x14ac:dyDescent="0.15">
      <c r="A71" s="263">
        <v>4</v>
      </c>
      <c r="B71" s="1031" t="s">
        <v>578</v>
      </c>
      <c r="C71" s="1032"/>
      <c r="D71" s="1032"/>
      <c r="E71" s="1032"/>
      <c r="F71" s="1032"/>
      <c r="G71" s="1032"/>
      <c r="H71" s="1032"/>
      <c r="I71" s="1032"/>
      <c r="J71" s="1032"/>
      <c r="K71" s="1032"/>
      <c r="L71" s="1032"/>
      <c r="M71" s="1032"/>
      <c r="N71" s="1032"/>
      <c r="O71" s="1032"/>
      <c r="P71" s="1033"/>
      <c r="Q71" s="1034">
        <v>147774</v>
      </c>
      <c r="R71" s="1028"/>
      <c r="S71" s="1028"/>
      <c r="T71" s="1028"/>
      <c r="U71" s="1028"/>
      <c r="V71" s="1028">
        <v>139656</v>
      </c>
      <c r="W71" s="1028"/>
      <c r="X71" s="1028"/>
      <c r="Y71" s="1028"/>
      <c r="Z71" s="1028"/>
      <c r="AA71" s="1028">
        <v>8118</v>
      </c>
      <c r="AB71" s="1028"/>
      <c r="AC71" s="1028"/>
      <c r="AD71" s="1028"/>
      <c r="AE71" s="1028"/>
      <c r="AF71" s="1028">
        <v>8118</v>
      </c>
      <c r="AG71" s="1028"/>
      <c r="AH71" s="1028"/>
      <c r="AI71" s="1028"/>
      <c r="AJ71" s="1028"/>
      <c r="AK71" s="1028" t="s">
        <v>590</v>
      </c>
      <c r="AL71" s="1028"/>
      <c r="AM71" s="1028"/>
      <c r="AN71" s="1028"/>
      <c r="AO71" s="1028"/>
      <c r="AP71" s="1028" t="s">
        <v>590</v>
      </c>
      <c r="AQ71" s="1028"/>
      <c r="AR71" s="1028"/>
      <c r="AS71" s="1028"/>
      <c r="AT71" s="1028"/>
      <c r="AU71" s="1028" t="s">
        <v>590</v>
      </c>
      <c r="AV71" s="1028"/>
      <c r="AW71" s="1028"/>
      <c r="AX71" s="1028"/>
      <c r="AY71" s="1028"/>
      <c r="AZ71" s="1029"/>
      <c r="BA71" s="1029"/>
      <c r="BB71" s="1029"/>
      <c r="BC71" s="1029"/>
      <c r="BD71" s="1030"/>
      <c r="BE71" s="267"/>
      <c r="BF71" s="267"/>
      <c r="BG71" s="267"/>
      <c r="BH71" s="267"/>
      <c r="BI71" s="267"/>
      <c r="BJ71" s="267"/>
      <c r="BK71" s="267"/>
      <c r="BL71" s="267"/>
      <c r="BM71" s="267"/>
      <c r="BN71" s="267"/>
      <c r="BO71" s="267"/>
      <c r="BP71" s="267"/>
      <c r="BQ71" s="264">
        <v>65</v>
      </c>
      <c r="BR71" s="269"/>
      <c r="BS71" s="1010"/>
      <c r="BT71" s="1011"/>
      <c r="BU71" s="1011"/>
      <c r="BV71" s="1011"/>
      <c r="BW71" s="1011"/>
      <c r="BX71" s="1011"/>
      <c r="BY71" s="1011"/>
      <c r="BZ71" s="1011"/>
      <c r="CA71" s="1011"/>
      <c r="CB71" s="1011"/>
      <c r="CC71" s="1011"/>
      <c r="CD71" s="1011"/>
      <c r="CE71" s="1011"/>
      <c r="CF71" s="1011"/>
      <c r="CG71" s="1012"/>
      <c r="CH71" s="1013"/>
      <c r="CI71" s="1014"/>
      <c r="CJ71" s="1014"/>
      <c r="CK71" s="1014"/>
      <c r="CL71" s="1015"/>
      <c r="CM71" s="1013"/>
      <c r="CN71" s="1014"/>
      <c r="CO71" s="1014"/>
      <c r="CP71" s="1014"/>
      <c r="CQ71" s="1015"/>
      <c r="CR71" s="1013"/>
      <c r="CS71" s="1014"/>
      <c r="CT71" s="1014"/>
      <c r="CU71" s="1014"/>
      <c r="CV71" s="1015"/>
      <c r="CW71" s="1013"/>
      <c r="CX71" s="1014"/>
      <c r="CY71" s="1014"/>
      <c r="CZ71" s="1014"/>
      <c r="DA71" s="1015"/>
      <c r="DB71" s="1013"/>
      <c r="DC71" s="1014"/>
      <c r="DD71" s="1014"/>
      <c r="DE71" s="1014"/>
      <c r="DF71" s="1015"/>
      <c r="DG71" s="1013"/>
      <c r="DH71" s="1014"/>
      <c r="DI71" s="1014"/>
      <c r="DJ71" s="1014"/>
      <c r="DK71" s="1015"/>
      <c r="DL71" s="1013"/>
      <c r="DM71" s="1014"/>
      <c r="DN71" s="1014"/>
      <c r="DO71" s="1014"/>
      <c r="DP71" s="1015"/>
      <c r="DQ71" s="1013"/>
      <c r="DR71" s="1014"/>
      <c r="DS71" s="1014"/>
      <c r="DT71" s="1014"/>
      <c r="DU71" s="1015"/>
      <c r="DV71" s="998"/>
      <c r="DW71" s="999"/>
      <c r="DX71" s="999"/>
      <c r="DY71" s="999"/>
      <c r="DZ71" s="1000"/>
      <c r="EA71" s="248"/>
    </row>
    <row r="72" spans="1:131" s="249" customFormat="1" ht="26.25" customHeight="1" x14ac:dyDescent="0.15">
      <c r="A72" s="263">
        <v>5</v>
      </c>
      <c r="B72" s="1031" t="s">
        <v>579</v>
      </c>
      <c r="C72" s="1032"/>
      <c r="D72" s="1032"/>
      <c r="E72" s="1032"/>
      <c r="F72" s="1032"/>
      <c r="G72" s="1032"/>
      <c r="H72" s="1032"/>
      <c r="I72" s="1032"/>
      <c r="J72" s="1032"/>
      <c r="K72" s="1032"/>
      <c r="L72" s="1032"/>
      <c r="M72" s="1032"/>
      <c r="N72" s="1032"/>
      <c r="O72" s="1032"/>
      <c r="P72" s="1033"/>
      <c r="Q72" s="1034">
        <v>157</v>
      </c>
      <c r="R72" s="1028"/>
      <c r="S72" s="1028"/>
      <c r="T72" s="1028"/>
      <c r="U72" s="1028"/>
      <c r="V72" s="1028">
        <v>149</v>
      </c>
      <c r="W72" s="1028"/>
      <c r="X72" s="1028"/>
      <c r="Y72" s="1028"/>
      <c r="Z72" s="1028"/>
      <c r="AA72" s="1028">
        <v>8</v>
      </c>
      <c r="AB72" s="1028"/>
      <c r="AC72" s="1028"/>
      <c r="AD72" s="1028"/>
      <c r="AE72" s="1028"/>
      <c r="AF72" s="1028">
        <v>8</v>
      </c>
      <c r="AG72" s="1028"/>
      <c r="AH72" s="1028"/>
      <c r="AI72" s="1028"/>
      <c r="AJ72" s="1028"/>
      <c r="AK72" s="1028" t="s">
        <v>590</v>
      </c>
      <c r="AL72" s="1028"/>
      <c r="AM72" s="1028"/>
      <c r="AN72" s="1028"/>
      <c r="AO72" s="1028"/>
      <c r="AP72" s="1028" t="s">
        <v>590</v>
      </c>
      <c r="AQ72" s="1028"/>
      <c r="AR72" s="1028"/>
      <c r="AS72" s="1028"/>
      <c r="AT72" s="1028"/>
      <c r="AU72" s="1028" t="s">
        <v>590</v>
      </c>
      <c r="AV72" s="1028"/>
      <c r="AW72" s="1028"/>
      <c r="AX72" s="1028"/>
      <c r="AY72" s="1028"/>
      <c r="AZ72" s="1029"/>
      <c r="BA72" s="1029"/>
      <c r="BB72" s="1029"/>
      <c r="BC72" s="1029"/>
      <c r="BD72" s="1030"/>
      <c r="BE72" s="267"/>
      <c r="BF72" s="267"/>
      <c r="BG72" s="267"/>
      <c r="BH72" s="267"/>
      <c r="BI72" s="267"/>
      <c r="BJ72" s="267"/>
      <c r="BK72" s="267"/>
      <c r="BL72" s="267"/>
      <c r="BM72" s="267"/>
      <c r="BN72" s="267"/>
      <c r="BO72" s="267"/>
      <c r="BP72" s="267"/>
      <c r="BQ72" s="264">
        <v>66</v>
      </c>
      <c r="BR72" s="269"/>
      <c r="BS72" s="1010"/>
      <c r="BT72" s="1011"/>
      <c r="BU72" s="1011"/>
      <c r="BV72" s="1011"/>
      <c r="BW72" s="1011"/>
      <c r="BX72" s="1011"/>
      <c r="BY72" s="1011"/>
      <c r="BZ72" s="1011"/>
      <c r="CA72" s="1011"/>
      <c r="CB72" s="1011"/>
      <c r="CC72" s="1011"/>
      <c r="CD72" s="1011"/>
      <c r="CE72" s="1011"/>
      <c r="CF72" s="1011"/>
      <c r="CG72" s="1012"/>
      <c r="CH72" s="1013"/>
      <c r="CI72" s="1014"/>
      <c r="CJ72" s="1014"/>
      <c r="CK72" s="1014"/>
      <c r="CL72" s="1015"/>
      <c r="CM72" s="1013"/>
      <c r="CN72" s="1014"/>
      <c r="CO72" s="1014"/>
      <c r="CP72" s="1014"/>
      <c r="CQ72" s="1015"/>
      <c r="CR72" s="1013"/>
      <c r="CS72" s="1014"/>
      <c r="CT72" s="1014"/>
      <c r="CU72" s="1014"/>
      <c r="CV72" s="1015"/>
      <c r="CW72" s="1013"/>
      <c r="CX72" s="1014"/>
      <c r="CY72" s="1014"/>
      <c r="CZ72" s="1014"/>
      <c r="DA72" s="1015"/>
      <c r="DB72" s="1013"/>
      <c r="DC72" s="1014"/>
      <c r="DD72" s="1014"/>
      <c r="DE72" s="1014"/>
      <c r="DF72" s="1015"/>
      <c r="DG72" s="1013"/>
      <c r="DH72" s="1014"/>
      <c r="DI72" s="1014"/>
      <c r="DJ72" s="1014"/>
      <c r="DK72" s="1015"/>
      <c r="DL72" s="1013"/>
      <c r="DM72" s="1014"/>
      <c r="DN72" s="1014"/>
      <c r="DO72" s="1014"/>
      <c r="DP72" s="1015"/>
      <c r="DQ72" s="1013"/>
      <c r="DR72" s="1014"/>
      <c r="DS72" s="1014"/>
      <c r="DT72" s="1014"/>
      <c r="DU72" s="1015"/>
      <c r="DV72" s="998"/>
      <c r="DW72" s="999"/>
      <c r="DX72" s="999"/>
      <c r="DY72" s="999"/>
      <c r="DZ72" s="1000"/>
      <c r="EA72" s="248"/>
    </row>
    <row r="73" spans="1:131" s="249" customFormat="1" ht="26.25" customHeight="1" x14ac:dyDescent="0.15">
      <c r="A73" s="263">
        <v>6</v>
      </c>
      <c r="B73" s="1031" t="s">
        <v>580</v>
      </c>
      <c r="C73" s="1032"/>
      <c r="D73" s="1032"/>
      <c r="E73" s="1032"/>
      <c r="F73" s="1032"/>
      <c r="G73" s="1032"/>
      <c r="H73" s="1032"/>
      <c r="I73" s="1032"/>
      <c r="J73" s="1032"/>
      <c r="K73" s="1032"/>
      <c r="L73" s="1032"/>
      <c r="M73" s="1032"/>
      <c r="N73" s="1032"/>
      <c r="O73" s="1032"/>
      <c r="P73" s="1033"/>
      <c r="Q73" s="1034">
        <v>7297</v>
      </c>
      <c r="R73" s="1028"/>
      <c r="S73" s="1028"/>
      <c r="T73" s="1028"/>
      <c r="U73" s="1028"/>
      <c r="V73" s="1028">
        <v>6922</v>
      </c>
      <c r="W73" s="1028"/>
      <c r="X73" s="1028"/>
      <c r="Y73" s="1028"/>
      <c r="Z73" s="1028"/>
      <c r="AA73" s="1028">
        <v>375</v>
      </c>
      <c r="AB73" s="1028"/>
      <c r="AC73" s="1028"/>
      <c r="AD73" s="1028"/>
      <c r="AE73" s="1028"/>
      <c r="AF73" s="1028">
        <v>375</v>
      </c>
      <c r="AG73" s="1028"/>
      <c r="AH73" s="1028"/>
      <c r="AI73" s="1028"/>
      <c r="AJ73" s="1028"/>
      <c r="AK73" s="1028">
        <v>0</v>
      </c>
      <c r="AL73" s="1028"/>
      <c r="AM73" s="1028"/>
      <c r="AN73" s="1028"/>
      <c r="AO73" s="1028"/>
      <c r="AP73" s="1028" t="s">
        <v>513</v>
      </c>
      <c r="AQ73" s="1028"/>
      <c r="AR73" s="1028"/>
      <c r="AS73" s="1028"/>
      <c r="AT73" s="1028"/>
      <c r="AU73" s="1028" t="s">
        <v>513</v>
      </c>
      <c r="AV73" s="1028"/>
      <c r="AW73" s="1028"/>
      <c r="AX73" s="1028"/>
      <c r="AY73" s="1028"/>
      <c r="AZ73" s="1029"/>
      <c r="BA73" s="1029"/>
      <c r="BB73" s="1029"/>
      <c r="BC73" s="1029"/>
      <c r="BD73" s="1030"/>
      <c r="BE73" s="267"/>
      <c r="BF73" s="267"/>
      <c r="BG73" s="267"/>
      <c r="BH73" s="267"/>
      <c r="BI73" s="267"/>
      <c r="BJ73" s="267"/>
      <c r="BK73" s="267"/>
      <c r="BL73" s="267"/>
      <c r="BM73" s="267"/>
      <c r="BN73" s="267"/>
      <c r="BO73" s="267"/>
      <c r="BP73" s="267"/>
      <c r="BQ73" s="264">
        <v>67</v>
      </c>
      <c r="BR73" s="269"/>
      <c r="BS73" s="1010"/>
      <c r="BT73" s="1011"/>
      <c r="BU73" s="1011"/>
      <c r="BV73" s="1011"/>
      <c r="BW73" s="1011"/>
      <c r="BX73" s="1011"/>
      <c r="BY73" s="1011"/>
      <c r="BZ73" s="1011"/>
      <c r="CA73" s="1011"/>
      <c r="CB73" s="1011"/>
      <c r="CC73" s="1011"/>
      <c r="CD73" s="1011"/>
      <c r="CE73" s="1011"/>
      <c r="CF73" s="1011"/>
      <c r="CG73" s="1012"/>
      <c r="CH73" s="1013"/>
      <c r="CI73" s="1014"/>
      <c r="CJ73" s="1014"/>
      <c r="CK73" s="1014"/>
      <c r="CL73" s="1015"/>
      <c r="CM73" s="1013"/>
      <c r="CN73" s="1014"/>
      <c r="CO73" s="1014"/>
      <c r="CP73" s="1014"/>
      <c r="CQ73" s="1015"/>
      <c r="CR73" s="1013"/>
      <c r="CS73" s="1014"/>
      <c r="CT73" s="1014"/>
      <c r="CU73" s="1014"/>
      <c r="CV73" s="1015"/>
      <c r="CW73" s="1013"/>
      <c r="CX73" s="1014"/>
      <c r="CY73" s="1014"/>
      <c r="CZ73" s="1014"/>
      <c r="DA73" s="1015"/>
      <c r="DB73" s="1013"/>
      <c r="DC73" s="1014"/>
      <c r="DD73" s="1014"/>
      <c r="DE73" s="1014"/>
      <c r="DF73" s="1015"/>
      <c r="DG73" s="1013"/>
      <c r="DH73" s="1014"/>
      <c r="DI73" s="1014"/>
      <c r="DJ73" s="1014"/>
      <c r="DK73" s="1015"/>
      <c r="DL73" s="1013"/>
      <c r="DM73" s="1014"/>
      <c r="DN73" s="1014"/>
      <c r="DO73" s="1014"/>
      <c r="DP73" s="1015"/>
      <c r="DQ73" s="1013"/>
      <c r="DR73" s="1014"/>
      <c r="DS73" s="1014"/>
      <c r="DT73" s="1014"/>
      <c r="DU73" s="1015"/>
      <c r="DV73" s="998"/>
      <c r="DW73" s="999"/>
      <c r="DX73" s="999"/>
      <c r="DY73" s="999"/>
      <c r="DZ73" s="1000"/>
      <c r="EA73" s="248"/>
    </row>
    <row r="74" spans="1:131" s="249" customFormat="1" ht="26.25" customHeight="1" x14ac:dyDescent="0.15">
      <c r="A74" s="263">
        <v>7</v>
      </c>
      <c r="B74" s="1031" t="s">
        <v>581</v>
      </c>
      <c r="C74" s="1032"/>
      <c r="D74" s="1032"/>
      <c r="E74" s="1032"/>
      <c r="F74" s="1032"/>
      <c r="G74" s="1032"/>
      <c r="H74" s="1032"/>
      <c r="I74" s="1032"/>
      <c r="J74" s="1032"/>
      <c r="K74" s="1032"/>
      <c r="L74" s="1032"/>
      <c r="M74" s="1032"/>
      <c r="N74" s="1032"/>
      <c r="O74" s="1032"/>
      <c r="P74" s="1033"/>
      <c r="Q74" s="1034">
        <v>889</v>
      </c>
      <c r="R74" s="1028"/>
      <c r="S74" s="1028"/>
      <c r="T74" s="1028"/>
      <c r="U74" s="1028"/>
      <c r="V74" s="1028">
        <v>841</v>
      </c>
      <c r="W74" s="1028"/>
      <c r="X74" s="1028"/>
      <c r="Y74" s="1028"/>
      <c r="Z74" s="1028"/>
      <c r="AA74" s="1028">
        <v>48</v>
      </c>
      <c r="AB74" s="1028"/>
      <c r="AC74" s="1028"/>
      <c r="AD74" s="1028"/>
      <c r="AE74" s="1028"/>
      <c r="AF74" s="1028">
        <v>48</v>
      </c>
      <c r="AG74" s="1028"/>
      <c r="AH74" s="1028"/>
      <c r="AI74" s="1028"/>
      <c r="AJ74" s="1028"/>
      <c r="AK74" s="1028">
        <v>20</v>
      </c>
      <c r="AL74" s="1028"/>
      <c r="AM74" s="1028"/>
      <c r="AN74" s="1028"/>
      <c r="AO74" s="1028"/>
      <c r="AP74" s="1028">
        <v>1027</v>
      </c>
      <c r="AQ74" s="1028"/>
      <c r="AR74" s="1028"/>
      <c r="AS74" s="1028"/>
      <c r="AT74" s="1028"/>
      <c r="AU74" s="1028" t="s">
        <v>590</v>
      </c>
      <c r="AV74" s="1028"/>
      <c r="AW74" s="1028"/>
      <c r="AX74" s="1028"/>
      <c r="AY74" s="1028"/>
      <c r="AZ74" s="1029" t="s">
        <v>594</v>
      </c>
      <c r="BA74" s="1029"/>
      <c r="BB74" s="1029"/>
      <c r="BC74" s="1029"/>
      <c r="BD74" s="1030"/>
      <c r="BE74" s="267"/>
      <c r="BF74" s="267"/>
      <c r="BG74" s="267"/>
      <c r="BH74" s="267"/>
      <c r="BI74" s="267"/>
      <c r="BJ74" s="267"/>
      <c r="BK74" s="267"/>
      <c r="BL74" s="267"/>
      <c r="BM74" s="267"/>
      <c r="BN74" s="267"/>
      <c r="BO74" s="267"/>
      <c r="BP74" s="267"/>
      <c r="BQ74" s="264">
        <v>68</v>
      </c>
      <c r="BR74" s="269"/>
      <c r="BS74" s="1010"/>
      <c r="BT74" s="1011"/>
      <c r="BU74" s="1011"/>
      <c r="BV74" s="1011"/>
      <c r="BW74" s="1011"/>
      <c r="BX74" s="1011"/>
      <c r="BY74" s="1011"/>
      <c r="BZ74" s="1011"/>
      <c r="CA74" s="1011"/>
      <c r="CB74" s="1011"/>
      <c r="CC74" s="1011"/>
      <c r="CD74" s="1011"/>
      <c r="CE74" s="1011"/>
      <c r="CF74" s="1011"/>
      <c r="CG74" s="1012"/>
      <c r="CH74" s="1013"/>
      <c r="CI74" s="1014"/>
      <c r="CJ74" s="1014"/>
      <c r="CK74" s="1014"/>
      <c r="CL74" s="1015"/>
      <c r="CM74" s="1013"/>
      <c r="CN74" s="1014"/>
      <c r="CO74" s="1014"/>
      <c r="CP74" s="1014"/>
      <c r="CQ74" s="1015"/>
      <c r="CR74" s="1013"/>
      <c r="CS74" s="1014"/>
      <c r="CT74" s="1014"/>
      <c r="CU74" s="1014"/>
      <c r="CV74" s="1015"/>
      <c r="CW74" s="1013"/>
      <c r="CX74" s="1014"/>
      <c r="CY74" s="1014"/>
      <c r="CZ74" s="1014"/>
      <c r="DA74" s="1015"/>
      <c r="DB74" s="1013"/>
      <c r="DC74" s="1014"/>
      <c r="DD74" s="1014"/>
      <c r="DE74" s="1014"/>
      <c r="DF74" s="1015"/>
      <c r="DG74" s="1013"/>
      <c r="DH74" s="1014"/>
      <c r="DI74" s="1014"/>
      <c r="DJ74" s="1014"/>
      <c r="DK74" s="1015"/>
      <c r="DL74" s="1013"/>
      <c r="DM74" s="1014"/>
      <c r="DN74" s="1014"/>
      <c r="DO74" s="1014"/>
      <c r="DP74" s="1015"/>
      <c r="DQ74" s="1013"/>
      <c r="DR74" s="1014"/>
      <c r="DS74" s="1014"/>
      <c r="DT74" s="1014"/>
      <c r="DU74" s="1015"/>
      <c r="DV74" s="998"/>
      <c r="DW74" s="999"/>
      <c r="DX74" s="999"/>
      <c r="DY74" s="999"/>
      <c r="DZ74" s="1000"/>
      <c r="EA74" s="248"/>
    </row>
    <row r="75" spans="1:131" s="249" customFormat="1" ht="26.25" customHeight="1" x14ac:dyDescent="0.15">
      <c r="A75" s="263">
        <v>8</v>
      </c>
      <c r="B75" s="1031" t="s">
        <v>592</v>
      </c>
      <c r="C75" s="1032"/>
      <c r="D75" s="1032"/>
      <c r="E75" s="1032"/>
      <c r="F75" s="1032"/>
      <c r="G75" s="1032"/>
      <c r="H75" s="1032"/>
      <c r="I75" s="1032"/>
      <c r="J75" s="1032"/>
      <c r="K75" s="1032"/>
      <c r="L75" s="1032"/>
      <c r="M75" s="1032"/>
      <c r="N75" s="1032"/>
      <c r="O75" s="1032"/>
      <c r="P75" s="1033"/>
      <c r="Q75" s="1037">
        <v>0</v>
      </c>
      <c r="R75" s="1038"/>
      <c r="S75" s="1038"/>
      <c r="T75" s="1038"/>
      <c r="U75" s="1039"/>
      <c r="V75" s="1040">
        <v>18</v>
      </c>
      <c r="W75" s="1038"/>
      <c r="X75" s="1038"/>
      <c r="Y75" s="1038"/>
      <c r="Z75" s="1039"/>
      <c r="AA75" s="1040">
        <v>-18</v>
      </c>
      <c r="AB75" s="1038"/>
      <c r="AC75" s="1038"/>
      <c r="AD75" s="1038"/>
      <c r="AE75" s="1039"/>
      <c r="AF75" s="1040">
        <v>-18</v>
      </c>
      <c r="AG75" s="1038"/>
      <c r="AH75" s="1038"/>
      <c r="AI75" s="1038"/>
      <c r="AJ75" s="1039"/>
      <c r="AK75" s="1040">
        <v>0</v>
      </c>
      <c r="AL75" s="1038"/>
      <c r="AM75" s="1038"/>
      <c r="AN75" s="1038"/>
      <c r="AO75" s="1039"/>
      <c r="AP75" s="1040">
        <v>54</v>
      </c>
      <c r="AQ75" s="1038"/>
      <c r="AR75" s="1038"/>
      <c r="AS75" s="1038"/>
      <c r="AT75" s="1039"/>
      <c r="AU75" s="1040" t="s">
        <v>590</v>
      </c>
      <c r="AV75" s="1038"/>
      <c r="AW75" s="1038"/>
      <c r="AX75" s="1038"/>
      <c r="AY75" s="1039"/>
      <c r="AZ75" s="1029"/>
      <c r="BA75" s="1029"/>
      <c r="BB75" s="1029"/>
      <c r="BC75" s="1029"/>
      <c r="BD75" s="1030"/>
      <c r="BE75" s="267"/>
      <c r="BF75" s="267"/>
      <c r="BG75" s="267"/>
      <c r="BH75" s="267"/>
      <c r="BI75" s="267"/>
      <c r="BJ75" s="267"/>
      <c r="BK75" s="267"/>
      <c r="BL75" s="267"/>
      <c r="BM75" s="267"/>
      <c r="BN75" s="267"/>
      <c r="BO75" s="267"/>
      <c r="BP75" s="267"/>
      <c r="BQ75" s="264">
        <v>69</v>
      </c>
      <c r="BR75" s="269"/>
      <c r="BS75" s="1010"/>
      <c r="BT75" s="1011"/>
      <c r="BU75" s="1011"/>
      <c r="BV75" s="1011"/>
      <c r="BW75" s="1011"/>
      <c r="BX75" s="1011"/>
      <c r="BY75" s="1011"/>
      <c r="BZ75" s="1011"/>
      <c r="CA75" s="1011"/>
      <c r="CB75" s="1011"/>
      <c r="CC75" s="1011"/>
      <c r="CD75" s="1011"/>
      <c r="CE75" s="1011"/>
      <c r="CF75" s="1011"/>
      <c r="CG75" s="1012"/>
      <c r="CH75" s="1013"/>
      <c r="CI75" s="1014"/>
      <c r="CJ75" s="1014"/>
      <c r="CK75" s="1014"/>
      <c r="CL75" s="1015"/>
      <c r="CM75" s="1013"/>
      <c r="CN75" s="1014"/>
      <c r="CO75" s="1014"/>
      <c r="CP75" s="1014"/>
      <c r="CQ75" s="1015"/>
      <c r="CR75" s="1013"/>
      <c r="CS75" s="1014"/>
      <c r="CT75" s="1014"/>
      <c r="CU75" s="1014"/>
      <c r="CV75" s="1015"/>
      <c r="CW75" s="1013"/>
      <c r="CX75" s="1014"/>
      <c r="CY75" s="1014"/>
      <c r="CZ75" s="1014"/>
      <c r="DA75" s="1015"/>
      <c r="DB75" s="1013"/>
      <c r="DC75" s="1014"/>
      <c r="DD75" s="1014"/>
      <c r="DE75" s="1014"/>
      <c r="DF75" s="1015"/>
      <c r="DG75" s="1013"/>
      <c r="DH75" s="1014"/>
      <c r="DI75" s="1014"/>
      <c r="DJ75" s="1014"/>
      <c r="DK75" s="1015"/>
      <c r="DL75" s="1013"/>
      <c r="DM75" s="1014"/>
      <c r="DN75" s="1014"/>
      <c r="DO75" s="1014"/>
      <c r="DP75" s="1015"/>
      <c r="DQ75" s="1013"/>
      <c r="DR75" s="1014"/>
      <c r="DS75" s="1014"/>
      <c r="DT75" s="1014"/>
      <c r="DU75" s="1015"/>
      <c r="DV75" s="998"/>
      <c r="DW75" s="999"/>
      <c r="DX75" s="999"/>
      <c r="DY75" s="999"/>
      <c r="DZ75" s="1000"/>
      <c r="EA75" s="248"/>
    </row>
    <row r="76" spans="1:131" s="249" customFormat="1" ht="26.25" customHeight="1" x14ac:dyDescent="0.15">
      <c r="A76" s="263">
        <v>9</v>
      </c>
      <c r="B76" s="1031" t="s">
        <v>582</v>
      </c>
      <c r="C76" s="1032"/>
      <c r="D76" s="1032"/>
      <c r="E76" s="1032"/>
      <c r="F76" s="1032"/>
      <c r="G76" s="1032"/>
      <c r="H76" s="1032"/>
      <c r="I76" s="1032"/>
      <c r="J76" s="1032"/>
      <c r="K76" s="1032"/>
      <c r="L76" s="1032"/>
      <c r="M76" s="1032"/>
      <c r="N76" s="1032"/>
      <c r="O76" s="1032"/>
      <c r="P76" s="1033"/>
      <c r="Q76" s="1037">
        <v>1339</v>
      </c>
      <c r="R76" s="1038"/>
      <c r="S76" s="1038"/>
      <c r="T76" s="1038"/>
      <c r="U76" s="1039"/>
      <c r="V76" s="1040">
        <v>1310</v>
      </c>
      <c r="W76" s="1038"/>
      <c r="X76" s="1038"/>
      <c r="Y76" s="1038"/>
      <c r="Z76" s="1039"/>
      <c r="AA76" s="1040">
        <v>29</v>
      </c>
      <c r="AB76" s="1038"/>
      <c r="AC76" s="1038"/>
      <c r="AD76" s="1038"/>
      <c r="AE76" s="1039"/>
      <c r="AF76" s="1040">
        <v>29</v>
      </c>
      <c r="AG76" s="1038"/>
      <c r="AH76" s="1038"/>
      <c r="AI76" s="1038"/>
      <c r="AJ76" s="1039"/>
      <c r="AK76" s="1040">
        <v>97</v>
      </c>
      <c r="AL76" s="1038"/>
      <c r="AM76" s="1038"/>
      <c r="AN76" s="1038"/>
      <c r="AO76" s="1039"/>
      <c r="AP76" s="1040">
        <v>971</v>
      </c>
      <c r="AQ76" s="1038"/>
      <c r="AR76" s="1038"/>
      <c r="AS76" s="1038"/>
      <c r="AT76" s="1039"/>
      <c r="AU76" s="1040" t="s">
        <v>590</v>
      </c>
      <c r="AV76" s="1038"/>
      <c r="AW76" s="1038"/>
      <c r="AX76" s="1038"/>
      <c r="AY76" s="1039"/>
      <c r="AZ76" s="1035" t="s">
        <v>593</v>
      </c>
      <c r="BA76" s="1035"/>
      <c r="BB76" s="1035"/>
      <c r="BC76" s="1035"/>
      <c r="BD76" s="1036"/>
      <c r="BE76" s="267"/>
      <c r="BF76" s="267"/>
      <c r="BG76" s="267"/>
      <c r="BH76" s="267"/>
      <c r="BI76" s="267"/>
      <c r="BJ76" s="267"/>
      <c r="BK76" s="267"/>
      <c r="BL76" s="267"/>
      <c r="BM76" s="267"/>
      <c r="BN76" s="267"/>
      <c r="BO76" s="267"/>
      <c r="BP76" s="267"/>
      <c r="BQ76" s="264">
        <v>70</v>
      </c>
      <c r="BR76" s="269"/>
      <c r="BS76" s="1010"/>
      <c r="BT76" s="1011"/>
      <c r="BU76" s="1011"/>
      <c r="BV76" s="1011"/>
      <c r="BW76" s="1011"/>
      <c r="BX76" s="1011"/>
      <c r="BY76" s="1011"/>
      <c r="BZ76" s="1011"/>
      <c r="CA76" s="1011"/>
      <c r="CB76" s="1011"/>
      <c r="CC76" s="1011"/>
      <c r="CD76" s="1011"/>
      <c r="CE76" s="1011"/>
      <c r="CF76" s="1011"/>
      <c r="CG76" s="1012"/>
      <c r="CH76" s="1013"/>
      <c r="CI76" s="1014"/>
      <c r="CJ76" s="1014"/>
      <c r="CK76" s="1014"/>
      <c r="CL76" s="1015"/>
      <c r="CM76" s="1013"/>
      <c r="CN76" s="1014"/>
      <c r="CO76" s="1014"/>
      <c r="CP76" s="1014"/>
      <c r="CQ76" s="1015"/>
      <c r="CR76" s="1013"/>
      <c r="CS76" s="1014"/>
      <c r="CT76" s="1014"/>
      <c r="CU76" s="1014"/>
      <c r="CV76" s="1015"/>
      <c r="CW76" s="1013"/>
      <c r="CX76" s="1014"/>
      <c r="CY76" s="1014"/>
      <c r="CZ76" s="1014"/>
      <c r="DA76" s="1015"/>
      <c r="DB76" s="1013"/>
      <c r="DC76" s="1014"/>
      <c r="DD76" s="1014"/>
      <c r="DE76" s="1014"/>
      <c r="DF76" s="1015"/>
      <c r="DG76" s="1013"/>
      <c r="DH76" s="1014"/>
      <c r="DI76" s="1014"/>
      <c r="DJ76" s="1014"/>
      <c r="DK76" s="1015"/>
      <c r="DL76" s="1013"/>
      <c r="DM76" s="1014"/>
      <c r="DN76" s="1014"/>
      <c r="DO76" s="1014"/>
      <c r="DP76" s="1015"/>
      <c r="DQ76" s="1013"/>
      <c r="DR76" s="1014"/>
      <c r="DS76" s="1014"/>
      <c r="DT76" s="1014"/>
      <c r="DU76" s="1015"/>
      <c r="DV76" s="998"/>
      <c r="DW76" s="999"/>
      <c r="DX76" s="999"/>
      <c r="DY76" s="999"/>
      <c r="DZ76" s="1000"/>
      <c r="EA76" s="248"/>
    </row>
    <row r="77" spans="1:131" s="249" customFormat="1" ht="26.25" customHeight="1" x14ac:dyDescent="0.15">
      <c r="A77" s="263">
        <v>10</v>
      </c>
      <c r="B77" s="1031" t="s">
        <v>583</v>
      </c>
      <c r="C77" s="1032"/>
      <c r="D77" s="1032"/>
      <c r="E77" s="1032"/>
      <c r="F77" s="1032"/>
      <c r="G77" s="1032"/>
      <c r="H77" s="1032"/>
      <c r="I77" s="1032"/>
      <c r="J77" s="1032"/>
      <c r="K77" s="1032"/>
      <c r="L77" s="1032"/>
      <c r="M77" s="1032"/>
      <c r="N77" s="1032"/>
      <c r="O77" s="1032"/>
      <c r="P77" s="1033"/>
      <c r="Q77" s="1037">
        <v>761</v>
      </c>
      <c r="R77" s="1038"/>
      <c r="S77" s="1038"/>
      <c r="T77" s="1038"/>
      <c r="U77" s="1039"/>
      <c r="V77" s="1040">
        <v>733</v>
      </c>
      <c r="W77" s="1038"/>
      <c r="X77" s="1038"/>
      <c r="Y77" s="1038"/>
      <c r="Z77" s="1039"/>
      <c r="AA77" s="1040">
        <v>28</v>
      </c>
      <c r="AB77" s="1038"/>
      <c r="AC77" s="1038"/>
      <c r="AD77" s="1038"/>
      <c r="AE77" s="1039"/>
      <c r="AF77" s="1040">
        <v>28</v>
      </c>
      <c r="AG77" s="1038"/>
      <c r="AH77" s="1038"/>
      <c r="AI77" s="1038"/>
      <c r="AJ77" s="1039"/>
      <c r="AK77" s="1040">
        <v>24</v>
      </c>
      <c r="AL77" s="1038"/>
      <c r="AM77" s="1038"/>
      <c r="AN77" s="1038"/>
      <c r="AO77" s="1039"/>
      <c r="AP77" s="1040">
        <v>505</v>
      </c>
      <c r="AQ77" s="1038"/>
      <c r="AR77" s="1038"/>
      <c r="AS77" s="1038"/>
      <c r="AT77" s="1039"/>
      <c r="AU77" s="1040" t="s">
        <v>590</v>
      </c>
      <c r="AV77" s="1038"/>
      <c r="AW77" s="1038"/>
      <c r="AX77" s="1038"/>
      <c r="AY77" s="1039"/>
      <c r="AZ77" s="1035" t="s">
        <v>593</v>
      </c>
      <c r="BA77" s="1035"/>
      <c r="BB77" s="1035"/>
      <c r="BC77" s="1035"/>
      <c r="BD77" s="1036"/>
      <c r="BE77" s="267"/>
      <c r="BF77" s="267"/>
      <c r="BG77" s="267"/>
      <c r="BH77" s="267"/>
      <c r="BI77" s="267"/>
      <c r="BJ77" s="267"/>
      <c r="BK77" s="267"/>
      <c r="BL77" s="267"/>
      <c r="BM77" s="267"/>
      <c r="BN77" s="267"/>
      <c r="BO77" s="267"/>
      <c r="BP77" s="267"/>
      <c r="BQ77" s="264">
        <v>71</v>
      </c>
      <c r="BR77" s="269"/>
      <c r="BS77" s="1010"/>
      <c r="BT77" s="1011"/>
      <c r="BU77" s="1011"/>
      <c r="BV77" s="1011"/>
      <c r="BW77" s="1011"/>
      <c r="BX77" s="1011"/>
      <c r="BY77" s="1011"/>
      <c r="BZ77" s="1011"/>
      <c r="CA77" s="1011"/>
      <c r="CB77" s="1011"/>
      <c r="CC77" s="1011"/>
      <c r="CD77" s="1011"/>
      <c r="CE77" s="1011"/>
      <c r="CF77" s="1011"/>
      <c r="CG77" s="1012"/>
      <c r="CH77" s="1013"/>
      <c r="CI77" s="1014"/>
      <c r="CJ77" s="1014"/>
      <c r="CK77" s="1014"/>
      <c r="CL77" s="1015"/>
      <c r="CM77" s="1013"/>
      <c r="CN77" s="1014"/>
      <c r="CO77" s="1014"/>
      <c r="CP77" s="1014"/>
      <c r="CQ77" s="1015"/>
      <c r="CR77" s="1013"/>
      <c r="CS77" s="1014"/>
      <c r="CT77" s="1014"/>
      <c r="CU77" s="1014"/>
      <c r="CV77" s="1015"/>
      <c r="CW77" s="1013"/>
      <c r="CX77" s="1014"/>
      <c r="CY77" s="1014"/>
      <c r="CZ77" s="1014"/>
      <c r="DA77" s="1015"/>
      <c r="DB77" s="1013"/>
      <c r="DC77" s="1014"/>
      <c r="DD77" s="1014"/>
      <c r="DE77" s="1014"/>
      <c r="DF77" s="1015"/>
      <c r="DG77" s="1013"/>
      <c r="DH77" s="1014"/>
      <c r="DI77" s="1014"/>
      <c r="DJ77" s="1014"/>
      <c r="DK77" s="1015"/>
      <c r="DL77" s="1013"/>
      <c r="DM77" s="1014"/>
      <c r="DN77" s="1014"/>
      <c r="DO77" s="1014"/>
      <c r="DP77" s="1015"/>
      <c r="DQ77" s="1013"/>
      <c r="DR77" s="1014"/>
      <c r="DS77" s="1014"/>
      <c r="DT77" s="1014"/>
      <c r="DU77" s="1015"/>
      <c r="DV77" s="998"/>
      <c r="DW77" s="999"/>
      <c r="DX77" s="999"/>
      <c r="DY77" s="999"/>
      <c r="DZ77" s="1000"/>
      <c r="EA77" s="248"/>
    </row>
    <row r="78" spans="1:131" s="249" customFormat="1" ht="26.25" customHeight="1" x14ac:dyDescent="0.15">
      <c r="A78" s="263">
        <v>11</v>
      </c>
      <c r="B78" s="1031" t="s">
        <v>584</v>
      </c>
      <c r="C78" s="1032"/>
      <c r="D78" s="1032"/>
      <c r="E78" s="1032"/>
      <c r="F78" s="1032"/>
      <c r="G78" s="1032"/>
      <c r="H78" s="1032"/>
      <c r="I78" s="1032"/>
      <c r="J78" s="1032"/>
      <c r="K78" s="1032"/>
      <c r="L78" s="1032"/>
      <c r="M78" s="1032"/>
      <c r="N78" s="1032"/>
      <c r="O78" s="1032"/>
      <c r="P78" s="1033"/>
      <c r="Q78" s="1034">
        <v>238</v>
      </c>
      <c r="R78" s="1028"/>
      <c r="S78" s="1028"/>
      <c r="T78" s="1028"/>
      <c r="U78" s="1028"/>
      <c r="V78" s="1028">
        <v>233</v>
      </c>
      <c r="W78" s="1028"/>
      <c r="X78" s="1028"/>
      <c r="Y78" s="1028"/>
      <c r="Z78" s="1028"/>
      <c r="AA78" s="1028">
        <v>5</v>
      </c>
      <c r="AB78" s="1028"/>
      <c r="AC78" s="1028"/>
      <c r="AD78" s="1028"/>
      <c r="AE78" s="1028"/>
      <c r="AF78" s="1028">
        <v>5</v>
      </c>
      <c r="AG78" s="1028"/>
      <c r="AH78" s="1028"/>
      <c r="AI78" s="1028"/>
      <c r="AJ78" s="1028"/>
      <c r="AK78" s="1028">
        <v>14</v>
      </c>
      <c r="AL78" s="1028"/>
      <c r="AM78" s="1028"/>
      <c r="AN78" s="1028"/>
      <c r="AO78" s="1028"/>
      <c r="AP78" s="1028">
        <v>181</v>
      </c>
      <c r="AQ78" s="1028"/>
      <c r="AR78" s="1028"/>
      <c r="AS78" s="1028"/>
      <c r="AT78" s="1028"/>
      <c r="AU78" s="1028" t="s">
        <v>590</v>
      </c>
      <c r="AV78" s="1028"/>
      <c r="AW78" s="1028"/>
      <c r="AX78" s="1028"/>
      <c r="AY78" s="1028"/>
      <c r="AZ78" s="1035" t="s">
        <v>593</v>
      </c>
      <c r="BA78" s="1035"/>
      <c r="BB78" s="1035"/>
      <c r="BC78" s="1035"/>
      <c r="BD78" s="1036"/>
      <c r="BE78" s="267"/>
      <c r="BF78" s="267"/>
      <c r="BG78" s="267"/>
      <c r="BH78" s="267"/>
      <c r="BI78" s="267"/>
      <c r="BJ78" s="270"/>
      <c r="BK78" s="270"/>
      <c r="BL78" s="270"/>
      <c r="BM78" s="270"/>
      <c r="BN78" s="270"/>
      <c r="BO78" s="267"/>
      <c r="BP78" s="267"/>
      <c r="BQ78" s="264">
        <v>72</v>
      </c>
      <c r="BR78" s="269"/>
      <c r="BS78" s="1010"/>
      <c r="BT78" s="1011"/>
      <c r="BU78" s="1011"/>
      <c r="BV78" s="1011"/>
      <c r="BW78" s="1011"/>
      <c r="BX78" s="1011"/>
      <c r="BY78" s="1011"/>
      <c r="BZ78" s="1011"/>
      <c r="CA78" s="1011"/>
      <c r="CB78" s="1011"/>
      <c r="CC78" s="1011"/>
      <c r="CD78" s="1011"/>
      <c r="CE78" s="1011"/>
      <c r="CF78" s="1011"/>
      <c r="CG78" s="1012"/>
      <c r="CH78" s="1013"/>
      <c r="CI78" s="1014"/>
      <c r="CJ78" s="1014"/>
      <c r="CK78" s="1014"/>
      <c r="CL78" s="1015"/>
      <c r="CM78" s="1013"/>
      <c r="CN78" s="1014"/>
      <c r="CO78" s="1014"/>
      <c r="CP78" s="1014"/>
      <c r="CQ78" s="1015"/>
      <c r="CR78" s="1013"/>
      <c r="CS78" s="1014"/>
      <c r="CT78" s="1014"/>
      <c r="CU78" s="1014"/>
      <c r="CV78" s="1015"/>
      <c r="CW78" s="1013"/>
      <c r="CX78" s="1014"/>
      <c r="CY78" s="1014"/>
      <c r="CZ78" s="1014"/>
      <c r="DA78" s="1015"/>
      <c r="DB78" s="1013"/>
      <c r="DC78" s="1014"/>
      <c r="DD78" s="1014"/>
      <c r="DE78" s="1014"/>
      <c r="DF78" s="1015"/>
      <c r="DG78" s="1013"/>
      <c r="DH78" s="1014"/>
      <c r="DI78" s="1014"/>
      <c r="DJ78" s="1014"/>
      <c r="DK78" s="1015"/>
      <c r="DL78" s="1013"/>
      <c r="DM78" s="1014"/>
      <c r="DN78" s="1014"/>
      <c r="DO78" s="1014"/>
      <c r="DP78" s="1015"/>
      <c r="DQ78" s="1013"/>
      <c r="DR78" s="1014"/>
      <c r="DS78" s="1014"/>
      <c r="DT78" s="1014"/>
      <c r="DU78" s="1015"/>
      <c r="DV78" s="998"/>
      <c r="DW78" s="999"/>
      <c r="DX78" s="999"/>
      <c r="DY78" s="999"/>
      <c r="DZ78" s="1000"/>
      <c r="EA78" s="248"/>
    </row>
    <row r="79" spans="1:131" s="249" customFormat="1" ht="26.25" customHeight="1" x14ac:dyDescent="0.15">
      <c r="A79" s="263">
        <v>12</v>
      </c>
      <c r="B79" s="1031" t="s">
        <v>585</v>
      </c>
      <c r="C79" s="1032"/>
      <c r="D79" s="1032"/>
      <c r="E79" s="1032"/>
      <c r="F79" s="1032"/>
      <c r="G79" s="1032"/>
      <c r="H79" s="1032"/>
      <c r="I79" s="1032"/>
      <c r="J79" s="1032"/>
      <c r="K79" s="1032"/>
      <c r="L79" s="1032"/>
      <c r="M79" s="1032"/>
      <c r="N79" s="1032"/>
      <c r="O79" s="1032"/>
      <c r="P79" s="1033"/>
      <c r="Q79" s="1034">
        <v>11</v>
      </c>
      <c r="R79" s="1028"/>
      <c r="S79" s="1028"/>
      <c r="T79" s="1028"/>
      <c r="U79" s="1028"/>
      <c r="V79" s="1028">
        <v>7</v>
      </c>
      <c r="W79" s="1028"/>
      <c r="X79" s="1028"/>
      <c r="Y79" s="1028"/>
      <c r="Z79" s="1028"/>
      <c r="AA79" s="1028">
        <v>4</v>
      </c>
      <c r="AB79" s="1028"/>
      <c r="AC79" s="1028"/>
      <c r="AD79" s="1028"/>
      <c r="AE79" s="1028"/>
      <c r="AF79" s="1028">
        <v>4</v>
      </c>
      <c r="AG79" s="1028"/>
      <c r="AH79" s="1028"/>
      <c r="AI79" s="1028"/>
      <c r="AJ79" s="1028"/>
      <c r="AK79" s="1028">
        <v>0</v>
      </c>
      <c r="AL79" s="1028"/>
      <c r="AM79" s="1028"/>
      <c r="AN79" s="1028"/>
      <c r="AO79" s="1028"/>
      <c r="AP79" s="1028" t="s">
        <v>513</v>
      </c>
      <c r="AQ79" s="1028"/>
      <c r="AR79" s="1028"/>
      <c r="AS79" s="1028"/>
      <c r="AT79" s="1028"/>
      <c r="AU79" s="1028" t="s">
        <v>513</v>
      </c>
      <c r="AV79" s="1028"/>
      <c r="AW79" s="1028"/>
      <c r="AX79" s="1028"/>
      <c r="AY79" s="1028"/>
      <c r="AZ79" s="1029"/>
      <c r="BA79" s="1029"/>
      <c r="BB79" s="1029"/>
      <c r="BC79" s="1029"/>
      <c r="BD79" s="1030"/>
      <c r="BE79" s="267"/>
      <c r="BF79" s="267"/>
      <c r="BG79" s="267"/>
      <c r="BH79" s="267"/>
      <c r="BI79" s="267"/>
      <c r="BJ79" s="270"/>
      <c r="BK79" s="270"/>
      <c r="BL79" s="270"/>
      <c r="BM79" s="270"/>
      <c r="BN79" s="270"/>
      <c r="BO79" s="267"/>
      <c r="BP79" s="267"/>
      <c r="BQ79" s="264">
        <v>73</v>
      </c>
      <c r="BR79" s="269"/>
      <c r="BS79" s="1010"/>
      <c r="BT79" s="1011"/>
      <c r="BU79" s="1011"/>
      <c r="BV79" s="1011"/>
      <c r="BW79" s="1011"/>
      <c r="BX79" s="1011"/>
      <c r="BY79" s="1011"/>
      <c r="BZ79" s="1011"/>
      <c r="CA79" s="1011"/>
      <c r="CB79" s="1011"/>
      <c r="CC79" s="1011"/>
      <c r="CD79" s="1011"/>
      <c r="CE79" s="1011"/>
      <c r="CF79" s="1011"/>
      <c r="CG79" s="1012"/>
      <c r="CH79" s="1013"/>
      <c r="CI79" s="1014"/>
      <c r="CJ79" s="1014"/>
      <c r="CK79" s="1014"/>
      <c r="CL79" s="1015"/>
      <c r="CM79" s="1013"/>
      <c r="CN79" s="1014"/>
      <c r="CO79" s="1014"/>
      <c r="CP79" s="1014"/>
      <c r="CQ79" s="1015"/>
      <c r="CR79" s="1013"/>
      <c r="CS79" s="1014"/>
      <c r="CT79" s="1014"/>
      <c r="CU79" s="1014"/>
      <c r="CV79" s="1015"/>
      <c r="CW79" s="1013"/>
      <c r="CX79" s="1014"/>
      <c r="CY79" s="1014"/>
      <c r="CZ79" s="1014"/>
      <c r="DA79" s="1015"/>
      <c r="DB79" s="1013"/>
      <c r="DC79" s="1014"/>
      <c r="DD79" s="1014"/>
      <c r="DE79" s="1014"/>
      <c r="DF79" s="1015"/>
      <c r="DG79" s="1013"/>
      <c r="DH79" s="1014"/>
      <c r="DI79" s="1014"/>
      <c r="DJ79" s="1014"/>
      <c r="DK79" s="1015"/>
      <c r="DL79" s="1013"/>
      <c r="DM79" s="1014"/>
      <c r="DN79" s="1014"/>
      <c r="DO79" s="1014"/>
      <c r="DP79" s="1015"/>
      <c r="DQ79" s="1013"/>
      <c r="DR79" s="1014"/>
      <c r="DS79" s="1014"/>
      <c r="DT79" s="1014"/>
      <c r="DU79" s="1015"/>
      <c r="DV79" s="998"/>
      <c r="DW79" s="999"/>
      <c r="DX79" s="999"/>
      <c r="DY79" s="999"/>
      <c r="DZ79" s="1000"/>
      <c r="EA79" s="248"/>
    </row>
    <row r="80" spans="1:131" s="249" customFormat="1" ht="26.25" customHeight="1" x14ac:dyDescent="0.15">
      <c r="A80" s="263">
        <v>13</v>
      </c>
      <c r="B80" s="1031" t="s">
        <v>586</v>
      </c>
      <c r="C80" s="1032"/>
      <c r="D80" s="1032"/>
      <c r="E80" s="1032"/>
      <c r="F80" s="1032"/>
      <c r="G80" s="1032"/>
      <c r="H80" s="1032"/>
      <c r="I80" s="1032"/>
      <c r="J80" s="1032"/>
      <c r="K80" s="1032"/>
      <c r="L80" s="1032"/>
      <c r="M80" s="1032"/>
      <c r="N80" s="1032"/>
      <c r="O80" s="1032"/>
      <c r="P80" s="1033"/>
      <c r="Q80" s="1034">
        <v>88</v>
      </c>
      <c r="R80" s="1028"/>
      <c r="S80" s="1028"/>
      <c r="T80" s="1028"/>
      <c r="U80" s="1028"/>
      <c r="V80" s="1028">
        <v>80</v>
      </c>
      <c r="W80" s="1028"/>
      <c r="X80" s="1028"/>
      <c r="Y80" s="1028"/>
      <c r="Z80" s="1028"/>
      <c r="AA80" s="1028">
        <v>8</v>
      </c>
      <c r="AB80" s="1028"/>
      <c r="AC80" s="1028"/>
      <c r="AD80" s="1028"/>
      <c r="AE80" s="1028"/>
      <c r="AF80" s="1028">
        <v>8</v>
      </c>
      <c r="AG80" s="1028"/>
      <c r="AH80" s="1028"/>
      <c r="AI80" s="1028"/>
      <c r="AJ80" s="1028"/>
      <c r="AK80" s="1028" t="s">
        <v>591</v>
      </c>
      <c r="AL80" s="1028"/>
      <c r="AM80" s="1028"/>
      <c r="AN80" s="1028"/>
      <c r="AO80" s="1028"/>
      <c r="AP80" s="1028" t="s">
        <v>591</v>
      </c>
      <c r="AQ80" s="1028"/>
      <c r="AR80" s="1028"/>
      <c r="AS80" s="1028"/>
      <c r="AT80" s="1028"/>
      <c r="AU80" s="1028" t="s">
        <v>591</v>
      </c>
      <c r="AV80" s="1028"/>
      <c r="AW80" s="1028"/>
      <c r="AX80" s="1028"/>
      <c r="AY80" s="1028"/>
      <c r="AZ80" s="1029"/>
      <c r="BA80" s="1029"/>
      <c r="BB80" s="1029"/>
      <c r="BC80" s="1029"/>
      <c r="BD80" s="1030"/>
      <c r="BE80" s="267"/>
      <c r="BF80" s="267"/>
      <c r="BG80" s="267"/>
      <c r="BH80" s="267"/>
      <c r="BI80" s="267"/>
      <c r="BJ80" s="267"/>
      <c r="BK80" s="267"/>
      <c r="BL80" s="267"/>
      <c r="BM80" s="267"/>
      <c r="BN80" s="267"/>
      <c r="BO80" s="267"/>
      <c r="BP80" s="267"/>
      <c r="BQ80" s="264">
        <v>74</v>
      </c>
      <c r="BR80" s="269"/>
      <c r="BS80" s="1010"/>
      <c r="BT80" s="1011"/>
      <c r="BU80" s="1011"/>
      <c r="BV80" s="1011"/>
      <c r="BW80" s="1011"/>
      <c r="BX80" s="1011"/>
      <c r="BY80" s="1011"/>
      <c r="BZ80" s="1011"/>
      <c r="CA80" s="1011"/>
      <c r="CB80" s="1011"/>
      <c r="CC80" s="1011"/>
      <c r="CD80" s="1011"/>
      <c r="CE80" s="1011"/>
      <c r="CF80" s="1011"/>
      <c r="CG80" s="1012"/>
      <c r="CH80" s="1013"/>
      <c r="CI80" s="1014"/>
      <c r="CJ80" s="1014"/>
      <c r="CK80" s="1014"/>
      <c r="CL80" s="1015"/>
      <c r="CM80" s="1013"/>
      <c r="CN80" s="1014"/>
      <c r="CO80" s="1014"/>
      <c r="CP80" s="1014"/>
      <c r="CQ80" s="1015"/>
      <c r="CR80" s="1013"/>
      <c r="CS80" s="1014"/>
      <c r="CT80" s="1014"/>
      <c r="CU80" s="1014"/>
      <c r="CV80" s="1015"/>
      <c r="CW80" s="1013"/>
      <c r="CX80" s="1014"/>
      <c r="CY80" s="1014"/>
      <c r="CZ80" s="1014"/>
      <c r="DA80" s="1015"/>
      <c r="DB80" s="1013"/>
      <c r="DC80" s="1014"/>
      <c r="DD80" s="1014"/>
      <c r="DE80" s="1014"/>
      <c r="DF80" s="1015"/>
      <c r="DG80" s="1013"/>
      <c r="DH80" s="1014"/>
      <c r="DI80" s="1014"/>
      <c r="DJ80" s="1014"/>
      <c r="DK80" s="1015"/>
      <c r="DL80" s="1013"/>
      <c r="DM80" s="1014"/>
      <c r="DN80" s="1014"/>
      <c r="DO80" s="1014"/>
      <c r="DP80" s="1015"/>
      <c r="DQ80" s="1013"/>
      <c r="DR80" s="1014"/>
      <c r="DS80" s="1014"/>
      <c r="DT80" s="1014"/>
      <c r="DU80" s="1015"/>
      <c r="DV80" s="998"/>
      <c r="DW80" s="999"/>
      <c r="DX80" s="999"/>
      <c r="DY80" s="999"/>
      <c r="DZ80" s="1000"/>
      <c r="EA80" s="248"/>
    </row>
    <row r="81" spans="1:131" s="249" customFormat="1" ht="26.25" customHeight="1" x14ac:dyDescent="0.15">
      <c r="A81" s="263">
        <v>14</v>
      </c>
      <c r="B81" s="1031" t="s">
        <v>587</v>
      </c>
      <c r="C81" s="1032"/>
      <c r="D81" s="1032"/>
      <c r="E81" s="1032"/>
      <c r="F81" s="1032"/>
      <c r="G81" s="1032"/>
      <c r="H81" s="1032"/>
      <c r="I81" s="1032"/>
      <c r="J81" s="1032"/>
      <c r="K81" s="1032"/>
      <c r="L81" s="1032"/>
      <c r="M81" s="1032"/>
      <c r="N81" s="1032"/>
      <c r="O81" s="1032"/>
      <c r="P81" s="1033"/>
      <c r="Q81" s="1034">
        <v>8</v>
      </c>
      <c r="R81" s="1028"/>
      <c r="S81" s="1028"/>
      <c r="T81" s="1028"/>
      <c r="U81" s="1028"/>
      <c r="V81" s="1028">
        <v>8</v>
      </c>
      <c r="W81" s="1028"/>
      <c r="X81" s="1028"/>
      <c r="Y81" s="1028"/>
      <c r="Z81" s="1028"/>
      <c r="AA81" s="1028">
        <v>0</v>
      </c>
      <c r="AB81" s="1028"/>
      <c r="AC81" s="1028"/>
      <c r="AD81" s="1028"/>
      <c r="AE81" s="1028"/>
      <c r="AF81" s="1028">
        <v>0</v>
      </c>
      <c r="AG81" s="1028"/>
      <c r="AH81" s="1028"/>
      <c r="AI81" s="1028"/>
      <c r="AJ81" s="1028"/>
      <c r="AK81" s="1028" t="s">
        <v>591</v>
      </c>
      <c r="AL81" s="1028"/>
      <c r="AM81" s="1028"/>
      <c r="AN81" s="1028"/>
      <c r="AO81" s="1028"/>
      <c r="AP81" s="1028" t="s">
        <v>591</v>
      </c>
      <c r="AQ81" s="1028"/>
      <c r="AR81" s="1028"/>
      <c r="AS81" s="1028"/>
      <c r="AT81" s="1028"/>
      <c r="AU81" s="1028" t="s">
        <v>591</v>
      </c>
      <c r="AV81" s="1028"/>
      <c r="AW81" s="1028"/>
      <c r="AX81" s="1028"/>
      <c r="AY81" s="1028"/>
      <c r="AZ81" s="1029"/>
      <c r="BA81" s="1029"/>
      <c r="BB81" s="1029"/>
      <c r="BC81" s="1029"/>
      <c r="BD81" s="1030"/>
      <c r="BE81" s="267"/>
      <c r="BF81" s="267"/>
      <c r="BG81" s="267"/>
      <c r="BH81" s="267"/>
      <c r="BI81" s="267"/>
      <c r="BJ81" s="267"/>
      <c r="BK81" s="267"/>
      <c r="BL81" s="267"/>
      <c r="BM81" s="267"/>
      <c r="BN81" s="267"/>
      <c r="BO81" s="267"/>
      <c r="BP81" s="267"/>
      <c r="BQ81" s="264">
        <v>75</v>
      </c>
      <c r="BR81" s="269"/>
      <c r="BS81" s="1010"/>
      <c r="BT81" s="1011"/>
      <c r="BU81" s="1011"/>
      <c r="BV81" s="1011"/>
      <c r="BW81" s="1011"/>
      <c r="BX81" s="1011"/>
      <c r="BY81" s="1011"/>
      <c r="BZ81" s="1011"/>
      <c r="CA81" s="1011"/>
      <c r="CB81" s="1011"/>
      <c r="CC81" s="1011"/>
      <c r="CD81" s="1011"/>
      <c r="CE81" s="1011"/>
      <c r="CF81" s="1011"/>
      <c r="CG81" s="1012"/>
      <c r="CH81" s="1013"/>
      <c r="CI81" s="1014"/>
      <c r="CJ81" s="1014"/>
      <c r="CK81" s="1014"/>
      <c r="CL81" s="1015"/>
      <c r="CM81" s="1013"/>
      <c r="CN81" s="1014"/>
      <c r="CO81" s="1014"/>
      <c r="CP81" s="1014"/>
      <c r="CQ81" s="1015"/>
      <c r="CR81" s="1013"/>
      <c r="CS81" s="1014"/>
      <c r="CT81" s="1014"/>
      <c r="CU81" s="1014"/>
      <c r="CV81" s="1015"/>
      <c r="CW81" s="1013"/>
      <c r="CX81" s="1014"/>
      <c r="CY81" s="1014"/>
      <c r="CZ81" s="1014"/>
      <c r="DA81" s="1015"/>
      <c r="DB81" s="1013"/>
      <c r="DC81" s="1014"/>
      <c r="DD81" s="1014"/>
      <c r="DE81" s="1014"/>
      <c r="DF81" s="1015"/>
      <c r="DG81" s="1013"/>
      <c r="DH81" s="1014"/>
      <c r="DI81" s="1014"/>
      <c r="DJ81" s="1014"/>
      <c r="DK81" s="1015"/>
      <c r="DL81" s="1013"/>
      <c r="DM81" s="1014"/>
      <c r="DN81" s="1014"/>
      <c r="DO81" s="1014"/>
      <c r="DP81" s="1015"/>
      <c r="DQ81" s="1013"/>
      <c r="DR81" s="1014"/>
      <c r="DS81" s="1014"/>
      <c r="DT81" s="1014"/>
      <c r="DU81" s="1015"/>
      <c r="DV81" s="998"/>
      <c r="DW81" s="999"/>
      <c r="DX81" s="999"/>
      <c r="DY81" s="999"/>
      <c r="DZ81" s="1000"/>
      <c r="EA81" s="248"/>
    </row>
    <row r="82" spans="1:131" s="249" customFormat="1" ht="26.25" customHeight="1" x14ac:dyDescent="0.15">
      <c r="A82" s="263">
        <v>15</v>
      </c>
      <c r="B82" s="1031" t="s">
        <v>588</v>
      </c>
      <c r="C82" s="1032"/>
      <c r="D82" s="1032"/>
      <c r="E82" s="1032"/>
      <c r="F82" s="1032"/>
      <c r="G82" s="1032"/>
      <c r="H82" s="1032"/>
      <c r="I82" s="1032"/>
      <c r="J82" s="1032"/>
      <c r="K82" s="1032"/>
      <c r="L82" s="1032"/>
      <c r="M82" s="1032"/>
      <c r="N82" s="1032"/>
      <c r="O82" s="1032"/>
      <c r="P82" s="1033"/>
      <c r="Q82" s="1034">
        <v>176</v>
      </c>
      <c r="R82" s="1028"/>
      <c r="S82" s="1028"/>
      <c r="T82" s="1028"/>
      <c r="U82" s="1028"/>
      <c r="V82" s="1028">
        <v>146</v>
      </c>
      <c r="W82" s="1028"/>
      <c r="X82" s="1028"/>
      <c r="Y82" s="1028"/>
      <c r="Z82" s="1028"/>
      <c r="AA82" s="1028">
        <v>30</v>
      </c>
      <c r="AB82" s="1028"/>
      <c r="AC82" s="1028"/>
      <c r="AD82" s="1028"/>
      <c r="AE82" s="1028"/>
      <c r="AF82" s="1028">
        <v>26</v>
      </c>
      <c r="AG82" s="1028"/>
      <c r="AH82" s="1028"/>
      <c r="AI82" s="1028"/>
      <c r="AJ82" s="1028"/>
      <c r="AK82" s="1028" t="s">
        <v>591</v>
      </c>
      <c r="AL82" s="1028"/>
      <c r="AM82" s="1028"/>
      <c r="AN82" s="1028"/>
      <c r="AO82" s="1028"/>
      <c r="AP82" s="1028" t="s">
        <v>591</v>
      </c>
      <c r="AQ82" s="1028"/>
      <c r="AR82" s="1028"/>
      <c r="AS82" s="1028"/>
      <c r="AT82" s="1028"/>
      <c r="AU82" s="1028" t="s">
        <v>591</v>
      </c>
      <c r="AV82" s="1028"/>
      <c r="AW82" s="1028"/>
      <c r="AX82" s="1028"/>
      <c r="AY82" s="1028"/>
      <c r="AZ82" s="1029"/>
      <c r="BA82" s="1029"/>
      <c r="BB82" s="1029"/>
      <c r="BC82" s="1029"/>
      <c r="BD82" s="1030"/>
      <c r="BE82" s="267"/>
      <c r="BF82" s="267"/>
      <c r="BG82" s="267"/>
      <c r="BH82" s="267"/>
      <c r="BI82" s="267"/>
      <c r="BJ82" s="267"/>
      <c r="BK82" s="267"/>
      <c r="BL82" s="267"/>
      <c r="BM82" s="267"/>
      <c r="BN82" s="267"/>
      <c r="BO82" s="267"/>
      <c r="BP82" s="267"/>
      <c r="BQ82" s="264">
        <v>76</v>
      </c>
      <c r="BR82" s="269"/>
      <c r="BS82" s="1010"/>
      <c r="BT82" s="1011"/>
      <c r="BU82" s="1011"/>
      <c r="BV82" s="1011"/>
      <c r="BW82" s="1011"/>
      <c r="BX82" s="1011"/>
      <c r="BY82" s="1011"/>
      <c r="BZ82" s="1011"/>
      <c r="CA82" s="1011"/>
      <c r="CB82" s="1011"/>
      <c r="CC82" s="1011"/>
      <c r="CD82" s="1011"/>
      <c r="CE82" s="1011"/>
      <c r="CF82" s="1011"/>
      <c r="CG82" s="1012"/>
      <c r="CH82" s="1013"/>
      <c r="CI82" s="1014"/>
      <c r="CJ82" s="1014"/>
      <c r="CK82" s="1014"/>
      <c r="CL82" s="1015"/>
      <c r="CM82" s="1013"/>
      <c r="CN82" s="1014"/>
      <c r="CO82" s="1014"/>
      <c r="CP82" s="1014"/>
      <c r="CQ82" s="1015"/>
      <c r="CR82" s="1013"/>
      <c r="CS82" s="1014"/>
      <c r="CT82" s="1014"/>
      <c r="CU82" s="1014"/>
      <c r="CV82" s="1015"/>
      <c r="CW82" s="1013"/>
      <c r="CX82" s="1014"/>
      <c r="CY82" s="1014"/>
      <c r="CZ82" s="1014"/>
      <c r="DA82" s="1015"/>
      <c r="DB82" s="1013"/>
      <c r="DC82" s="1014"/>
      <c r="DD82" s="1014"/>
      <c r="DE82" s="1014"/>
      <c r="DF82" s="1015"/>
      <c r="DG82" s="1013"/>
      <c r="DH82" s="1014"/>
      <c r="DI82" s="1014"/>
      <c r="DJ82" s="1014"/>
      <c r="DK82" s="1015"/>
      <c r="DL82" s="1013"/>
      <c r="DM82" s="1014"/>
      <c r="DN82" s="1014"/>
      <c r="DO82" s="1014"/>
      <c r="DP82" s="1015"/>
      <c r="DQ82" s="1013"/>
      <c r="DR82" s="1014"/>
      <c r="DS82" s="1014"/>
      <c r="DT82" s="1014"/>
      <c r="DU82" s="1015"/>
      <c r="DV82" s="998"/>
      <c r="DW82" s="999"/>
      <c r="DX82" s="999"/>
      <c r="DY82" s="999"/>
      <c r="DZ82" s="1000"/>
      <c r="EA82" s="248"/>
    </row>
    <row r="83" spans="1:131" s="249" customFormat="1" ht="26.25" customHeight="1" x14ac:dyDescent="0.15">
      <c r="A83" s="263">
        <v>16</v>
      </c>
      <c r="B83" s="1031" t="s">
        <v>589</v>
      </c>
      <c r="C83" s="1032"/>
      <c r="D83" s="1032"/>
      <c r="E83" s="1032"/>
      <c r="F83" s="1032"/>
      <c r="G83" s="1032"/>
      <c r="H83" s="1032"/>
      <c r="I83" s="1032"/>
      <c r="J83" s="1032"/>
      <c r="K83" s="1032"/>
      <c r="L83" s="1032"/>
      <c r="M83" s="1032"/>
      <c r="N83" s="1032"/>
      <c r="O83" s="1032"/>
      <c r="P83" s="1033"/>
      <c r="Q83" s="1034">
        <v>263</v>
      </c>
      <c r="R83" s="1028"/>
      <c r="S83" s="1028"/>
      <c r="T83" s="1028"/>
      <c r="U83" s="1028"/>
      <c r="V83" s="1028">
        <v>243</v>
      </c>
      <c r="W83" s="1028"/>
      <c r="X83" s="1028"/>
      <c r="Y83" s="1028"/>
      <c r="Z83" s="1028"/>
      <c r="AA83" s="1028">
        <v>20</v>
      </c>
      <c r="AB83" s="1028"/>
      <c r="AC83" s="1028"/>
      <c r="AD83" s="1028"/>
      <c r="AE83" s="1028"/>
      <c r="AF83" s="1028">
        <v>20</v>
      </c>
      <c r="AG83" s="1028"/>
      <c r="AH83" s="1028"/>
      <c r="AI83" s="1028"/>
      <c r="AJ83" s="1028"/>
      <c r="AK83" s="1028" t="s">
        <v>591</v>
      </c>
      <c r="AL83" s="1028"/>
      <c r="AM83" s="1028"/>
      <c r="AN83" s="1028"/>
      <c r="AO83" s="1028"/>
      <c r="AP83" s="1028">
        <v>853</v>
      </c>
      <c r="AQ83" s="1028"/>
      <c r="AR83" s="1028"/>
      <c r="AS83" s="1028"/>
      <c r="AT83" s="1028"/>
      <c r="AU83" s="1028" t="s">
        <v>591</v>
      </c>
      <c r="AV83" s="1028"/>
      <c r="AW83" s="1028"/>
      <c r="AX83" s="1028"/>
      <c r="AY83" s="1028"/>
      <c r="AZ83" s="1029"/>
      <c r="BA83" s="1029"/>
      <c r="BB83" s="1029"/>
      <c r="BC83" s="1029"/>
      <c r="BD83" s="1030"/>
      <c r="BE83" s="267"/>
      <c r="BF83" s="267"/>
      <c r="BG83" s="267"/>
      <c r="BH83" s="267"/>
      <c r="BI83" s="267"/>
      <c r="BJ83" s="267"/>
      <c r="BK83" s="267"/>
      <c r="BL83" s="267"/>
      <c r="BM83" s="267"/>
      <c r="BN83" s="267"/>
      <c r="BO83" s="267"/>
      <c r="BP83" s="267"/>
      <c r="BQ83" s="264">
        <v>77</v>
      </c>
      <c r="BR83" s="269"/>
      <c r="BS83" s="1010"/>
      <c r="BT83" s="1011"/>
      <c r="BU83" s="1011"/>
      <c r="BV83" s="1011"/>
      <c r="BW83" s="1011"/>
      <c r="BX83" s="1011"/>
      <c r="BY83" s="1011"/>
      <c r="BZ83" s="1011"/>
      <c r="CA83" s="1011"/>
      <c r="CB83" s="1011"/>
      <c r="CC83" s="1011"/>
      <c r="CD83" s="1011"/>
      <c r="CE83" s="1011"/>
      <c r="CF83" s="1011"/>
      <c r="CG83" s="1012"/>
      <c r="CH83" s="1013"/>
      <c r="CI83" s="1014"/>
      <c r="CJ83" s="1014"/>
      <c r="CK83" s="1014"/>
      <c r="CL83" s="1015"/>
      <c r="CM83" s="1013"/>
      <c r="CN83" s="1014"/>
      <c r="CO83" s="1014"/>
      <c r="CP83" s="1014"/>
      <c r="CQ83" s="1015"/>
      <c r="CR83" s="1013"/>
      <c r="CS83" s="1014"/>
      <c r="CT83" s="1014"/>
      <c r="CU83" s="1014"/>
      <c r="CV83" s="1015"/>
      <c r="CW83" s="1013"/>
      <c r="CX83" s="1014"/>
      <c r="CY83" s="1014"/>
      <c r="CZ83" s="1014"/>
      <c r="DA83" s="1015"/>
      <c r="DB83" s="1013"/>
      <c r="DC83" s="1014"/>
      <c r="DD83" s="1014"/>
      <c r="DE83" s="1014"/>
      <c r="DF83" s="1015"/>
      <c r="DG83" s="1013"/>
      <c r="DH83" s="1014"/>
      <c r="DI83" s="1014"/>
      <c r="DJ83" s="1014"/>
      <c r="DK83" s="1015"/>
      <c r="DL83" s="1013"/>
      <c r="DM83" s="1014"/>
      <c r="DN83" s="1014"/>
      <c r="DO83" s="1014"/>
      <c r="DP83" s="1015"/>
      <c r="DQ83" s="1013"/>
      <c r="DR83" s="1014"/>
      <c r="DS83" s="1014"/>
      <c r="DT83" s="1014"/>
      <c r="DU83" s="1015"/>
      <c r="DV83" s="998"/>
      <c r="DW83" s="999"/>
      <c r="DX83" s="999"/>
      <c r="DY83" s="999"/>
      <c r="DZ83" s="1000"/>
      <c r="EA83" s="248"/>
    </row>
    <row r="84" spans="1:131" s="249" customFormat="1" ht="26.25" customHeight="1" x14ac:dyDescent="0.15">
      <c r="A84" s="263">
        <v>17</v>
      </c>
      <c r="B84" s="1031"/>
      <c r="C84" s="1032"/>
      <c r="D84" s="1032"/>
      <c r="E84" s="1032"/>
      <c r="F84" s="1032"/>
      <c r="G84" s="1032"/>
      <c r="H84" s="1032"/>
      <c r="I84" s="1032"/>
      <c r="J84" s="1032"/>
      <c r="K84" s="1032"/>
      <c r="L84" s="1032"/>
      <c r="M84" s="1032"/>
      <c r="N84" s="1032"/>
      <c r="O84" s="1032"/>
      <c r="P84" s="1033"/>
      <c r="Q84" s="1034"/>
      <c r="R84" s="1028"/>
      <c r="S84" s="1028"/>
      <c r="T84" s="1028"/>
      <c r="U84" s="1028"/>
      <c r="V84" s="1028"/>
      <c r="W84" s="1028"/>
      <c r="X84" s="1028"/>
      <c r="Y84" s="1028"/>
      <c r="Z84" s="1028"/>
      <c r="AA84" s="1028"/>
      <c r="AB84" s="1028"/>
      <c r="AC84" s="1028"/>
      <c r="AD84" s="1028"/>
      <c r="AE84" s="1028"/>
      <c r="AF84" s="1028"/>
      <c r="AG84" s="1028"/>
      <c r="AH84" s="1028"/>
      <c r="AI84" s="1028"/>
      <c r="AJ84" s="1028"/>
      <c r="AK84" s="1028"/>
      <c r="AL84" s="1028"/>
      <c r="AM84" s="1028"/>
      <c r="AN84" s="1028"/>
      <c r="AO84" s="1028"/>
      <c r="AP84" s="1028"/>
      <c r="AQ84" s="1028"/>
      <c r="AR84" s="1028"/>
      <c r="AS84" s="1028"/>
      <c r="AT84" s="1028"/>
      <c r="AU84" s="1028"/>
      <c r="AV84" s="1028"/>
      <c r="AW84" s="1028"/>
      <c r="AX84" s="1028"/>
      <c r="AY84" s="1028"/>
      <c r="AZ84" s="1029"/>
      <c r="BA84" s="1029"/>
      <c r="BB84" s="1029"/>
      <c r="BC84" s="1029"/>
      <c r="BD84" s="1030"/>
      <c r="BE84" s="267"/>
      <c r="BF84" s="267"/>
      <c r="BG84" s="267"/>
      <c r="BH84" s="267"/>
      <c r="BI84" s="267"/>
      <c r="BJ84" s="267"/>
      <c r="BK84" s="267"/>
      <c r="BL84" s="267"/>
      <c r="BM84" s="267"/>
      <c r="BN84" s="267"/>
      <c r="BO84" s="267"/>
      <c r="BP84" s="267"/>
      <c r="BQ84" s="264">
        <v>78</v>
      </c>
      <c r="BR84" s="269"/>
      <c r="BS84" s="1010"/>
      <c r="BT84" s="1011"/>
      <c r="BU84" s="1011"/>
      <c r="BV84" s="1011"/>
      <c r="BW84" s="1011"/>
      <c r="BX84" s="1011"/>
      <c r="BY84" s="1011"/>
      <c r="BZ84" s="1011"/>
      <c r="CA84" s="1011"/>
      <c r="CB84" s="1011"/>
      <c r="CC84" s="1011"/>
      <c r="CD84" s="1011"/>
      <c r="CE84" s="1011"/>
      <c r="CF84" s="1011"/>
      <c r="CG84" s="1012"/>
      <c r="CH84" s="1013"/>
      <c r="CI84" s="1014"/>
      <c r="CJ84" s="1014"/>
      <c r="CK84" s="1014"/>
      <c r="CL84" s="1015"/>
      <c r="CM84" s="1013"/>
      <c r="CN84" s="1014"/>
      <c r="CO84" s="1014"/>
      <c r="CP84" s="1014"/>
      <c r="CQ84" s="1015"/>
      <c r="CR84" s="1013"/>
      <c r="CS84" s="1014"/>
      <c r="CT84" s="1014"/>
      <c r="CU84" s="1014"/>
      <c r="CV84" s="1015"/>
      <c r="CW84" s="1013"/>
      <c r="CX84" s="1014"/>
      <c r="CY84" s="1014"/>
      <c r="CZ84" s="1014"/>
      <c r="DA84" s="1015"/>
      <c r="DB84" s="1013"/>
      <c r="DC84" s="1014"/>
      <c r="DD84" s="1014"/>
      <c r="DE84" s="1014"/>
      <c r="DF84" s="1015"/>
      <c r="DG84" s="1013"/>
      <c r="DH84" s="1014"/>
      <c r="DI84" s="1014"/>
      <c r="DJ84" s="1014"/>
      <c r="DK84" s="1015"/>
      <c r="DL84" s="1013"/>
      <c r="DM84" s="1014"/>
      <c r="DN84" s="1014"/>
      <c r="DO84" s="1014"/>
      <c r="DP84" s="1015"/>
      <c r="DQ84" s="1013"/>
      <c r="DR84" s="1014"/>
      <c r="DS84" s="1014"/>
      <c r="DT84" s="1014"/>
      <c r="DU84" s="1015"/>
      <c r="DV84" s="998"/>
      <c r="DW84" s="999"/>
      <c r="DX84" s="999"/>
      <c r="DY84" s="999"/>
      <c r="DZ84" s="1000"/>
      <c r="EA84" s="248"/>
    </row>
    <row r="85" spans="1:131" s="249" customFormat="1" ht="26.25" customHeight="1" x14ac:dyDescent="0.15">
      <c r="A85" s="263">
        <v>18</v>
      </c>
      <c r="B85" s="1031"/>
      <c r="C85" s="1032"/>
      <c r="D85" s="1032"/>
      <c r="E85" s="1032"/>
      <c r="F85" s="1032"/>
      <c r="G85" s="1032"/>
      <c r="H85" s="1032"/>
      <c r="I85" s="1032"/>
      <c r="J85" s="1032"/>
      <c r="K85" s="1032"/>
      <c r="L85" s="1032"/>
      <c r="M85" s="1032"/>
      <c r="N85" s="1032"/>
      <c r="O85" s="1032"/>
      <c r="P85" s="1033"/>
      <c r="Q85" s="1034"/>
      <c r="R85" s="1028"/>
      <c r="S85" s="1028"/>
      <c r="T85" s="1028"/>
      <c r="U85" s="1028"/>
      <c r="V85" s="1028"/>
      <c r="W85" s="1028"/>
      <c r="X85" s="1028"/>
      <c r="Y85" s="1028"/>
      <c r="Z85" s="1028"/>
      <c r="AA85" s="1028"/>
      <c r="AB85" s="1028"/>
      <c r="AC85" s="1028"/>
      <c r="AD85" s="1028"/>
      <c r="AE85" s="1028"/>
      <c r="AF85" s="1028"/>
      <c r="AG85" s="1028"/>
      <c r="AH85" s="1028"/>
      <c r="AI85" s="1028"/>
      <c r="AJ85" s="1028"/>
      <c r="AK85" s="1028"/>
      <c r="AL85" s="1028"/>
      <c r="AM85" s="1028"/>
      <c r="AN85" s="1028"/>
      <c r="AO85" s="1028"/>
      <c r="AP85" s="1028"/>
      <c r="AQ85" s="1028"/>
      <c r="AR85" s="1028"/>
      <c r="AS85" s="1028"/>
      <c r="AT85" s="1028"/>
      <c r="AU85" s="1028"/>
      <c r="AV85" s="1028"/>
      <c r="AW85" s="1028"/>
      <c r="AX85" s="1028"/>
      <c r="AY85" s="1028"/>
      <c r="AZ85" s="1029"/>
      <c r="BA85" s="1029"/>
      <c r="BB85" s="1029"/>
      <c r="BC85" s="1029"/>
      <c r="BD85" s="1030"/>
      <c r="BE85" s="267"/>
      <c r="BF85" s="267"/>
      <c r="BG85" s="267"/>
      <c r="BH85" s="267"/>
      <c r="BI85" s="267"/>
      <c r="BJ85" s="267"/>
      <c r="BK85" s="267"/>
      <c r="BL85" s="267"/>
      <c r="BM85" s="267"/>
      <c r="BN85" s="267"/>
      <c r="BO85" s="267"/>
      <c r="BP85" s="267"/>
      <c r="BQ85" s="264">
        <v>79</v>
      </c>
      <c r="BR85" s="269"/>
      <c r="BS85" s="1010"/>
      <c r="BT85" s="1011"/>
      <c r="BU85" s="1011"/>
      <c r="BV85" s="1011"/>
      <c r="BW85" s="1011"/>
      <c r="BX85" s="1011"/>
      <c r="BY85" s="1011"/>
      <c r="BZ85" s="1011"/>
      <c r="CA85" s="1011"/>
      <c r="CB85" s="1011"/>
      <c r="CC85" s="1011"/>
      <c r="CD85" s="1011"/>
      <c r="CE85" s="1011"/>
      <c r="CF85" s="1011"/>
      <c r="CG85" s="1012"/>
      <c r="CH85" s="1013"/>
      <c r="CI85" s="1014"/>
      <c r="CJ85" s="1014"/>
      <c r="CK85" s="1014"/>
      <c r="CL85" s="1015"/>
      <c r="CM85" s="1013"/>
      <c r="CN85" s="1014"/>
      <c r="CO85" s="1014"/>
      <c r="CP85" s="1014"/>
      <c r="CQ85" s="1015"/>
      <c r="CR85" s="1013"/>
      <c r="CS85" s="1014"/>
      <c r="CT85" s="1014"/>
      <c r="CU85" s="1014"/>
      <c r="CV85" s="1015"/>
      <c r="CW85" s="1013"/>
      <c r="CX85" s="1014"/>
      <c r="CY85" s="1014"/>
      <c r="CZ85" s="1014"/>
      <c r="DA85" s="1015"/>
      <c r="DB85" s="1013"/>
      <c r="DC85" s="1014"/>
      <c r="DD85" s="1014"/>
      <c r="DE85" s="1014"/>
      <c r="DF85" s="1015"/>
      <c r="DG85" s="1013"/>
      <c r="DH85" s="1014"/>
      <c r="DI85" s="1014"/>
      <c r="DJ85" s="1014"/>
      <c r="DK85" s="1015"/>
      <c r="DL85" s="1013"/>
      <c r="DM85" s="1014"/>
      <c r="DN85" s="1014"/>
      <c r="DO85" s="1014"/>
      <c r="DP85" s="1015"/>
      <c r="DQ85" s="1013"/>
      <c r="DR85" s="1014"/>
      <c r="DS85" s="1014"/>
      <c r="DT85" s="1014"/>
      <c r="DU85" s="1015"/>
      <c r="DV85" s="998"/>
      <c r="DW85" s="999"/>
      <c r="DX85" s="999"/>
      <c r="DY85" s="999"/>
      <c r="DZ85" s="1000"/>
      <c r="EA85" s="248"/>
    </row>
    <row r="86" spans="1:131" s="249" customFormat="1" ht="26.25" customHeight="1" x14ac:dyDescent="0.15">
      <c r="A86" s="263">
        <v>19</v>
      </c>
      <c r="B86" s="1031"/>
      <c r="C86" s="1032"/>
      <c r="D86" s="1032"/>
      <c r="E86" s="1032"/>
      <c r="F86" s="1032"/>
      <c r="G86" s="1032"/>
      <c r="H86" s="1032"/>
      <c r="I86" s="1032"/>
      <c r="J86" s="1032"/>
      <c r="K86" s="1032"/>
      <c r="L86" s="1032"/>
      <c r="M86" s="1032"/>
      <c r="N86" s="1032"/>
      <c r="O86" s="1032"/>
      <c r="P86" s="1033"/>
      <c r="Q86" s="1034"/>
      <c r="R86" s="1028"/>
      <c r="S86" s="1028"/>
      <c r="T86" s="1028"/>
      <c r="U86" s="1028"/>
      <c r="V86" s="1028"/>
      <c r="W86" s="1028"/>
      <c r="X86" s="1028"/>
      <c r="Y86" s="1028"/>
      <c r="Z86" s="1028"/>
      <c r="AA86" s="1028"/>
      <c r="AB86" s="1028"/>
      <c r="AC86" s="1028"/>
      <c r="AD86" s="1028"/>
      <c r="AE86" s="1028"/>
      <c r="AF86" s="1028"/>
      <c r="AG86" s="1028"/>
      <c r="AH86" s="1028"/>
      <c r="AI86" s="1028"/>
      <c r="AJ86" s="1028"/>
      <c r="AK86" s="1028"/>
      <c r="AL86" s="1028"/>
      <c r="AM86" s="1028"/>
      <c r="AN86" s="1028"/>
      <c r="AO86" s="1028"/>
      <c r="AP86" s="1028"/>
      <c r="AQ86" s="1028"/>
      <c r="AR86" s="1028"/>
      <c r="AS86" s="1028"/>
      <c r="AT86" s="1028"/>
      <c r="AU86" s="1028"/>
      <c r="AV86" s="1028"/>
      <c r="AW86" s="1028"/>
      <c r="AX86" s="1028"/>
      <c r="AY86" s="1028"/>
      <c r="AZ86" s="1029"/>
      <c r="BA86" s="1029"/>
      <c r="BB86" s="1029"/>
      <c r="BC86" s="1029"/>
      <c r="BD86" s="1030"/>
      <c r="BE86" s="267"/>
      <c r="BF86" s="267"/>
      <c r="BG86" s="267"/>
      <c r="BH86" s="267"/>
      <c r="BI86" s="267"/>
      <c r="BJ86" s="267"/>
      <c r="BK86" s="267"/>
      <c r="BL86" s="267"/>
      <c r="BM86" s="267"/>
      <c r="BN86" s="267"/>
      <c r="BO86" s="267"/>
      <c r="BP86" s="267"/>
      <c r="BQ86" s="264">
        <v>80</v>
      </c>
      <c r="BR86" s="269"/>
      <c r="BS86" s="1010"/>
      <c r="BT86" s="1011"/>
      <c r="BU86" s="1011"/>
      <c r="BV86" s="1011"/>
      <c r="BW86" s="1011"/>
      <c r="BX86" s="1011"/>
      <c r="BY86" s="1011"/>
      <c r="BZ86" s="1011"/>
      <c r="CA86" s="1011"/>
      <c r="CB86" s="1011"/>
      <c r="CC86" s="1011"/>
      <c r="CD86" s="1011"/>
      <c r="CE86" s="1011"/>
      <c r="CF86" s="1011"/>
      <c r="CG86" s="1012"/>
      <c r="CH86" s="1013"/>
      <c r="CI86" s="1014"/>
      <c r="CJ86" s="1014"/>
      <c r="CK86" s="1014"/>
      <c r="CL86" s="1015"/>
      <c r="CM86" s="1013"/>
      <c r="CN86" s="1014"/>
      <c r="CO86" s="1014"/>
      <c r="CP86" s="1014"/>
      <c r="CQ86" s="1015"/>
      <c r="CR86" s="1013"/>
      <c r="CS86" s="1014"/>
      <c r="CT86" s="1014"/>
      <c r="CU86" s="1014"/>
      <c r="CV86" s="1015"/>
      <c r="CW86" s="1013"/>
      <c r="CX86" s="1014"/>
      <c r="CY86" s="1014"/>
      <c r="CZ86" s="1014"/>
      <c r="DA86" s="1015"/>
      <c r="DB86" s="1013"/>
      <c r="DC86" s="1014"/>
      <c r="DD86" s="1014"/>
      <c r="DE86" s="1014"/>
      <c r="DF86" s="1015"/>
      <c r="DG86" s="1013"/>
      <c r="DH86" s="1014"/>
      <c r="DI86" s="1014"/>
      <c r="DJ86" s="1014"/>
      <c r="DK86" s="1015"/>
      <c r="DL86" s="1013"/>
      <c r="DM86" s="1014"/>
      <c r="DN86" s="1014"/>
      <c r="DO86" s="1014"/>
      <c r="DP86" s="1015"/>
      <c r="DQ86" s="1013"/>
      <c r="DR86" s="1014"/>
      <c r="DS86" s="1014"/>
      <c r="DT86" s="1014"/>
      <c r="DU86" s="1015"/>
      <c r="DV86" s="998"/>
      <c r="DW86" s="999"/>
      <c r="DX86" s="999"/>
      <c r="DY86" s="999"/>
      <c r="DZ86" s="1000"/>
      <c r="EA86" s="248"/>
    </row>
    <row r="87" spans="1:131" s="249" customFormat="1" ht="26.25" customHeight="1" x14ac:dyDescent="0.15">
      <c r="A87" s="271">
        <v>20</v>
      </c>
      <c r="B87" s="1021"/>
      <c r="C87" s="1022"/>
      <c r="D87" s="1022"/>
      <c r="E87" s="1022"/>
      <c r="F87" s="1022"/>
      <c r="G87" s="1022"/>
      <c r="H87" s="1022"/>
      <c r="I87" s="1022"/>
      <c r="J87" s="1022"/>
      <c r="K87" s="1022"/>
      <c r="L87" s="1022"/>
      <c r="M87" s="1022"/>
      <c r="N87" s="1022"/>
      <c r="O87" s="1022"/>
      <c r="P87" s="1023"/>
      <c r="Q87" s="1024"/>
      <c r="R87" s="1025"/>
      <c r="S87" s="1025"/>
      <c r="T87" s="1025"/>
      <c r="U87" s="1025"/>
      <c r="V87" s="1025"/>
      <c r="W87" s="1025"/>
      <c r="X87" s="1025"/>
      <c r="Y87" s="1025"/>
      <c r="Z87" s="1025"/>
      <c r="AA87" s="1025"/>
      <c r="AB87" s="1025"/>
      <c r="AC87" s="1025"/>
      <c r="AD87" s="1025"/>
      <c r="AE87" s="1025"/>
      <c r="AF87" s="1025"/>
      <c r="AG87" s="1025"/>
      <c r="AH87" s="1025"/>
      <c r="AI87" s="1025"/>
      <c r="AJ87" s="1025"/>
      <c r="AK87" s="1025"/>
      <c r="AL87" s="1025"/>
      <c r="AM87" s="1025"/>
      <c r="AN87" s="1025"/>
      <c r="AO87" s="1025"/>
      <c r="AP87" s="1025"/>
      <c r="AQ87" s="1025"/>
      <c r="AR87" s="1025"/>
      <c r="AS87" s="1025"/>
      <c r="AT87" s="1025"/>
      <c r="AU87" s="1025"/>
      <c r="AV87" s="1025"/>
      <c r="AW87" s="1025"/>
      <c r="AX87" s="1025"/>
      <c r="AY87" s="1025"/>
      <c r="AZ87" s="1026"/>
      <c r="BA87" s="1026"/>
      <c r="BB87" s="1026"/>
      <c r="BC87" s="1026"/>
      <c r="BD87" s="1027"/>
      <c r="BE87" s="267"/>
      <c r="BF87" s="267"/>
      <c r="BG87" s="267"/>
      <c r="BH87" s="267"/>
      <c r="BI87" s="267"/>
      <c r="BJ87" s="267"/>
      <c r="BK87" s="267"/>
      <c r="BL87" s="267"/>
      <c r="BM87" s="267"/>
      <c r="BN87" s="267"/>
      <c r="BO87" s="267"/>
      <c r="BP87" s="267"/>
      <c r="BQ87" s="264">
        <v>81</v>
      </c>
      <c r="BR87" s="269"/>
      <c r="BS87" s="1010"/>
      <c r="BT87" s="1011"/>
      <c r="BU87" s="1011"/>
      <c r="BV87" s="1011"/>
      <c r="BW87" s="1011"/>
      <c r="BX87" s="1011"/>
      <c r="BY87" s="1011"/>
      <c r="BZ87" s="1011"/>
      <c r="CA87" s="1011"/>
      <c r="CB87" s="1011"/>
      <c r="CC87" s="1011"/>
      <c r="CD87" s="1011"/>
      <c r="CE87" s="1011"/>
      <c r="CF87" s="1011"/>
      <c r="CG87" s="1012"/>
      <c r="CH87" s="1013"/>
      <c r="CI87" s="1014"/>
      <c r="CJ87" s="1014"/>
      <c r="CK87" s="1014"/>
      <c r="CL87" s="1015"/>
      <c r="CM87" s="1013"/>
      <c r="CN87" s="1014"/>
      <c r="CO87" s="1014"/>
      <c r="CP87" s="1014"/>
      <c r="CQ87" s="1015"/>
      <c r="CR87" s="1013"/>
      <c r="CS87" s="1014"/>
      <c r="CT87" s="1014"/>
      <c r="CU87" s="1014"/>
      <c r="CV87" s="1015"/>
      <c r="CW87" s="1013"/>
      <c r="CX87" s="1014"/>
      <c r="CY87" s="1014"/>
      <c r="CZ87" s="1014"/>
      <c r="DA87" s="1015"/>
      <c r="DB87" s="1013"/>
      <c r="DC87" s="1014"/>
      <c r="DD87" s="1014"/>
      <c r="DE87" s="1014"/>
      <c r="DF87" s="1015"/>
      <c r="DG87" s="1013"/>
      <c r="DH87" s="1014"/>
      <c r="DI87" s="1014"/>
      <c r="DJ87" s="1014"/>
      <c r="DK87" s="1015"/>
      <c r="DL87" s="1013"/>
      <c r="DM87" s="1014"/>
      <c r="DN87" s="1014"/>
      <c r="DO87" s="1014"/>
      <c r="DP87" s="1015"/>
      <c r="DQ87" s="1013"/>
      <c r="DR87" s="1014"/>
      <c r="DS87" s="1014"/>
      <c r="DT87" s="1014"/>
      <c r="DU87" s="1015"/>
      <c r="DV87" s="998"/>
      <c r="DW87" s="999"/>
      <c r="DX87" s="999"/>
      <c r="DY87" s="999"/>
      <c r="DZ87" s="1000"/>
      <c r="EA87" s="248"/>
    </row>
    <row r="88" spans="1:131" s="249" customFormat="1" ht="26.25" customHeight="1" thickBot="1" x14ac:dyDescent="0.2">
      <c r="A88" s="266" t="s">
        <v>393</v>
      </c>
      <c r="B88" s="1001" t="s">
        <v>418</v>
      </c>
      <c r="C88" s="1002"/>
      <c r="D88" s="1002"/>
      <c r="E88" s="1002"/>
      <c r="F88" s="1002"/>
      <c r="G88" s="1002"/>
      <c r="H88" s="1002"/>
      <c r="I88" s="1002"/>
      <c r="J88" s="1002"/>
      <c r="K88" s="1002"/>
      <c r="L88" s="1002"/>
      <c r="M88" s="1002"/>
      <c r="N88" s="1002"/>
      <c r="O88" s="1002"/>
      <c r="P88" s="1003"/>
      <c r="Q88" s="1019"/>
      <c r="R88" s="1020"/>
      <c r="S88" s="1020"/>
      <c r="T88" s="1020"/>
      <c r="U88" s="1020"/>
      <c r="V88" s="1020"/>
      <c r="W88" s="1020"/>
      <c r="X88" s="1020"/>
      <c r="Y88" s="1020"/>
      <c r="Z88" s="1020"/>
      <c r="AA88" s="1020"/>
      <c r="AB88" s="1020"/>
      <c r="AC88" s="1020"/>
      <c r="AD88" s="1020"/>
      <c r="AE88" s="1020"/>
      <c r="AF88" s="1016"/>
      <c r="AG88" s="1016"/>
      <c r="AH88" s="1016"/>
      <c r="AI88" s="1016"/>
      <c r="AJ88" s="1016"/>
      <c r="AK88" s="1020"/>
      <c r="AL88" s="1020"/>
      <c r="AM88" s="1020"/>
      <c r="AN88" s="1020"/>
      <c r="AO88" s="1020"/>
      <c r="AP88" s="1016"/>
      <c r="AQ88" s="1016"/>
      <c r="AR88" s="1016"/>
      <c r="AS88" s="1016"/>
      <c r="AT88" s="1016"/>
      <c r="AU88" s="1016"/>
      <c r="AV88" s="1016"/>
      <c r="AW88" s="1016"/>
      <c r="AX88" s="1016"/>
      <c r="AY88" s="1016"/>
      <c r="AZ88" s="1017"/>
      <c r="BA88" s="1017"/>
      <c r="BB88" s="1017"/>
      <c r="BC88" s="1017"/>
      <c r="BD88" s="1018"/>
      <c r="BE88" s="267"/>
      <c r="BF88" s="267"/>
      <c r="BG88" s="267"/>
      <c r="BH88" s="267"/>
      <c r="BI88" s="267"/>
      <c r="BJ88" s="267"/>
      <c r="BK88" s="267"/>
      <c r="BL88" s="267"/>
      <c r="BM88" s="267"/>
      <c r="BN88" s="267"/>
      <c r="BO88" s="267"/>
      <c r="BP88" s="267"/>
      <c r="BQ88" s="264">
        <v>82</v>
      </c>
      <c r="BR88" s="269"/>
      <c r="BS88" s="1010"/>
      <c r="BT88" s="1011"/>
      <c r="BU88" s="1011"/>
      <c r="BV88" s="1011"/>
      <c r="BW88" s="1011"/>
      <c r="BX88" s="1011"/>
      <c r="BY88" s="1011"/>
      <c r="BZ88" s="1011"/>
      <c r="CA88" s="1011"/>
      <c r="CB88" s="1011"/>
      <c r="CC88" s="1011"/>
      <c r="CD88" s="1011"/>
      <c r="CE88" s="1011"/>
      <c r="CF88" s="1011"/>
      <c r="CG88" s="1012"/>
      <c r="CH88" s="1013"/>
      <c r="CI88" s="1014"/>
      <c r="CJ88" s="1014"/>
      <c r="CK88" s="1014"/>
      <c r="CL88" s="1015"/>
      <c r="CM88" s="1013"/>
      <c r="CN88" s="1014"/>
      <c r="CO88" s="1014"/>
      <c r="CP88" s="1014"/>
      <c r="CQ88" s="1015"/>
      <c r="CR88" s="1013"/>
      <c r="CS88" s="1014"/>
      <c r="CT88" s="1014"/>
      <c r="CU88" s="1014"/>
      <c r="CV88" s="1015"/>
      <c r="CW88" s="1013"/>
      <c r="CX88" s="1014"/>
      <c r="CY88" s="1014"/>
      <c r="CZ88" s="1014"/>
      <c r="DA88" s="1015"/>
      <c r="DB88" s="1013"/>
      <c r="DC88" s="1014"/>
      <c r="DD88" s="1014"/>
      <c r="DE88" s="1014"/>
      <c r="DF88" s="1015"/>
      <c r="DG88" s="1013"/>
      <c r="DH88" s="1014"/>
      <c r="DI88" s="1014"/>
      <c r="DJ88" s="1014"/>
      <c r="DK88" s="1015"/>
      <c r="DL88" s="1013"/>
      <c r="DM88" s="1014"/>
      <c r="DN88" s="1014"/>
      <c r="DO88" s="1014"/>
      <c r="DP88" s="1015"/>
      <c r="DQ88" s="1013"/>
      <c r="DR88" s="1014"/>
      <c r="DS88" s="1014"/>
      <c r="DT88" s="1014"/>
      <c r="DU88" s="1015"/>
      <c r="DV88" s="998"/>
      <c r="DW88" s="999"/>
      <c r="DX88" s="999"/>
      <c r="DY88" s="999"/>
      <c r="DZ88" s="1000"/>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1010"/>
      <c r="BT89" s="1011"/>
      <c r="BU89" s="1011"/>
      <c r="BV89" s="1011"/>
      <c r="BW89" s="1011"/>
      <c r="BX89" s="1011"/>
      <c r="BY89" s="1011"/>
      <c r="BZ89" s="1011"/>
      <c r="CA89" s="1011"/>
      <c r="CB89" s="1011"/>
      <c r="CC89" s="1011"/>
      <c r="CD89" s="1011"/>
      <c r="CE89" s="1011"/>
      <c r="CF89" s="1011"/>
      <c r="CG89" s="1012"/>
      <c r="CH89" s="1013"/>
      <c r="CI89" s="1014"/>
      <c r="CJ89" s="1014"/>
      <c r="CK89" s="1014"/>
      <c r="CL89" s="1015"/>
      <c r="CM89" s="1013"/>
      <c r="CN89" s="1014"/>
      <c r="CO89" s="1014"/>
      <c r="CP89" s="1014"/>
      <c r="CQ89" s="1015"/>
      <c r="CR89" s="1013"/>
      <c r="CS89" s="1014"/>
      <c r="CT89" s="1014"/>
      <c r="CU89" s="1014"/>
      <c r="CV89" s="1015"/>
      <c r="CW89" s="1013"/>
      <c r="CX89" s="1014"/>
      <c r="CY89" s="1014"/>
      <c r="CZ89" s="1014"/>
      <c r="DA89" s="1015"/>
      <c r="DB89" s="1013"/>
      <c r="DC89" s="1014"/>
      <c r="DD89" s="1014"/>
      <c r="DE89" s="1014"/>
      <c r="DF89" s="1015"/>
      <c r="DG89" s="1013"/>
      <c r="DH89" s="1014"/>
      <c r="DI89" s="1014"/>
      <c r="DJ89" s="1014"/>
      <c r="DK89" s="1015"/>
      <c r="DL89" s="1013"/>
      <c r="DM89" s="1014"/>
      <c r="DN89" s="1014"/>
      <c r="DO89" s="1014"/>
      <c r="DP89" s="1015"/>
      <c r="DQ89" s="1013"/>
      <c r="DR89" s="1014"/>
      <c r="DS89" s="1014"/>
      <c r="DT89" s="1014"/>
      <c r="DU89" s="1015"/>
      <c r="DV89" s="998"/>
      <c r="DW89" s="999"/>
      <c r="DX89" s="999"/>
      <c r="DY89" s="999"/>
      <c r="DZ89" s="1000"/>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1010"/>
      <c r="BT90" s="1011"/>
      <c r="BU90" s="1011"/>
      <c r="BV90" s="1011"/>
      <c r="BW90" s="1011"/>
      <c r="BX90" s="1011"/>
      <c r="BY90" s="1011"/>
      <c r="BZ90" s="1011"/>
      <c r="CA90" s="1011"/>
      <c r="CB90" s="1011"/>
      <c r="CC90" s="1011"/>
      <c r="CD90" s="1011"/>
      <c r="CE90" s="1011"/>
      <c r="CF90" s="1011"/>
      <c r="CG90" s="1012"/>
      <c r="CH90" s="1013"/>
      <c r="CI90" s="1014"/>
      <c r="CJ90" s="1014"/>
      <c r="CK90" s="1014"/>
      <c r="CL90" s="1015"/>
      <c r="CM90" s="1013"/>
      <c r="CN90" s="1014"/>
      <c r="CO90" s="1014"/>
      <c r="CP90" s="1014"/>
      <c r="CQ90" s="1015"/>
      <c r="CR90" s="1013"/>
      <c r="CS90" s="1014"/>
      <c r="CT90" s="1014"/>
      <c r="CU90" s="1014"/>
      <c r="CV90" s="1015"/>
      <c r="CW90" s="1013"/>
      <c r="CX90" s="1014"/>
      <c r="CY90" s="1014"/>
      <c r="CZ90" s="1014"/>
      <c r="DA90" s="1015"/>
      <c r="DB90" s="1013"/>
      <c r="DC90" s="1014"/>
      <c r="DD90" s="1014"/>
      <c r="DE90" s="1014"/>
      <c r="DF90" s="1015"/>
      <c r="DG90" s="1013"/>
      <c r="DH90" s="1014"/>
      <c r="DI90" s="1014"/>
      <c r="DJ90" s="1014"/>
      <c r="DK90" s="1015"/>
      <c r="DL90" s="1013"/>
      <c r="DM90" s="1014"/>
      <c r="DN90" s="1014"/>
      <c r="DO90" s="1014"/>
      <c r="DP90" s="1015"/>
      <c r="DQ90" s="1013"/>
      <c r="DR90" s="1014"/>
      <c r="DS90" s="1014"/>
      <c r="DT90" s="1014"/>
      <c r="DU90" s="1015"/>
      <c r="DV90" s="998"/>
      <c r="DW90" s="999"/>
      <c r="DX90" s="999"/>
      <c r="DY90" s="999"/>
      <c r="DZ90" s="1000"/>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1010"/>
      <c r="BT91" s="1011"/>
      <c r="BU91" s="1011"/>
      <c r="BV91" s="1011"/>
      <c r="BW91" s="1011"/>
      <c r="BX91" s="1011"/>
      <c r="BY91" s="1011"/>
      <c r="BZ91" s="1011"/>
      <c r="CA91" s="1011"/>
      <c r="CB91" s="1011"/>
      <c r="CC91" s="1011"/>
      <c r="CD91" s="1011"/>
      <c r="CE91" s="1011"/>
      <c r="CF91" s="1011"/>
      <c r="CG91" s="1012"/>
      <c r="CH91" s="1013"/>
      <c r="CI91" s="1014"/>
      <c r="CJ91" s="1014"/>
      <c r="CK91" s="1014"/>
      <c r="CL91" s="1015"/>
      <c r="CM91" s="1013"/>
      <c r="CN91" s="1014"/>
      <c r="CO91" s="1014"/>
      <c r="CP91" s="1014"/>
      <c r="CQ91" s="1015"/>
      <c r="CR91" s="1013"/>
      <c r="CS91" s="1014"/>
      <c r="CT91" s="1014"/>
      <c r="CU91" s="1014"/>
      <c r="CV91" s="1015"/>
      <c r="CW91" s="1013"/>
      <c r="CX91" s="1014"/>
      <c r="CY91" s="1014"/>
      <c r="CZ91" s="1014"/>
      <c r="DA91" s="1015"/>
      <c r="DB91" s="1013"/>
      <c r="DC91" s="1014"/>
      <c r="DD91" s="1014"/>
      <c r="DE91" s="1014"/>
      <c r="DF91" s="1015"/>
      <c r="DG91" s="1013"/>
      <c r="DH91" s="1014"/>
      <c r="DI91" s="1014"/>
      <c r="DJ91" s="1014"/>
      <c r="DK91" s="1015"/>
      <c r="DL91" s="1013"/>
      <c r="DM91" s="1014"/>
      <c r="DN91" s="1014"/>
      <c r="DO91" s="1014"/>
      <c r="DP91" s="1015"/>
      <c r="DQ91" s="1013"/>
      <c r="DR91" s="1014"/>
      <c r="DS91" s="1014"/>
      <c r="DT91" s="1014"/>
      <c r="DU91" s="1015"/>
      <c r="DV91" s="998"/>
      <c r="DW91" s="999"/>
      <c r="DX91" s="999"/>
      <c r="DY91" s="999"/>
      <c r="DZ91" s="1000"/>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1010"/>
      <c r="BT92" s="1011"/>
      <c r="BU92" s="1011"/>
      <c r="BV92" s="1011"/>
      <c r="BW92" s="1011"/>
      <c r="BX92" s="1011"/>
      <c r="BY92" s="1011"/>
      <c r="BZ92" s="1011"/>
      <c r="CA92" s="1011"/>
      <c r="CB92" s="1011"/>
      <c r="CC92" s="1011"/>
      <c r="CD92" s="1011"/>
      <c r="CE92" s="1011"/>
      <c r="CF92" s="1011"/>
      <c r="CG92" s="1012"/>
      <c r="CH92" s="1013"/>
      <c r="CI92" s="1014"/>
      <c r="CJ92" s="1014"/>
      <c r="CK92" s="1014"/>
      <c r="CL92" s="1015"/>
      <c r="CM92" s="1013"/>
      <c r="CN92" s="1014"/>
      <c r="CO92" s="1014"/>
      <c r="CP92" s="1014"/>
      <c r="CQ92" s="1015"/>
      <c r="CR92" s="1013"/>
      <c r="CS92" s="1014"/>
      <c r="CT92" s="1014"/>
      <c r="CU92" s="1014"/>
      <c r="CV92" s="1015"/>
      <c r="CW92" s="1013"/>
      <c r="CX92" s="1014"/>
      <c r="CY92" s="1014"/>
      <c r="CZ92" s="1014"/>
      <c r="DA92" s="1015"/>
      <c r="DB92" s="1013"/>
      <c r="DC92" s="1014"/>
      <c r="DD92" s="1014"/>
      <c r="DE92" s="1014"/>
      <c r="DF92" s="1015"/>
      <c r="DG92" s="1013"/>
      <c r="DH92" s="1014"/>
      <c r="DI92" s="1014"/>
      <c r="DJ92" s="1014"/>
      <c r="DK92" s="1015"/>
      <c r="DL92" s="1013"/>
      <c r="DM92" s="1014"/>
      <c r="DN92" s="1014"/>
      <c r="DO92" s="1014"/>
      <c r="DP92" s="1015"/>
      <c r="DQ92" s="1013"/>
      <c r="DR92" s="1014"/>
      <c r="DS92" s="1014"/>
      <c r="DT92" s="1014"/>
      <c r="DU92" s="1015"/>
      <c r="DV92" s="998"/>
      <c r="DW92" s="999"/>
      <c r="DX92" s="999"/>
      <c r="DY92" s="999"/>
      <c r="DZ92" s="1000"/>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1010"/>
      <c r="BT93" s="1011"/>
      <c r="BU93" s="1011"/>
      <c r="BV93" s="1011"/>
      <c r="BW93" s="1011"/>
      <c r="BX93" s="1011"/>
      <c r="BY93" s="1011"/>
      <c r="BZ93" s="1011"/>
      <c r="CA93" s="1011"/>
      <c r="CB93" s="1011"/>
      <c r="CC93" s="1011"/>
      <c r="CD93" s="1011"/>
      <c r="CE93" s="1011"/>
      <c r="CF93" s="1011"/>
      <c r="CG93" s="1012"/>
      <c r="CH93" s="1013"/>
      <c r="CI93" s="1014"/>
      <c r="CJ93" s="1014"/>
      <c r="CK93" s="1014"/>
      <c r="CL93" s="1015"/>
      <c r="CM93" s="1013"/>
      <c r="CN93" s="1014"/>
      <c r="CO93" s="1014"/>
      <c r="CP93" s="1014"/>
      <c r="CQ93" s="1015"/>
      <c r="CR93" s="1013"/>
      <c r="CS93" s="1014"/>
      <c r="CT93" s="1014"/>
      <c r="CU93" s="1014"/>
      <c r="CV93" s="1015"/>
      <c r="CW93" s="1013"/>
      <c r="CX93" s="1014"/>
      <c r="CY93" s="1014"/>
      <c r="CZ93" s="1014"/>
      <c r="DA93" s="1015"/>
      <c r="DB93" s="1013"/>
      <c r="DC93" s="1014"/>
      <c r="DD93" s="1014"/>
      <c r="DE93" s="1014"/>
      <c r="DF93" s="1015"/>
      <c r="DG93" s="1013"/>
      <c r="DH93" s="1014"/>
      <c r="DI93" s="1014"/>
      <c r="DJ93" s="1014"/>
      <c r="DK93" s="1015"/>
      <c r="DL93" s="1013"/>
      <c r="DM93" s="1014"/>
      <c r="DN93" s="1014"/>
      <c r="DO93" s="1014"/>
      <c r="DP93" s="1015"/>
      <c r="DQ93" s="1013"/>
      <c r="DR93" s="1014"/>
      <c r="DS93" s="1014"/>
      <c r="DT93" s="1014"/>
      <c r="DU93" s="1015"/>
      <c r="DV93" s="998"/>
      <c r="DW93" s="999"/>
      <c r="DX93" s="999"/>
      <c r="DY93" s="999"/>
      <c r="DZ93" s="1000"/>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1010"/>
      <c r="BT94" s="1011"/>
      <c r="BU94" s="1011"/>
      <c r="BV94" s="1011"/>
      <c r="BW94" s="1011"/>
      <c r="BX94" s="1011"/>
      <c r="BY94" s="1011"/>
      <c r="BZ94" s="1011"/>
      <c r="CA94" s="1011"/>
      <c r="CB94" s="1011"/>
      <c r="CC94" s="1011"/>
      <c r="CD94" s="1011"/>
      <c r="CE94" s="1011"/>
      <c r="CF94" s="1011"/>
      <c r="CG94" s="1012"/>
      <c r="CH94" s="1013"/>
      <c r="CI94" s="1014"/>
      <c r="CJ94" s="1014"/>
      <c r="CK94" s="1014"/>
      <c r="CL94" s="1015"/>
      <c r="CM94" s="1013"/>
      <c r="CN94" s="1014"/>
      <c r="CO94" s="1014"/>
      <c r="CP94" s="1014"/>
      <c r="CQ94" s="1015"/>
      <c r="CR94" s="1013"/>
      <c r="CS94" s="1014"/>
      <c r="CT94" s="1014"/>
      <c r="CU94" s="1014"/>
      <c r="CV94" s="1015"/>
      <c r="CW94" s="1013"/>
      <c r="CX94" s="1014"/>
      <c r="CY94" s="1014"/>
      <c r="CZ94" s="1014"/>
      <c r="DA94" s="1015"/>
      <c r="DB94" s="1013"/>
      <c r="DC94" s="1014"/>
      <c r="DD94" s="1014"/>
      <c r="DE94" s="1014"/>
      <c r="DF94" s="1015"/>
      <c r="DG94" s="1013"/>
      <c r="DH94" s="1014"/>
      <c r="DI94" s="1014"/>
      <c r="DJ94" s="1014"/>
      <c r="DK94" s="1015"/>
      <c r="DL94" s="1013"/>
      <c r="DM94" s="1014"/>
      <c r="DN94" s="1014"/>
      <c r="DO94" s="1014"/>
      <c r="DP94" s="1015"/>
      <c r="DQ94" s="1013"/>
      <c r="DR94" s="1014"/>
      <c r="DS94" s="1014"/>
      <c r="DT94" s="1014"/>
      <c r="DU94" s="1015"/>
      <c r="DV94" s="998"/>
      <c r="DW94" s="999"/>
      <c r="DX94" s="999"/>
      <c r="DY94" s="999"/>
      <c r="DZ94" s="1000"/>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1010"/>
      <c r="BT95" s="1011"/>
      <c r="BU95" s="1011"/>
      <c r="BV95" s="1011"/>
      <c r="BW95" s="1011"/>
      <c r="BX95" s="1011"/>
      <c r="BY95" s="1011"/>
      <c r="BZ95" s="1011"/>
      <c r="CA95" s="1011"/>
      <c r="CB95" s="1011"/>
      <c r="CC95" s="1011"/>
      <c r="CD95" s="1011"/>
      <c r="CE95" s="1011"/>
      <c r="CF95" s="1011"/>
      <c r="CG95" s="1012"/>
      <c r="CH95" s="1013"/>
      <c r="CI95" s="1014"/>
      <c r="CJ95" s="1014"/>
      <c r="CK95" s="1014"/>
      <c r="CL95" s="1015"/>
      <c r="CM95" s="1013"/>
      <c r="CN95" s="1014"/>
      <c r="CO95" s="1014"/>
      <c r="CP95" s="1014"/>
      <c r="CQ95" s="1015"/>
      <c r="CR95" s="1013"/>
      <c r="CS95" s="1014"/>
      <c r="CT95" s="1014"/>
      <c r="CU95" s="1014"/>
      <c r="CV95" s="1015"/>
      <c r="CW95" s="1013"/>
      <c r="CX95" s="1014"/>
      <c r="CY95" s="1014"/>
      <c r="CZ95" s="1014"/>
      <c r="DA95" s="1015"/>
      <c r="DB95" s="1013"/>
      <c r="DC95" s="1014"/>
      <c r="DD95" s="1014"/>
      <c r="DE95" s="1014"/>
      <c r="DF95" s="1015"/>
      <c r="DG95" s="1013"/>
      <c r="DH95" s="1014"/>
      <c r="DI95" s="1014"/>
      <c r="DJ95" s="1014"/>
      <c r="DK95" s="1015"/>
      <c r="DL95" s="1013"/>
      <c r="DM95" s="1014"/>
      <c r="DN95" s="1014"/>
      <c r="DO95" s="1014"/>
      <c r="DP95" s="1015"/>
      <c r="DQ95" s="1013"/>
      <c r="DR95" s="1014"/>
      <c r="DS95" s="1014"/>
      <c r="DT95" s="1014"/>
      <c r="DU95" s="1015"/>
      <c r="DV95" s="998"/>
      <c r="DW95" s="999"/>
      <c r="DX95" s="999"/>
      <c r="DY95" s="999"/>
      <c r="DZ95" s="1000"/>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1010"/>
      <c r="BT96" s="1011"/>
      <c r="BU96" s="1011"/>
      <c r="BV96" s="1011"/>
      <c r="BW96" s="1011"/>
      <c r="BX96" s="1011"/>
      <c r="BY96" s="1011"/>
      <c r="BZ96" s="1011"/>
      <c r="CA96" s="1011"/>
      <c r="CB96" s="1011"/>
      <c r="CC96" s="1011"/>
      <c r="CD96" s="1011"/>
      <c r="CE96" s="1011"/>
      <c r="CF96" s="1011"/>
      <c r="CG96" s="1012"/>
      <c r="CH96" s="1013"/>
      <c r="CI96" s="1014"/>
      <c r="CJ96" s="1014"/>
      <c r="CK96" s="1014"/>
      <c r="CL96" s="1015"/>
      <c r="CM96" s="1013"/>
      <c r="CN96" s="1014"/>
      <c r="CO96" s="1014"/>
      <c r="CP96" s="1014"/>
      <c r="CQ96" s="1015"/>
      <c r="CR96" s="1013"/>
      <c r="CS96" s="1014"/>
      <c r="CT96" s="1014"/>
      <c r="CU96" s="1014"/>
      <c r="CV96" s="1015"/>
      <c r="CW96" s="1013"/>
      <c r="CX96" s="1014"/>
      <c r="CY96" s="1014"/>
      <c r="CZ96" s="1014"/>
      <c r="DA96" s="1015"/>
      <c r="DB96" s="1013"/>
      <c r="DC96" s="1014"/>
      <c r="DD96" s="1014"/>
      <c r="DE96" s="1014"/>
      <c r="DF96" s="1015"/>
      <c r="DG96" s="1013"/>
      <c r="DH96" s="1014"/>
      <c r="DI96" s="1014"/>
      <c r="DJ96" s="1014"/>
      <c r="DK96" s="1015"/>
      <c r="DL96" s="1013"/>
      <c r="DM96" s="1014"/>
      <c r="DN96" s="1014"/>
      <c r="DO96" s="1014"/>
      <c r="DP96" s="1015"/>
      <c r="DQ96" s="1013"/>
      <c r="DR96" s="1014"/>
      <c r="DS96" s="1014"/>
      <c r="DT96" s="1014"/>
      <c r="DU96" s="1015"/>
      <c r="DV96" s="998"/>
      <c r="DW96" s="999"/>
      <c r="DX96" s="999"/>
      <c r="DY96" s="999"/>
      <c r="DZ96" s="1000"/>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1010"/>
      <c r="BT97" s="1011"/>
      <c r="BU97" s="1011"/>
      <c r="BV97" s="1011"/>
      <c r="BW97" s="1011"/>
      <c r="BX97" s="1011"/>
      <c r="BY97" s="1011"/>
      <c r="BZ97" s="1011"/>
      <c r="CA97" s="1011"/>
      <c r="CB97" s="1011"/>
      <c r="CC97" s="1011"/>
      <c r="CD97" s="1011"/>
      <c r="CE97" s="1011"/>
      <c r="CF97" s="1011"/>
      <c r="CG97" s="1012"/>
      <c r="CH97" s="1013"/>
      <c r="CI97" s="1014"/>
      <c r="CJ97" s="1014"/>
      <c r="CK97" s="1014"/>
      <c r="CL97" s="1015"/>
      <c r="CM97" s="1013"/>
      <c r="CN97" s="1014"/>
      <c r="CO97" s="1014"/>
      <c r="CP97" s="1014"/>
      <c r="CQ97" s="1015"/>
      <c r="CR97" s="1013"/>
      <c r="CS97" s="1014"/>
      <c r="CT97" s="1014"/>
      <c r="CU97" s="1014"/>
      <c r="CV97" s="1015"/>
      <c r="CW97" s="1013"/>
      <c r="CX97" s="1014"/>
      <c r="CY97" s="1014"/>
      <c r="CZ97" s="1014"/>
      <c r="DA97" s="1015"/>
      <c r="DB97" s="1013"/>
      <c r="DC97" s="1014"/>
      <c r="DD97" s="1014"/>
      <c r="DE97" s="1014"/>
      <c r="DF97" s="1015"/>
      <c r="DG97" s="1013"/>
      <c r="DH97" s="1014"/>
      <c r="DI97" s="1014"/>
      <c r="DJ97" s="1014"/>
      <c r="DK97" s="1015"/>
      <c r="DL97" s="1013"/>
      <c r="DM97" s="1014"/>
      <c r="DN97" s="1014"/>
      <c r="DO97" s="1014"/>
      <c r="DP97" s="1015"/>
      <c r="DQ97" s="1013"/>
      <c r="DR97" s="1014"/>
      <c r="DS97" s="1014"/>
      <c r="DT97" s="1014"/>
      <c r="DU97" s="1015"/>
      <c r="DV97" s="998"/>
      <c r="DW97" s="999"/>
      <c r="DX97" s="999"/>
      <c r="DY97" s="999"/>
      <c r="DZ97" s="1000"/>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1010"/>
      <c r="BT98" s="1011"/>
      <c r="BU98" s="1011"/>
      <c r="BV98" s="1011"/>
      <c r="BW98" s="1011"/>
      <c r="BX98" s="1011"/>
      <c r="BY98" s="1011"/>
      <c r="BZ98" s="1011"/>
      <c r="CA98" s="1011"/>
      <c r="CB98" s="1011"/>
      <c r="CC98" s="1011"/>
      <c r="CD98" s="1011"/>
      <c r="CE98" s="1011"/>
      <c r="CF98" s="1011"/>
      <c r="CG98" s="1012"/>
      <c r="CH98" s="1013"/>
      <c r="CI98" s="1014"/>
      <c r="CJ98" s="1014"/>
      <c r="CK98" s="1014"/>
      <c r="CL98" s="1015"/>
      <c r="CM98" s="1013"/>
      <c r="CN98" s="1014"/>
      <c r="CO98" s="1014"/>
      <c r="CP98" s="1014"/>
      <c r="CQ98" s="1015"/>
      <c r="CR98" s="1013"/>
      <c r="CS98" s="1014"/>
      <c r="CT98" s="1014"/>
      <c r="CU98" s="1014"/>
      <c r="CV98" s="1015"/>
      <c r="CW98" s="1013"/>
      <c r="CX98" s="1014"/>
      <c r="CY98" s="1014"/>
      <c r="CZ98" s="1014"/>
      <c r="DA98" s="1015"/>
      <c r="DB98" s="1013"/>
      <c r="DC98" s="1014"/>
      <c r="DD98" s="1014"/>
      <c r="DE98" s="1014"/>
      <c r="DF98" s="1015"/>
      <c r="DG98" s="1013"/>
      <c r="DH98" s="1014"/>
      <c r="DI98" s="1014"/>
      <c r="DJ98" s="1014"/>
      <c r="DK98" s="1015"/>
      <c r="DL98" s="1013"/>
      <c r="DM98" s="1014"/>
      <c r="DN98" s="1014"/>
      <c r="DO98" s="1014"/>
      <c r="DP98" s="1015"/>
      <c r="DQ98" s="1013"/>
      <c r="DR98" s="1014"/>
      <c r="DS98" s="1014"/>
      <c r="DT98" s="1014"/>
      <c r="DU98" s="1015"/>
      <c r="DV98" s="998"/>
      <c r="DW98" s="999"/>
      <c r="DX98" s="999"/>
      <c r="DY98" s="999"/>
      <c r="DZ98" s="1000"/>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1010"/>
      <c r="BT99" s="1011"/>
      <c r="BU99" s="1011"/>
      <c r="BV99" s="1011"/>
      <c r="BW99" s="1011"/>
      <c r="BX99" s="1011"/>
      <c r="BY99" s="1011"/>
      <c r="BZ99" s="1011"/>
      <c r="CA99" s="1011"/>
      <c r="CB99" s="1011"/>
      <c r="CC99" s="1011"/>
      <c r="CD99" s="1011"/>
      <c r="CE99" s="1011"/>
      <c r="CF99" s="1011"/>
      <c r="CG99" s="1012"/>
      <c r="CH99" s="1013"/>
      <c r="CI99" s="1014"/>
      <c r="CJ99" s="1014"/>
      <c r="CK99" s="1014"/>
      <c r="CL99" s="1015"/>
      <c r="CM99" s="1013"/>
      <c r="CN99" s="1014"/>
      <c r="CO99" s="1014"/>
      <c r="CP99" s="1014"/>
      <c r="CQ99" s="1015"/>
      <c r="CR99" s="1013"/>
      <c r="CS99" s="1014"/>
      <c r="CT99" s="1014"/>
      <c r="CU99" s="1014"/>
      <c r="CV99" s="1015"/>
      <c r="CW99" s="1013"/>
      <c r="CX99" s="1014"/>
      <c r="CY99" s="1014"/>
      <c r="CZ99" s="1014"/>
      <c r="DA99" s="1015"/>
      <c r="DB99" s="1013"/>
      <c r="DC99" s="1014"/>
      <c r="DD99" s="1014"/>
      <c r="DE99" s="1014"/>
      <c r="DF99" s="1015"/>
      <c r="DG99" s="1013"/>
      <c r="DH99" s="1014"/>
      <c r="DI99" s="1014"/>
      <c r="DJ99" s="1014"/>
      <c r="DK99" s="1015"/>
      <c r="DL99" s="1013"/>
      <c r="DM99" s="1014"/>
      <c r="DN99" s="1014"/>
      <c r="DO99" s="1014"/>
      <c r="DP99" s="1015"/>
      <c r="DQ99" s="1013"/>
      <c r="DR99" s="1014"/>
      <c r="DS99" s="1014"/>
      <c r="DT99" s="1014"/>
      <c r="DU99" s="1015"/>
      <c r="DV99" s="998"/>
      <c r="DW99" s="999"/>
      <c r="DX99" s="999"/>
      <c r="DY99" s="999"/>
      <c r="DZ99" s="1000"/>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1010"/>
      <c r="BT100" s="1011"/>
      <c r="BU100" s="1011"/>
      <c r="BV100" s="1011"/>
      <c r="BW100" s="1011"/>
      <c r="BX100" s="1011"/>
      <c r="BY100" s="1011"/>
      <c r="BZ100" s="1011"/>
      <c r="CA100" s="1011"/>
      <c r="CB100" s="1011"/>
      <c r="CC100" s="1011"/>
      <c r="CD100" s="1011"/>
      <c r="CE100" s="1011"/>
      <c r="CF100" s="1011"/>
      <c r="CG100" s="1012"/>
      <c r="CH100" s="1013"/>
      <c r="CI100" s="1014"/>
      <c r="CJ100" s="1014"/>
      <c r="CK100" s="1014"/>
      <c r="CL100" s="1015"/>
      <c r="CM100" s="1013"/>
      <c r="CN100" s="1014"/>
      <c r="CO100" s="1014"/>
      <c r="CP100" s="1014"/>
      <c r="CQ100" s="1015"/>
      <c r="CR100" s="1013"/>
      <c r="CS100" s="1014"/>
      <c r="CT100" s="1014"/>
      <c r="CU100" s="1014"/>
      <c r="CV100" s="1015"/>
      <c r="CW100" s="1013"/>
      <c r="CX100" s="1014"/>
      <c r="CY100" s="1014"/>
      <c r="CZ100" s="1014"/>
      <c r="DA100" s="1015"/>
      <c r="DB100" s="1013"/>
      <c r="DC100" s="1014"/>
      <c r="DD100" s="1014"/>
      <c r="DE100" s="1014"/>
      <c r="DF100" s="1015"/>
      <c r="DG100" s="1013"/>
      <c r="DH100" s="1014"/>
      <c r="DI100" s="1014"/>
      <c r="DJ100" s="1014"/>
      <c r="DK100" s="1015"/>
      <c r="DL100" s="1013"/>
      <c r="DM100" s="1014"/>
      <c r="DN100" s="1014"/>
      <c r="DO100" s="1014"/>
      <c r="DP100" s="1015"/>
      <c r="DQ100" s="1013"/>
      <c r="DR100" s="1014"/>
      <c r="DS100" s="1014"/>
      <c r="DT100" s="1014"/>
      <c r="DU100" s="1015"/>
      <c r="DV100" s="998"/>
      <c r="DW100" s="999"/>
      <c r="DX100" s="999"/>
      <c r="DY100" s="999"/>
      <c r="DZ100" s="1000"/>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1010"/>
      <c r="BT101" s="1011"/>
      <c r="BU101" s="1011"/>
      <c r="BV101" s="1011"/>
      <c r="BW101" s="1011"/>
      <c r="BX101" s="1011"/>
      <c r="BY101" s="1011"/>
      <c r="BZ101" s="1011"/>
      <c r="CA101" s="1011"/>
      <c r="CB101" s="1011"/>
      <c r="CC101" s="1011"/>
      <c r="CD101" s="1011"/>
      <c r="CE101" s="1011"/>
      <c r="CF101" s="1011"/>
      <c r="CG101" s="1012"/>
      <c r="CH101" s="1013"/>
      <c r="CI101" s="1014"/>
      <c r="CJ101" s="1014"/>
      <c r="CK101" s="1014"/>
      <c r="CL101" s="1015"/>
      <c r="CM101" s="1013"/>
      <c r="CN101" s="1014"/>
      <c r="CO101" s="1014"/>
      <c r="CP101" s="1014"/>
      <c r="CQ101" s="1015"/>
      <c r="CR101" s="1013"/>
      <c r="CS101" s="1014"/>
      <c r="CT101" s="1014"/>
      <c r="CU101" s="1014"/>
      <c r="CV101" s="1015"/>
      <c r="CW101" s="1013"/>
      <c r="CX101" s="1014"/>
      <c r="CY101" s="1014"/>
      <c r="CZ101" s="1014"/>
      <c r="DA101" s="1015"/>
      <c r="DB101" s="1013"/>
      <c r="DC101" s="1014"/>
      <c r="DD101" s="1014"/>
      <c r="DE101" s="1014"/>
      <c r="DF101" s="1015"/>
      <c r="DG101" s="1013"/>
      <c r="DH101" s="1014"/>
      <c r="DI101" s="1014"/>
      <c r="DJ101" s="1014"/>
      <c r="DK101" s="1015"/>
      <c r="DL101" s="1013"/>
      <c r="DM101" s="1014"/>
      <c r="DN101" s="1014"/>
      <c r="DO101" s="1014"/>
      <c r="DP101" s="1015"/>
      <c r="DQ101" s="1013"/>
      <c r="DR101" s="1014"/>
      <c r="DS101" s="1014"/>
      <c r="DT101" s="1014"/>
      <c r="DU101" s="1015"/>
      <c r="DV101" s="998"/>
      <c r="DW101" s="999"/>
      <c r="DX101" s="999"/>
      <c r="DY101" s="999"/>
      <c r="DZ101" s="1000"/>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393</v>
      </c>
      <c r="BR102" s="1001" t="s">
        <v>419</v>
      </c>
      <c r="BS102" s="1002"/>
      <c r="BT102" s="1002"/>
      <c r="BU102" s="1002"/>
      <c r="BV102" s="1002"/>
      <c r="BW102" s="1002"/>
      <c r="BX102" s="1002"/>
      <c r="BY102" s="1002"/>
      <c r="BZ102" s="1002"/>
      <c r="CA102" s="1002"/>
      <c r="CB102" s="1002"/>
      <c r="CC102" s="1002"/>
      <c r="CD102" s="1002"/>
      <c r="CE102" s="1002"/>
      <c r="CF102" s="1002"/>
      <c r="CG102" s="1003"/>
      <c r="CH102" s="1004"/>
      <c r="CI102" s="1005"/>
      <c r="CJ102" s="1005"/>
      <c r="CK102" s="1005"/>
      <c r="CL102" s="1006"/>
      <c r="CM102" s="1004"/>
      <c r="CN102" s="1005"/>
      <c r="CO102" s="1005"/>
      <c r="CP102" s="1005"/>
      <c r="CQ102" s="1006"/>
      <c r="CR102" s="1007"/>
      <c r="CS102" s="1008"/>
      <c r="CT102" s="1008"/>
      <c r="CU102" s="1008"/>
      <c r="CV102" s="1009"/>
      <c r="CW102" s="1007"/>
      <c r="CX102" s="1008"/>
      <c r="CY102" s="1008"/>
      <c r="CZ102" s="1008"/>
      <c r="DA102" s="1009"/>
      <c r="DB102" s="1007"/>
      <c r="DC102" s="1008"/>
      <c r="DD102" s="1008"/>
      <c r="DE102" s="1008"/>
      <c r="DF102" s="1009"/>
      <c r="DG102" s="1007"/>
      <c r="DH102" s="1008"/>
      <c r="DI102" s="1008"/>
      <c r="DJ102" s="1008"/>
      <c r="DK102" s="1009"/>
      <c r="DL102" s="1007"/>
      <c r="DM102" s="1008"/>
      <c r="DN102" s="1008"/>
      <c r="DO102" s="1008"/>
      <c r="DP102" s="1009"/>
      <c r="DQ102" s="1007"/>
      <c r="DR102" s="1008"/>
      <c r="DS102" s="1008"/>
      <c r="DT102" s="1008"/>
      <c r="DU102" s="1009"/>
      <c r="DV102" s="990"/>
      <c r="DW102" s="991"/>
      <c r="DX102" s="991"/>
      <c r="DY102" s="991"/>
      <c r="DZ102" s="992"/>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993" t="s">
        <v>420</v>
      </c>
      <c r="BR103" s="993"/>
      <c r="BS103" s="993"/>
      <c r="BT103" s="993"/>
      <c r="BU103" s="993"/>
      <c r="BV103" s="993"/>
      <c r="BW103" s="993"/>
      <c r="BX103" s="993"/>
      <c r="BY103" s="993"/>
      <c r="BZ103" s="993"/>
      <c r="CA103" s="993"/>
      <c r="CB103" s="993"/>
      <c r="CC103" s="993"/>
      <c r="CD103" s="993"/>
      <c r="CE103" s="993"/>
      <c r="CF103" s="993"/>
      <c r="CG103" s="993"/>
      <c r="CH103" s="993"/>
      <c r="CI103" s="993"/>
      <c r="CJ103" s="993"/>
      <c r="CK103" s="993"/>
      <c r="CL103" s="993"/>
      <c r="CM103" s="993"/>
      <c r="CN103" s="993"/>
      <c r="CO103" s="993"/>
      <c r="CP103" s="993"/>
      <c r="CQ103" s="993"/>
      <c r="CR103" s="993"/>
      <c r="CS103" s="993"/>
      <c r="CT103" s="993"/>
      <c r="CU103" s="993"/>
      <c r="CV103" s="993"/>
      <c r="CW103" s="993"/>
      <c r="CX103" s="993"/>
      <c r="CY103" s="993"/>
      <c r="CZ103" s="993"/>
      <c r="DA103" s="993"/>
      <c r="DB103" s="993"/>
      <c r="DC103" s="993"/>
      <c r="DD103" s="993"/>
      <c r="DE103" s="993"/>
      <c r="DF103" s="993"/>
      <c r="DG103" s="993"/>
      <c r="DH103" s="993"/>
      <c r="DI103" s="993"/>
      <c r="DJ103" s="993"/>
      <c r="DK103" s="993"/>
      <c r="DL103" s="993"/>
      <c r="DM103" s="993"/>
      <c r="DN103" s="993"/>
      <c r="DO103" s="993"/>
      <c r="DP103" s="993"/>
      <c r="DQ103" s="993"/>
      <c r="DR103" s="993"/>
      <c r="DS103" s="993"/>
      <c r="DT103" s="993"/>
      <c r="DU103" s="993"/>
      <c r="DV103" s="993"/>
      <c r="DW103" s="993"/>
      <c r="DX103" s="993"/>
      <c r="DY103" s="993"/>
      <c r="DZ103" s="993"/>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994" t="s">
        <v>421</v>
      </c>
      <c r="BR104" s="994"/>
      <c r="BS104" s="994"/>
      <c r="BT104" s="994"/>
      <c r="BU104" s="994"/>
      <c r="BV104" s="994"/>
      <c r="BW104" s="994"/>
      <c r="BX104" s="994"/>
      <c r="BY104" s="994"/>
      <c r="BZ104" s="994"/>
      <c r="CA104" s="994"/>
      <c r="CB104" s="994"/>
      <c r="CC104" s="994"/>
      <c r="CD104" s="994"/>
      <c r="CE104" s="994"/>
      <c r="CF104" s="994"/>
      <c r="CG104" s="994"/>
      <c r="CH104" s="994"/>
      <c r="CI104" s="994"/>
      <c r="CJ104" s="994"/>
      <c r="CK104" s="994"/>
      <c r="CL104" s="994"/>
      <c r="CM104" s="994"/>
      <c r="CN104" s="994"/>
      <c r="CO104" s="994"/>
      <c r="CP104" s="994"/>
      <c r="CQ104" s="994"/>
      <c r="CR104" s="994"/>
      <c r="CS104" s="994"/>
      <c r="CT104" s="994"/>
      <c r="CU104" s="994"/>
      <c r="CV104" s="994"/>
      <c r="CW104" s="994"/>
      <c r="CX104" s="994"/>
      <c r="CY104" s="994"/>
      <c r="CZ104" s="994"/>
      <c r="DA104" s="994"/>
      <c r="DB104" s="994"/>
      <c r="DC104" s="994"/>
      <c r="DD104" s="994"/>
      <c r="DE104" s="994"/>
      <c r="DF104" s="994"/>
      <c r="DG104" s="994"/>
      <c r="DH104" s="994"/>
      <c r="DI104" s="994"/>
      <c r="DJ104" s="994"/>
      <c r="DK104" s="994"/>
      <c r="DL104" s="994"/>
      <c r="DM104" s="994"/>
      <c r="DN104" s="994"/>
      <c r="DO104" s="994"/>
      <c r="DP104" s="994"/>
      <c r="DQ104" s="994"/>
      <c r="DR104" s="994"/>
      <c r="DS104" s="994"/>
      <c r="DT104" s="994"/>
      <c r="DU104" s="994"/>
      <c r="DV104" s="994"/>
      <c r="DW104" s="994"/>
      <c r="DX104" s="994"/>
      <c r="DY104" s="994"/>
      <c r="DZ104" s="994"/>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422</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423</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995" t="s">
        <v>424</v>
      </c>
      <c r="B108" s="996"/>
      <c r="C108" s="996"/>
      <c r="D108" s="996"/>
      <c r="E108" s="996"/>
      <c r="F108" s="996"/>
      <c r="G108" s="996"/>
      <c r="H108" s="996"/>
      <c r="I108" s="996"/>
      <c r="J108" s="996"/>
      <c r="K108" s="996"/>
      <c r="L108" s="996"/>
      <c r="M108" s="996"/>
      <c r="N108" s="996"/>
      <c r="O108" s="996"/>
      <c r="P108" s="996"/>
      <c r="Q108" s="996"/>
      <c r="R108" s="996"/>
      <c r="S108" s="996"/>
      <c r="T108" s="996"/>
      <c r="U108" s="996"/>
      <c r="V108" s="996"/>
      <c r="W108" s="996"/>
      <c r="X108" s="996"/>
      <c r="Y108" s="996"/>
      <c r="Z108" s="996"/>
      <c r="AA108" s="996"/>
      <c r="AB108" s="996"/>
      <c r="AC108" s="996"/>
      <c r="AD108" s="996"/>
      <c r="AE108" s="996"/>
      <c r="AF108" s="996"/>
      <c r="AG108" s="996"/>
      <c r="AH108" s="996"/>
      <c r="AI108" s="996"/>
      <c r="AJ108" s="996"/>
      <c r="AK108" s="996"/>
      <c r="AL108" s="996"/>
      <c r="AM108" s="996"/>
      <c r="AN108" s="996"/>
      <c r="AO108" s="996"/>
      <c r="AP108" s="996"/>
      <c r="AQ108" s="996"/>
      <c r="AR108" s="996"/>
      <c r="AS108" s="996"/>
      <c r="AT108" s="997"/>
      <c r="AU108" s="995" t="s">
        <v>425</v>
      </c>
      <c r="AV108" s="996"/>
      <c r="AW108" s="996"/>
      <c r="AX108" s="996"/>
      <c r="AY108" s="996"/>
      <c r="AZ108" s="996"/>
      <c r="BA108" s="996"/>
      <c r="BB108" s="996"/>
      <c r="BC108" s="996"/>
      <c r="BD108" s="996"/>
      <c r="BE108" s="996"/>
      <c r="BF108" s="996"/>
      <c r="BG108" s="996"/>
      <c r="BH108" s="996"/>
      <c r="BI108" s="996"/>
      <c r="BJ108" s="996"/>
      <c r="BK108" s="996"/>
      <c r="BL108" s="996"/>
      <c r="BM108" s="996"/>
      <c r="BN108" s="996"/>
      <c r="BO108" s="996"/>
      <c r="BP108" s="996"/>
      <c r="BQ108" s="996"/>
      <c r="BR108" s="996"/>
      <c r="BS108" s="996"/>
      <c r="BT108" s="996"/>
      <c r="BU108" s="996"/>
      <c r="BV108" s="996"/>
      <c r="BW108" s="996"/>
      <c r="BX108" s="996"/>
      <c r="BY108" s="996"/>
      <c r="BZ108" s="996"/>
      <c r="CA108" s="996"/>
      <c r="CB108" s="996"/>
      <c r="CC108" s="996"/>
      <c r="CD108" s="996"/>
      <c r="CE108" s="996"/>
      <c r="CF108" s="996"/>
      <c r="CG108" s="996"/>
      <c r="CH108" s="996"/>
      <c r="CI108" s="996"/>
      <c r="CJ108" s="996"/>
      <c r="CK108" s="996"/>
      <c r="CL108" s="996"/>
      <c r="CM108" s="996"/>
      <c r="CN108" s="996"/>
      <c r="CO108" s="996"/>
      <c r="CP108" s="996"/>
      <c r="CQ108" s="996"/>
      <c r="CR108" s="996"/>
      <c r="CS108" s="996"/>
      <c r="CT108" s="996"/>
      <c r="CU108" s="996"/>
      <c r="CV108" s="996"/>
      <c r="CW108" s="996"/>
      <c r="CX108" s="996"/>
      <c r="CY108" s="996"/>
      <c r="CZ108" s="996"/>
      <c r="DA108" s="996"/>
      <c r="DB108" s="996"/>
      <c r="DC108" s="996"/>
      <c r="DD108" s="996"/>
      <c r="DE108" s="996"/>
      <c r="DF108" s="996"/>
      <c r="DG108" s="996"/>
      <c r="DH108" s="996"/>
      <c r="DI108" s="996"/>
      <c r="DJ108" s="996"/>
      <c r="DK108" s="996"/>
      <c r="DL108" s="996"/>
      <c r="DM108" s="996"/>
      <c r="DN108" s="996"/>
      <c r="DO108" s="996"/>
      <c r="DP108" s="996"/>
      <c r="DQ108" s="996"/>
      <c r="DR108" s="996"/>
      <c r="DS108" s="996"/>
      <c r="DT108" s="996"/>
      <c r="DU108" s="996"/>
      <c r="DV108" s="996"/>
      <c r="DW108" s="996"/>
      <c r="DX108" s="996"/>
      <c r="DY108" s="996"/>
      <c r="DZ108" s="997"/>
    </row>
    <row r="109" spans="1:131" s="248" customFormat="1" ht="26.25" customHeight="1" x14ac:dyDescent="0.15">
      <c r="A109" s="950" t="s">
        <v>426</v>
      </c>
      <c r="B109" s="951"/>
      <c r="C109" s="951"/>
      <c r="D109" s="951"/>
      <c r="E109" s="951"/>
      <c r="F109" s="951"/>
      <c r="G109" s="951"/>
      <c r="H109" s="951"/>
      <c r="I109" s="951"/>
      <c r="J109" s="951"/>
      <c r="K109" s="951"/>
      <c r="L109" s="951"/>
      <c r="M109" s="951"/>
      <c r="N109" s="951"/>
      <c r="O109" s="951"/>
      <c r="P109" s="951"/>
      <c r="Q109" s="951"/>
      <c r="R109" s="951"/>
      <c r="S109" s="951"/>
      <c r="T109" s="951"/>
      <c r="U109" s="951"/>
      <c r="V109" s="951"/>
      <c r="W109" s="951"/>
      <c r="X109" s="951"/>
      <c r="Y109" s="951"/>
      <c r="Z109" s="952"/>
      <c r="AA109" s="953" t="s">
        <v>427</v>
      </c>
      <c r="AB109" s="951"/>
      <c r="AC109" s="951"/>
      <c r="AD109" s="951"/>
      <c r="AE109" s="952"/>
      <c r="AF109" s="953" t="s">
        <v>428</v>
      </c>
      <c r="AG109" s="951"/>
      <c r="AH109" s="951"/>
      <c r="AI109" s="951"/>
      <c r="AJ109" s="952"/>
      <c r="AK109" s="953" t="s">
        <v>309</v>
      </c>
      <c r="AL109" s="951"/>
      <c r="AM109" s="951"/>
      <c r="AN109" s="951"/>
      <c r="AO109" s="952"/>
      <c r="AP109" s="953" t="s">
        <v>429</v>
      </c>
      <c r="AQ109" s="951"/>
      <c r="AR109" s="951"/>
      <c r="AS109" s="951"/>
      <c r="AT109" s="982"/>
      <c r="AU109" s="950" t="s">
        <v>426</v>
      </c>
      <c r="AV109" s="951"/>
      <c r="AW109" s="951"/>
      <c r="AX109" s="951"/>
      <c r="AY109" s="951"/>
      <c r="AZ109" s="951"/>
      <c r="BA109" s="951"/>
      <c r="BB109" s="951"/>
      <c r="BC109" s="951"/>
      <c r="BD109" s="951"/>
      <c r="BE109" s="951"/>
      <c r="BF109" s="951"/>
      <c r="BG109" s="951"/>
      <c r="BH109" s="951"/>
      <c r="BI109" s="951"/>
      <c r="BJ109" s="951"/>
      <c r="BK109" s="951"/>
      <c r="BL109" s="951"/>
      <c r="BM109" s="951"/>
      <c r="BN109" s="951"/>
      <c r="BO109" s="951"/>
      <c r="BP109" s="952"/>
      <c r="BQ109" s="953" t="s">
        <v>427</v>
      </c>
      <c r="BR109" s="951"/>
      <c r="BS109" s="951"/>
      <c r="BT109" s="951"/>
      <c r="BU109" s="952"/>
      <c r="BV109" s="953" t="s">
        <v>428</v>
      </c>
      <c r="BW109" s="951"/>
      <c r="BX109" s="951"/>
      <c r="BY109" s="951"/>
      <c r="BZ109" s="952"/>
      <c r="CA109" s="953" t="s">
        <v>309</v>
      </c>
      <c r="CB109" s="951"/>
      <c r="CC109" s="951"/>
      <c r="CD109" s="951"/>
      <c r="CE109" s="952"/>
      <c r="CF109" s="989" t="s">
        <v>429</v>
      </c>
      <c r="CG109" s="989"/>
      <c r="CH109" s="989"/>
      <c r="CI109" s="989"/>
      <c r="CJ109" s="989"/>
      <c r="CK109" s="953" t="s">
        <v>430</v>
      </c>
      <c r="CL109" s="951"/>
      <c r="CM109" s="951"/>
      <c r="CN109" s="951"/>
      <c r="CO109" s="951"/>
      <c r="CP109" s="951"/>
      <c r="CQ109" s="951"/>
      <c r="CR109" s="951"/>
      <c r="CS109" s="951"/>
      <c r="CT109" s="951"/>
      <c r="CU109" s="951"/>
      <c r="CV109" s="951"/>
      <c r="CW109" s="951"/>
      <c r="CX109" s="951"/>
      <c r="CY109" s="951"/>
      <c r="CZ109" s="951"/>
      <c r="DA109" s="951"/>
      <c r="DB109" s="951"/>
      <c r="DC109" s="951"/>
      <c r="DD109" s="951"/>
      <c r="DE109" s="951"/>
      <c r="DF109" s="952"/>
      <c r="DG109" s="953" t="s">
        <v>427</v>
      </c>
      <c r="DH109" s="951"/>
      <c r="DI109" s="951"/>
      <c r="DJ109" s="951"/>
      <c r="DK109" s="952"/>
      <c r="DL109" s="953" t="s">
        <v>428</v>
      </c>
      <c r="DM109" s="951"/>
      <c r="DN109" s="951"/>
      <c r="DO109" s="951"/>
      <c r="DP109" s="952"/>
      <c r="DQ109" s="953" t="s">
        <v>309</v>
      </c>
      <c r="DR109" s="951"/>
      <c r="DS109" s="951"/>
      <c r="DT109" s="951"/>
      <c r="DU109" s="952"/>
      <c r="DV109" s="953" t="s">
        <v>429</v>
      </c>
      <c r="DW109" s="951"/>
      <c r="DX109" s="951"/>
      <c r="DY109" s="951"/>
      <c r="DZ109" s="982"/>
    </row>
    <row r="110" spans="1:131" s="248" customFormat="1" ht="26.25" customHeight="1" x14ac:dyDescent="0.15">
      <c r="A110" s="853" t="s">
        <v>431</v>
      </c>
      <c r="B110" s="854"/>
      <c r="C110" s="854"/>
      <c r="D110" s="854"/>
      <c r="E110" s="854"/>
      <c r="F110" s="854"/>
      <c r="G110" s="854"/>
      <c r="H110" s="854"/>
      <c r="I110" s="854"/>
      <c r="J110" s="854"/>
      <c r="K110" s="854"/>
      <c r="L110" s="854"/>
      <c r="M110" s="854"/>
      <c r="N110" s="854"/>
      <c r="O110" s="854"/>
      <c r="P110" s="854"/>
      <c r="Q110" s="854"/>
      <c r="R110" s="854"/>
      <c r="S110" s="854"/>
      <c r="T110" s="854"/>
      <c r="U110" s="854"/>
      <c r="V110" s="854"/>
      <c r="W110" s="854"/>
      <c r="X110" s="854"/>
      <c r="Y110" s="854"/>
      <c r="Z110" s="855"/>
      <c r="AA110" s="943">
        <v>85942</v>
      </c>
      <c r="AB110" s="944"/>
      <c r="AC110" s="944"/>
      <c r="AD110" s="944"/>
      <c r="AE110" s="945"/>
      <c r="AF110" s="946">
        <v>64464</v>
      </c>
      <c r="AG110" s="944"/>
      <c r="AH110" s="944"/>
      <c r="AI110" s="944"/>
      <c r="AJ110" s="945"/>
      <c r="AK110" s="946">
        <v>78284</v>
      </c>
      <c r="AL110" s="944"/>
      <c r="AM110" s="944"/>
      <c r="AN110" s="944"/>
      <c r="AO110" s="945"/>
      <c r="AP110" s="947">
        <v>22.2</v>
      </c>
      <c r="AQ110" s="948"/>
      <c r="AR110" s="948"/>
      <c r="AS110" s="948"/>
      <c r="AT110" s="949"/>
      <c r="AU110" s="983" t="s">
        <v>73</v>
      </c>
      <c r="AV110" s="984"/>
      <c r="AW110" s="984"/>
      <c r="AX110" s="984"/>
      <c r="AY110" s="984"/>
      <c r="AZ110" s="909" t="s">
        <v>432</v>
      </c>
      <c r="BA110" s="854"/>
      <c r="BB110" s="854"/>
      <c r="BC110" s="854"/>
      <c r="BD110" s="854"/>
      <c r="BE110" s="854"/>
      <c r="BF110" s="854"/>
      <c r="BG110" s="854"/>
      <c r="BH110" s="854"/>
      <c r="BI110" s="854"/>
      <c r="BJ110" s="854"/>
      <c r="BK110" s="854"/>
      <c r="BL110" s="854"/>
      <c r="BM110" s="854"/>
      <c r="BN110" s="854"/>
      <c r="BO110" s="854"/>
      <c r="BP110" s="855"/>
      <c r="BQ110" s="910">
        <v>835942</v>
      </c>
      <c r="BR110" s="891"/>
      <c r="BS110" s="891"/>
      <c r="BT110" s="891"/>
      <c r="BU110" s="891"/>
      <c r="BV110" s="891">
        <v>878762</v>
      </c>
      <c r="BW110" s="891"/>
      <c r="BX110" s="891"/>
      <c r="BY110" s="891"/>
      <c r="BZ110" s="891"/>
      <c r="CA110" s="891">
        <v>907657</v>
      </c>
      <c r="CB110" s="891"/>
      <c r="CC110" s="891"/>
      <c r="CD110" s="891"/>
      <c r="CE110" s="891"/>
      <c r="CF110" s="915">
        <v>257.89999999999998</v>
      </c>
      <c r="CG110" s="916"/>
      <c r="CH110" s="916"/>
      <c r="CI110" s="916"/>
      <c r="CJ110" s="916"/>
      <c r="CK110" s="979" t="s">
        <v>433</v>
      </c>
      <c r="CL110" s="865"/>
      <c r="CM110" s="940" t="s">
        <v>434</v>
      </c>
      <c r="CN110" s="941"/>
      <c r="CO110" s="941"/>
      <c r="CP110" s="941"/>
      <c r="CQ110" s="941"/>
      <c r="CR110" s="941"/>
      <c r="CS110" s="941"/>
      <c r="CT110" s="941"/>
      <c r="CU110" s="941"/>
      <c r="CV110" s="941"/>
      <c r="CW110" s="941"/>
      <c r="CX110" s="941"/>
      <c r="CY110" s="941"/>
      <c r="CZ110" s="941"/>
      <c r="DA110" s="941"/>
      <c r="DB110" s="941"/>
      <c r="DC110" s="941"/>
      <c r="DD110" s="941"/>
      <c r="DE110" s="941"/>
      <c r="DF110" s="942"/>
      <c r="DG110" s="910" t="s">
        <v>395</v>
      </c>
      <c r="DH110" s="891"/>
      <c r="DI110" s="891"/>
      <c r="DJ110" s="891"/>
      <c r="DK110" s="891"/>
      <c r="DL110" s="891" t="s">
        <v>395</v>
      </c>
      <c r="DM110" s="891"/>
      <c r="DN110" s="891"/>
      <c r="DO110" s="891"/>
      <c r="DP110" s="891"/>
      <c r="DQ110" s="891" t="s">
        <v>435</v>
      </c>
      <c r="DR110" s="891"/>
      <c r="DS110" s="891"/>
      <c r="DT110" s="891"/>
      <c r="DU110" s="891"/>
      <c r="DV110" s="892" t="s">
        <v>436</v>
      </c>
      <c r="DW110" s="892"/>
      <c r="DX110" s="892"/>
      <c r="DY110" s="892"/>
      <c r="DZ110" s="893"/>
    </row>
    <row r="111" spans="1:131" s="248" customFormat="1" ht="26.25" customHeight="1" x14ac:dyDescent="0.15">
      <c r="A111" s="820" t="s">
        <v>437</v>
      </c>
      <c r="B111" s="821"/>
      <c r="C111" s="821"/>
      <c r="D111" s="821"/>
      <c r="E111" s="821"/>
      <c r="F111" s="821"/>
      <c r="G111" s="821"/>
      <c r="H111" s="821"/>
      <c r="I111" s="821"/>
      <c r="J111" s="821"/>
      <c r="K111" s="821"/>
      <c r="L111" s="821"/>
      <c r="M111" s="821"/>
      <c r="N111" s="821"/>
      <c r="O111" s="821"/>
      <c r="P111" s="821"/>
      <c r="Q111" s="821"/>
      <c r="R111" s="821"/>
      <c r="S111" s="821"/>
      <c r="T111" s="821"/>
      <c r="U111" s="821"/>
      <c r="V111" s="821"/>
      <c r="W111" s="821"/>
      <c r="X111" s="821"/>
      <c r="Y111" s="821"/>
      <c r="Z111" s="978"/>
      <c r="AA111" s="971" t="s">
        <v>395</v>
      </c>
      <c r="AB111" s="972"/>
      <c r="AC111" s="972"/>
      <c r="AD111" s="972"/>
      <c r="AE111" s="973"/>
      <c r="AF111" s="974" t="s">
        <v>435</v>
      </c>
      <c r="AG111" s="972"/>
      <c r="AH111" s="972"/>
      <c r="AI111" s="972"/>
      <c r="AJ111" s="973"/>
      <c r="AK111" s="974" t="s">
        <v>435</v>
      </c>
      <c r="AL111" s="972"/>
      <c r="AM111" s="972"/>
      <c r="AN111" s="972"/>
      <c r="AO111" s="973"/>
      <c r="AP111" s="975" t="s">
        <v>438</v>
      </c>
      <c r="AQ111" s="976"/>
      <c r="AR111" s="976"/>
      <c r="AS111" s="976"/>
      <c r="AT111" s="977"/>
      <c r="AU111" s="985"/>
      <c r="AV111" s="986"/>
      <c r="AW111" s="986"/>
      <c r="AX111" s="986"/>
      <c r="AY111" s="986"/>
      <c r="AZ111" s="861" t="s">
        <v>439</v>
      </c>
      <c r="BA111" s="796"/>
      <c r="BB111" s="796"/>
      <c r="BC111" s="796"/>
      <c r="BD111" s="796"/>
      <c r="BE111" s="796"/>
      <c r="BF111" s="796"/>
      <c r="BG111" s="796"/>
      <c r="BH111" s="796"/>
      <c r="BI111" s="796"/>
      <c r="BJ111" s="796"/>
      <c r="BK111" s="796"/>
      <c r="BL111" s="796"/>
      <c r="BM111" s="796"/>
      <c r="BN111" s="796"/>
      <c r="BO111" s="796"/>
      <c r="BP111" s="797"/>
      <c r="BQ111" s="862" t="s">
        <v>395</v>
      </c>
      <c r="BR111" s="863"/>
      <c r="BS111" s="863"/>
      <c r="BT111" s="863"/>
      <c r="BU111" s="863"/>
      <c r="BV111" s="863" t="s">
        <v>395</v>
      </c>
      <c r="BW111" s="863"/>
      <c r="BX111" s="863"/>
      <c r="BY111" s="863"/>
      <c r="BZ111" s="863"/>
      <c r="CA111" s="863" t="s">
        <v>395</v>
      </c>
      <c r="CB111" s="863"/>
      <c r="CC111" s="863"/>
      <c r="CD111" s="863"/>
      <c r="CE111" s="863"/>
      <c r="CF111" s="924" t="s">
        <v>395</v>
      </c>
      <c r="CG111" s="925"/>
      <c r="CH111" s="925"/>
      <c r="CI111" s="925"/>
      <c r="CJ111" s="925"/>
      <c r="CK111" s="980"/>
      <c r="CL111" s="867"/>
      <c r="CM111" s="870" t="s">
        <v>440</v>
      </c>
      <c r="CN111" s="871"/>
      <c r="CO111" s="871"/>
      <c r="CP111" s="871"/>
      <c r="CQ111" s="871"/>
      <c r="CR111" s="871"/>
      <c r="CS111" s="871"/>
      <c r="CT111" s="871"/>
      <c r="CU111" s="871"/>
      <c r="CV111" s="871"/>
      <c r="CW111" s="871"/>
      <c r="CX111" s="871"/>
      <c r="CY111" s="871"/>
      <c r="CZ111" s="871"/>
      <c r="DA111" s="871"/>
      <c r="DB111" s="871"/>
      <c r="DC111" s="871"/>
      <c r="DD111" s="871"/>
      <c r="DE111" s="871"/>
      <c r="DF111" s="872"/>
      <c r="DG111" s="862" t="s">
        <v>435</v>
      </c>
      <c r="DH111" s="863"/>
      <c r="DI111" s="863"/>
      <c r="DJ111" s="863"/>
      <c r="DK111" s="863"/>
      <c r="DL111" s="863" t="s">
        <v>438</v>
      </c>
      <c r="DM111" s="863"/>
      <c r="DN111" s="863"/>
      <c r="DO111" s="863"/>
      <c r="DP111" s="863"/>
      <c r="DQ111" s="863" t="s">
        <v>435</v>
      </c>
      <c r="DR111" s="863"/>
      <c r="DS111" s="863"/>
      <c r="DT111" s="863"/>
      <c r="DU111" s="863"/>
      <c r="DV111" s="840" t="s">
        <v>435</v>
      </c>
      <c r="DW111" s="840"/>
      <c r="DX111" s="840"/>
      <c r="DY111" s="840"/>
      <c r="DZ111" s="841"/>
    </row>
    <row r="112" spans="1:131" s="248" customFormat="1" ht="26.25" customHeight="1" x14ac:dyDescent="0.15">
      <c r="A112" s="965" t="s">
        <v>441</v>
      </c>
      <c r="B112" s="966"/>
      <c r="C112" s="796" t="s">
        <v>442</v>
      </c>
      <c r="D112" s="796"/>
      <c r="E112" s="796"/>
      <c r="F112" s="796"/>
      <c r="G112" s="796"/>
      <c r="H112" s="796"/>
      <c r="I112" s="796"/>
      <c r="J112" s="796"/>
      <c r="K112" s="796"/>
      <c r="L112" s="796"/>
      <c r="M112" s="796"/>
      <c r="N112" s="796"/>
      <c r="O112" s="796"/>
      <c r="P112" s="796"/>
      <c r="Q112" s="796"/>
      <c r="R112" s="796"/>
      <c r="S112" s="796"/>
      <c r="T112" s="796"/>
      <c r="U112" s="796"/>
      <c r="V112" s="796"/>
      <c r="W112" s="796"/>
      <c r="X112" s="796"/>
      <c r="Y112" s="796"/>
      <c r="Z112" s="797"/>
      <c r="AA112" s="825" t="s">
        <v>435</v>
      </c>
      <c r="AB112" s="826"/>
      <c r="AC112" s="826"/>
      <c r="AD112" s="826"/>
      <c r="AE112" s="827"/>
      <c r="AF112" s="828" t="s">
        <v>438</v>
      </c>
      <c r="AG112" s="826"/>
      <c r="AH112" s="826"/>
      <c r="AI112" s="826"/>
      <c r="AJ112" s="827"/>
      <c r="AK112" s="828" t="s">
        <v>395</v>
      </c>
      <c r="AL112" s="826"/>
      <c r="AM112" s="826"/>
      <c r="AN112" s="826"/>
      <c r="AO112" s="827"/>
      <c r="AP112" s="873" t="s">
        <v>435</v>
      </c>
      <c r="AQ112" s="874"/>
      <c r="AR112" s="874"/>
      <c r="AS112" s="874"/>
      <c r="AT112" s="875"/>
      <c r="AU112" s="985"/>
      <c r="AV112" s="986"/>
      <c r="AW112" s="986"/>
      <c r="AX112" s="986"/>
      <c r="AY112" s="986"/>
      <c r="AZ112" s="861" t="s">
        <v>443</v>
      </c>
      <c r="BA112" s="796"/>
      <c r="BB112" s="796"/>
      <c r="BC112" s="796"/>
      <c r="BD112" s="796"/>
      <c r="BE112" s="796"/>
      <c r="BF112" s="796"/>
      <c r="BG112" s="796"/>
      <c r="BH112" s="796"/>
      <c r="BI112" s="796"/>
      <c r="BJ112" s="796"/>
      <c r="BK112" s="796"/>
      <c r="BL112" s="796"/>
      <c r="BM112" s="796"/>
      <c r="BN112" s="796"/>
      <c r="BO112" s="796"/>
      <c r="BP112" s="797"/>
      <c r="BQ112" s="862">
        <v>108255</v>
      </c>
      <c r="BR112" s="863"/>
      <c r="BS112" s="863"/>
      <c r="BT112" s="863"/>
      <c r="BU112" s="863"/>
      <c r="BV112" s="863">
        <v>112577</v>
      </c>
      <c r="BW112" s="863"/>
      <c r="BX112" s="863"/>
      <c r="BY112" s="863"/>
      <c r="BZ112" s="863"/>
      <c r="CA112" s="863">
        <v>109271</v>
      </c>
      <c r="CB112" s="863"/>
      <c r="CC112" s="863"/>
      <c r="CD112" s="863"/>
      <c r="CE112" s="863"/>
      <c r="CF112" s="924">
        <v>31</v>
      </c>
      <c r="CG112" s="925"/>
      <c r="CH112" s="925"/>
      <c r="CI112" s="925"/>
      <c r="CJ112" s="925"/>
      <c r="CK112" s="980"/>
      <c r="CL112" s="867"/>
      <c r="CM112" s="870" t="s">
        <v>444</v>
      </c>
      <c r="CN112" s="871"/>
      <c r="CO112" s="871"/>
      <c r="CP112" s="871"/>
      <c r="CQ112" s="871"/>
      <c r="CR112" s="871"/>
      <c r="CS112" s="871"/>
      <c r="CT112" s="871"/>
      <c r="CU112" s="871"/>
      <c r="CV112" s="871"/>
      <c r="CW112" s="871"/>
      <c r="CX112" s="871"/>
      <c r="CY112" s="871"/>
      <c r="CZ112" s="871"/>
      <c r="DA112" s="871"/>
      <c r="DB112" s="871"/>
      <c r="DC112" s="871"/>
      <c r="DD112" s="871"/>
      <c r="DE112" s="871"/>
      <c r="DF112" s="872"/>
      <c r="DG112" s="862" t="s">
        <v>436</v>
      </c>
      <c r="DH112" s="863"/>
      <c r="DI112" s="863"/>
      <c r="DJ112" s="863"/>
      <c r="DK112" s="863"/>
      <c r="DL112" s="863" t="s">
        <v>438</v>
      </c>
      <c r="DM112" s="863"/>
      <c r="DN112" s="863"/>
      <c r="DO112" s="863"/>
      <c r="DP112" s="863"/>
      <c r="DQ112" s="863" t="s">
        <v>436</v>
      </c>
      <c r="DR112" s="863"/>
      <c r="DS112" s="863"/>
      <c r="DT112" s="863"/>
      <c r="DU112" s="863"/>
      <c r="DV112" s="840" t="s">
        <v>395</v>
      </c>
      <c r="DW112" s="840"/>
      <c r="DX112" s="840"/>
      <c r="DY112" s="840"/>
      <c r="DZ112" s="841"/>
    </row>
    <row r="113" spans="1:130" s="248" customFormat="1" ht="26.25" customHeight="1" x14ac:dyDescent="0.15">
      <c r="A113" s="967"/>
      <c r="B113" s="968"/>
      <c r="C113" s="796" t="s">
        <v>445</v>
      </c>
      <c r="D113" s="796"/>
      <c r="E113" s="796"/>
      <c r="F113" s="796"/>
      <c r="G113" s="796"/>
      <c r="H113" s="796"/>
      <c r="I113" s="796"/>
      <c r="J113" s="796"/>
      <c r="K113" s="796"/>
      <c r="L113" s="796"/>
      <c r="M113" s="796"/>
      <c r="N113" s="796"/>
      <c r="O113" s="796"/>
      <c r="P113" s="796"/>
      <c r="Q113" s="796"/>
      <c r="R113" s="796"/>
      <c r="S113" s="796"/>
      <c r="T113" s="796"/>
      <c r="U113" s="796"/>
      <c r="V113" s="796"/>
      <c r="W113" s="796"/>
      <c r="X113" s="796"/>
      <c r="Y113" s="796"/>
      <c r="Z113" s="797"/>
      <c r="AA113" s="971">
        <v>6067</v>
      </c>
      <c r="AB113" s="972"/>
      <c r="AC113" s="972"/>
      <c r="AD113" s="972"/>
      <c r="AE113" s="973"/>
      <c r="AF113" s="974">
        <v>8391</v>
      </c>
      <c r="AG113" s="972"/>
      <c r="AH113" s="972"/>
      <c r="AI113" s="972"/>
      <c r="AJ113" s="973"/>
      <c r="AK113" s="974">
        <v>7619</v>
      </c>
      <c r="AL113" s="972"/>
      <c r="AM113" s="972"/>
      <c r="AN113" s="972"/>
      <c r="AO113" s="973"/>
      <c r="AP113" s="975">
        <v>2.2000000000000002</v>
      </c>
      <c r="AQ113" s="976"/>
      <c r="AR113" s="976"/>
      <c r="AS113" s="976"/>
      <c r="AT113" s="977"/>
      <c r="AU113" s="985"/>
      <c r="AV113" s="986"/>
      <c r="AW113" s="986"/>
      <c r="AX113" s="986"/>
      <c r="AY113" s="986"/>
      <c r="AZ113" s="861" t="s">
        <v>446</v>
      </c>
      <c r="BA113" s="796"/>
      <c r="BB113" s="796"/>
      <c r="BC113" s="796"/>
      <c r="BD113" s="796"/>
      <c r="BE113" s="796"/>
      <c r="BF113" s="796"/>
      <c r="BG113" s="796"/>
      <c r="BH113" s="796"/>
      <c r="BI113" s="796"/>
      <c r="BJ113" s="796"/>
      <c r="BK113" s="796"/>
      <c r="BL113" s="796"/>
      <c r="BM113" s="796"/>
      <c r="BN113" s="796"/>
      <c r="BO113" s="796"/>
      <c r="BP113" s="797"/>
      <c r="BQ113" s="862" t="s">
        <v>395</v>
      </c>
      <c r="BR113" s="863"/>
      <c r="BS113" s="863"/>
      <c r="BT113" s="863"/>
      <c r="BU113" s="863"/>
      <c r="BV113" s="863" t="s">
        <v>435</v>
      </c>
      <c r="BW113" s="863"/>
      <c r="BX113" s="863"/>
      <c r="BY113" s="863"/>
      <c r="BZ113" s="863"/>
      <c r="CA113" s="863" t="s">
        <v>395</v>
      </c>
      <c r="CB113" s="863"/>
      <c r="CC113" s="863"/>
      <c r="CD113" s="863"/>
      <c r="CE113" s="863"/>
      <c r="CF113" s="924" t="s">
        <v>435</v>
      </c>
      <c r="CG113" s="925"/>
      <c r="CH113" s="925"/>
      <c r="CI113" s="925"/>
      <c r="CJ113" s="925"/>
      <c r="CK113" s="980"/>
      <c r="CL113" s="867"/>
      <c r="CM113" s="870" t="s">
        <v>447</v>
      </c>
      <c r="CN113" s="871"/>
      <c r="CO113" s="871"/>
      <c r="CP113" s="871"/>
      <c r="CQ113" s="871"/>
      <c r="CR113" s="871"/>
      <c r="CS113" s="871"/>
      <c r="CT113" s="871"/>
      <c r="CU113" s="871"/>
      <c r="CV113" s="871"/>
      <c r="CW113" s="871"/>
      <c r="CX113" s="871"/>
      <c r="CY113" s="871"/>
      <c r="CZ113" s="871"/>
      <c r="DA113" s="871"/>
      <c r="DB113" s="871"/>
      <c r="DC113" s="871"/>
      <c r="DD113" s="871"/>
      <c r="DE113" s="871"/>
      <c r="DF113" s="872"/>
      <c r="DG113" s="825" t="s">
        <v>395</v>
      </c>
      <c r="DH113" s="826"/>
      <c r="DI113" s="826"/>
      <c r="DJ113" s="826"/>
      <c r="DK113" s="827"/>
      <c r="DL113" s="828" t="s">
        <v>395</v>
      </c>
      <c r="DM113" s="826"/>
      <c r="DN113" s="826"/>
      <c r="DO113" s="826"/>
      <c r="DP113" s="827"/>
      <c r="DQ113" s="828" t="s">
        <v>435</v>
      </c>
      <c r="DR113" s="826"/>
      <c r="DS113" s="826"/>
      <c r="DT113" s="826"/>
      <c r="DU113" s="827"/>
      <c r="DV113" s="873" t="s">
        <v>438</v>
      </c>
      <c r="DW113" s="874"/>
      <c r="DX113" s="874"/>
      <c r="DY113" s="874"/>
      <c r="DZ113" s="875"/>
    </row>
    <row r="114" spans="1:130" s="248" customFormat="1" ht="26.25" customHeight="1" x14ac:dyDescent="0.15">
      <c r="A114" s="967"/>
      <c r="B114" s="968"/>
      <c r="C114" s="796" t="s">
        <v>448</v>
      </c>
      <c r="D114" s="796"/>
      <c r="E114" s="796"/>
      <c r="F114" s="796"/>
      <c r="G114" s="796"/>
      <c r="H114" s="796"/>
      <c r="I114" s="796"/>
      <c r="J114" s="796"/>
      <c r="K114" s="796"/>
      <c r="L114" s="796"/>
      <c r="M114" s="796"/>
      <c r="N114" s="796"/>
      <c r="O114" s="796"/>
      <c r="P114" s="796"/>
      <c r="Q114" s="796"/>
      <c r="R114" s="796"/>
      <c r="S114" s="796"/>
      <c r="T114" s="796"/>
      <c r="U114" s="796"/>
      <c r="V114" s="796"/>
      <c r="W114" s="796"/>
      <c r="X114" s="796"/>
      <c r="Y114" s="796"/>
      <c r="Z114" s="797"/>
      <c r="AA114" s="825">
        <v>437</v>
      </c>
      <c r="AB114" s="826"/>
      <c r="AC114" s="826"/>
      <c r="AD114" s="826"/>
      <c r="AE114" s="827"/>
      <c r="AF114" s="828">
        <v>465</v>
      </c>
      <c r="AG114" s="826"/>
      <c r="AH114" s="826"/>
      <c r="AI114" s="826"/>
      <c r="AJ114" s="827"/>
      <c r="AK114" s="828">
        <v>478</v>
      </c>
      <c r="AL114" s="826"/>
      <c r="AM114" s="826"/>
      <c r="AN114" s="826"/>
      <c r="AO114" s="827"/>
      <c r="AP114" s="873">
        <v>0.1</v>
      </c>
      <c r="AQ114" s="874"/>
      <c r="AR114" s="874"/>
      <c r="AS114" s="874"/>
      <c r="AT114" s="875"/>
      <c r="AU114" s="985"/>
      <c r="AV114" s="986"/>
      <c r="AW114" s="986"/>
      <c r="AX114" s="986"/>
      <c r="AY114" s="986"/>
      <c r="AZ114" s="861" t="s">
        <v>449</v>
      </c>
      <c r="BA114" s="796"/>
      <c r="BB114" s="796"/>
      <c r="BC114" s="796"/>
      <c r="BD114" s="796"/>
      <c r="BE114" s="796"/>
      <c r="BF114" s="796"/>
      <c r="BG114" s="796"/>
      <c r="BH114" s="796"/>
      <c r="BI114" s="796"/>
      <c r="BJ114" s="796"/>
      <c r="BK114" s="796"/>
      <c r="BL114" s="796"/>
      <c r="BM114" s="796"/>
      <c r="BN114" s="796"/>
      <c r="BO114" s="796"/>
      <c r="BP114" s="797"/>
      <c r="BQ114" s="862">
        <v>56606</v>
      </c>
      <c r="BR114" s="863"/>
      <c r="BS114" s="863"/>
      <c r="BT114" s="863"/>
      <c r="BU114" s="863"/>
      <c r="BV114" s="863">
        <v>50900</v>
      </c>
      <c r="BW114" s="863"/>
      <c r="BX114" s="863"/>
      <c r="BY114" s="863"/>
      <c r="BZ114" s="863"/>
      <c r="CA114" s="863">
        <v>41288</v>
      </c>
      <c r="CB114" s="863"/>
      <c r="CC114" s="863"/>
      <c r="CD114" s="863"/>
      <c r="CE114" s="863"/>
      <c r="CF114" s="924">
        <v>11.7</v>
      </c>
      <c r="CG114" s="925"/>
      <c r="CH114" s="925"/>
      <c r="CI114" s="925"/>
      <c r="CJ114" s="925"/>
      <c r="CK114" s="980"/>
      <c r="CL114" s="867"/>
      <c r="CM114" s="870" t="s">
        <v>450</v>
      </c>
      <c r="CN114" s="871"/>
      <c r="CO114" s="871"/>
      <c r="CP114" s="871"/>
      <c r="CQ114" s="871"/>
      <c r="CR114" s="871"/>
      <c r="CS114" s="871"/>
      <c r="CT114" s="871"/>
      <c r="CU114" s="871"/>
      <c r="CV114" s="871"/>
      <c r="CW114" s="871"/>
      <c r="CX114" s="871"/>
      <c r="CY114" s="871"/>
      <c r="CZ114" s="871"/>
      <c r="DA114" s="871"/>
      <c r="DB114" s="871"/>
      <c r="DC114" s="871"/>
      <c r="DD114" s="871"/>
      <c r="DE114" s="871"/>
      <c r="DF114" s="872"/>
      <c r="DG114" s="825" t="s">
        <v>438</v>
      </c>
      <c r="DH114" s="826"/>
      <c r="DI114" s="826"/>
      <c r="DJ114" s="826"/>
      <c r="DK114" s="827"/>
      <c r="DL114" s="828" t="s">
        <v>435</v>
      </c>
      <c r="DM114" s="826"/>
      <c r="DN114" s="826"/>
      <c r="DO114" s="826"/>
      <c r="DP114" s="827"/>
      <c r="DQ114" s="828" t="s">
        <v>438</v>
      </c>
      <c r="DR114" s="826"/>
      <c r="DS114" s="826"/>
      <c r="DT114" s="826"/>
      <c r="DU114" s="827"/>
      <c r="DV114" s="873" t="s">
        <v>436</v>
      </c>
      <c r="DW114" s="874"/>
      <c r="DX114" s="874"/>
      <c r="DY114" s="874"/>
      <c r="DZ114" s="875"/>
    </row>
    <row r="115" spans="1:130" s="248" customFormat="1" ht="26.25" customHeight="1" x14ac:dyDescent="0.15">
      <c r="A115" s="967"/>
      <c r="B115" s="968"/>
      <c r="C115" s="796" t="s">
        <v>451</v>
      </c>
      <c r="D115" s="796"/>
      <c r="E115" s="796"/>
      <c r="F115" s="796"/>
      <c r="G115" s="796"/>
      <c r="H115" s="796"/>
      <c r="I115" s="796"/>
      <c r="J115" s="796"/>
      <c r="K115" s="796"/>
      <c r="L115" s="796"/>
      <c r="M115" s="796"/>
      <c r="N115" s="796"/>
      <c r="O115" s="796"/>
      <c r="P115" s="796"/>
      <c r="Q115" s="796"/>
      <c r="R115" s="796"/>
      <c r="S115" s="796"/>
      <c r="T115" s="796"/>
      <c r="U115" s="796"/>
      <c r="V115" s="796"/>
      <c r="W115" s="796"/>
      <c r="X115" s="796"/>
      <c r="Y115" s="796"/>
      <c r="Z115" s="797"/>
      <c r="AA115" s="971" t="s">
        <v>395</v>
      </c>
      <c r="AB115" s="972"/>
      <c r="AC115" s="972"/>
      <c r="AD115" s="972"/>
      <c r="AE115" s="973"/>
      <c r="AF115" s="974" t="s">
        <v>436</v>
      </c>
      <c r="AG115" s="972"/>
      <c r="AH115" s="972"/>
      <c r="AI115" s="972"/>
      <c r="AJ115" s="973"/>
      <c r="AK115" s="974" t="s">
        <v>395</v>
      </c>
      <c r="AL115" s="972"/>
      <c r="AM115" s="972"/>
      <c r="AN115" s="972"/>
      <c r="AO115" s="973"/>
      <c r="AP115" s="975" t="s">
        <v>395</v>
      </c>
      <c r="AQ115" s="976"/>
      <c r="AR115" s="976"/>
      <c r="AS115" s="976"/>
      <c r="AT115" s="977"/>
      <c r="AU115" s="985"/>
      <c r="AV115" s="986"/>
      <c r="AW115" s="986"/>
      <c r="AX115" s="986"/>
      <c r="AY115" s="986"/>
      <c r="AZ115" s="861" t="s">
        <v>452</v>
      </c>
      <c r="BA115" s="796"/>
      <c r="BB115" s="796"/>
      <c r="BC115" s="796"/>
      <c r="BD115" s="796"/>
      <c r="BE115" s="796"/>
      <c r="BF115" s="796"/>
      <c r="BG115" s="796"/>
      <c r="BH115" s="796"/>
      <c r="BI115" s="796"/>
      <c r="BJ115" s="796"/>
      <c r="BK115" s="796"/>
      <c r="BL115" s="796"/>
      <c r="BM115" s="796"/>
      <c r="BN115" s="796"/>
      <c r="BO115" s="796"/>
      <c r="BP115" s="797"/>
      <c r="BQ115" s="862" t="s">
        <v>395</v>
      </c>
      <c r="BR115" s="863"/>
      <c r="BS115" s="863"/>
      <c r="BT115" s="863"/>
      <c r="BU115" s="863"/>
      <c r="BV115" s="863" t="s">
        <v>395</v>
      </c>
      <c r="BW115" s="863"/>
      <c r="BX115" s="863"/>
      <c r="BY115" s="863"/>
      <c r="BZ115" s="863"/>
      <c r="CA115" s="863" t="s">
        <v>435</v>
      </c>
      <c r="CB115" s="863"/>
      <c r="CC115" s="863"/>
      <c r="CD115" s="863"/>
      <c r="CE115" s="863"/>
      <c r="CF115" s="924" t="s">
        <v>395</v>
      </c>
      <c r="CG115" s="925"/>
      <c r="CH115" s="925"/>
      <c r="CI115" s="925"/>
      <c r="CJ115" s="925"/>
      <c r="CK115" s="980"/>
      <c r="CL115" s="867"/>
      <c r="CM115" s="861" t="s">
        <v>453</v>
      </c>
      <c r="CN115" s="964"/>
      <c r="CO115" s="964"/>
      <c r="CP115" s="964"/>
      <c r="CQ115" s="964"/>
      <c r="CR115" s="964"/>
      <c r="CS115" s="964"/>
      <c r="CT115" s="964"/>
      <c r="CU115" s="964"/>
      <c r="CV115" s="964"/>
      <c r="CW115" s="964"/>
      <c r="CX115" s="964"/>
      <c r="CY115" s="964"/>
      <c r="CZ115" s="964"/>
      <c r="DA115" s="964"/>
      <c r="DB115" s="964"/>
      <c r="DC115" s="964"/>
      <c r="DD115" s="964"/>
      <c r="DE115" s="964"/>
      <c r="DF115" s="797"/>
      <c r="DG115" s="825" t="s">
        <v>436</v>
      </c>
      <c r="DH115" s="826"/>
      <c r="DI115" s="826"/>
      <c r="DJ115" s="826"/>
      <c r="DK115" s="827"/>
      <c r="DL115" s="828" t="s">
        <v>395</v>
      </c>
      <c r="DM115" s="826"/>
      <c r="DN115" s="826"/>
      <c r="DO115" s="826"/>
      <c r="DP115" s="827"/>
      <c r="DQ115" s="828" t="s">
        <v>395</v>
      </c>
      <c r="DR115" s="826"/>
      <c r="DS115" s="826"/>
      <c r="DT115" s="826"/>
      <c r="DU115" s="827"/>
      <c r="DV115" s="873" t="s">
        <v>454</v>
      </c>
      <c r="DW115" s="874"/>
      <c r="DX115" s="874"/>
      <c r="DY115" s="874"/>
      <c r="DZ115" s="875"/>
    </row>
    <row r="116" spans="1:130" s="248" customFormat="1" ht="26.25" customHeight="1" x14ac:dyDescent="0.15">
      <c r="A116" s="969"/>
      <c r="B116" s="970"/>
      <c r="C116" s="929" t="s">
        <v>455</v>
      </c>
      <c r="D116" s="929"/>
      <c r="E116" s="929"/>
      <c r="F116" s="929"/>
      <c r="G116" s="929"/>
      <c r="H116" s="929"/>
      <c r="I116" s="929"/>
      <c r="J116" s="929"/>
      <c r="K116" s="929"/>
      <c r="L116" s="929"/>
      <c r="M116" s="929"/>
      <c r="N116" s="929"/>
      <c r="O116" s="929"/>
      <c r="P116" s="929"/>
      <c r="Q116" s="929"/>
      <c r="R116" s="929"/>
      <c r="S116" s="929"/>
      <c r="T116" s="929"/>
      <c r="U116" s="929"/>
      <c r="V116" s="929"/>
      <c r="W116" s="929"/>
      <c r="X116" s="929"/>
      <c r="Y116" s="929"/>
      <c r="Z116" s="930"/>
      <c r="AA116" s="825">
        <v>1</v>
      </c>
      <c r="AB116" s="826"/>
      <c r="AC116" s="826"/>
      <c r="AD116" s="826"/>
      <c r="AE116" s="827"/>
      <c r="AF116" s="828">
        <v>2</v>
      </c>
      <c r="AG116" s="826"/>
      <c r="AH116" s="826"/>
      <c r="AI116" s="826"/>
      <c r="AJ116" s="827"/>
      <c r="AK116" s="828">
        <v>2</v>
      </c>
      <c r="AL116" s="826"/>
      <c r="AM116" s="826"/>
      <c r="AN116" s="826"/>
      <c r="AO116" s="827"/>
      <c r="AP116" s="873">
        <v>0</v>
      </c>
      <c r="AQ116" s="874"/>
      <c r="AR116" s="874"/>
      <c r="AS116" s="874"/>
      <c r="AT116" s="875"/>
      <c r="AU116" s="985"/>
      <c r="AV116" s="986"/>
      <c r="AW116" s="986"/>
      <c r="AX116" s="986"/>
      <c r="AY116" s="986"/>
      <c r="AZ116" s="912" t="s">
        <v>456</v>
      </c>
      <c r="BA116" s="913"/>
      <c r="BB116" s="913"/>
      <c r="BC116" s="913"/>
      <c r="BD116" s="913"/>
      <c r="BE116" s="913"/>
      <c r="BF116" s="913"/>
      <c r="BG116" s="913"/>
      <c r="BH116" s="913"/>
      <c r="BI116" s="913"/>
      <c r="BJ116" s="913"/>
      <c r="BK116" s="913"/>
      <c r="BL116" s="913"/>
      <c r="BM116" s="913"/>
      <c r="BN116" s="913"/>
      <c r="BO116" s="913"/>
      <c r="BP116" s="914"/>
      <c r="BQ116" s="862" t="s">
        <v>436</v>
      </c>
      <c r="BR116" s="863"/>
      <c r="BS116" s="863"/>
      <c r="BT116" s="863"/>
      <c r="BU116" s="863"/>
      <c r="BV116" s="863" t="s">
        <v>435</v>
      </c>
      <c r="BW116" s="863"/>
      <c r="BX116" s="863"/>
      <c r="BY116" s="863"/>
      <c r="BZ116" s="863"/>
      <c r="CA116" s="863" t="s">
        <v>435</v>
      </c>
      <c r="CB116" s="863"/>
      <c r="CC116" s="863"/>
      <c r="CD116" s="863"/>
      <c r="CE116" s="863"/>
      <c r="CF116" s="924" t="s">
        <v>435</v>
      </c>
      <c r="CG116" s="925"/>
      <c r="CH116" s="925"/>
      <c r="CI116" s="925"/>
      <c r="CJ116" s="925"/>
      <c r="CK116" s="980"/>
      <c r="CL116" s="867"/>
      <c r="CM116" s="870" t="s">
        <v>457</v>
      </c>
      <c r="CN116" s="871"/>
      <c r="CO116" s="871"/>
      <c r="CP116" s="871"/>
      <c r="CQ116" s="871"/>
      <c r="CR116" s="871"/>
      <c r="CS116" s="871"/>
      <c r="CT116" s="871"/>
      <c r="CU116" s="871"/>
      <c r="CV116" s="871"/>
      <c r="CW116" s="871"/>
      <c r="CX116" s="871"/>
      <c r="CY116" s="871"/>
      <c r="CZ116" s="871"/>
      <c r="DA116" s="871"/>
      <c r="DB116" s="871"/>
      <c r="DC116" s="871"/>
      <c r="DD116" s="871"/>
      <c r="DE116" s="871"/>
      <c r="DF116" s="872"/>
      <c r="DG116" s="825" t="s">
        <v>395</v>
      </c>
      <c r="DH116" s="826"/>
      <c r="DI116" s="826"/>
      <c r="DJ116" s="826"/>
      <c r="DK116" s="827"/>
      <c r="DL116" s="828" t="s">
        <v>438</v>
      </c>
      <c r="DM116" s="826"/>
      <c r="DN116" s="826"/>
      <c r="DO116" s="826"/>
      <c r="DP116" s="827"/>
      <c r="DQ116" s="828" t="s">
        <v>395</v>
      </c>
      <c r="DR116" s="826"/>
      <c r="DS116" s="826"/>
      <c r="DT116" s="826"/>
      <c r="DU116" s="827"/>
      <c r="DV116" s="873" t="s">
        <v>395</v>
      </c>
      <c r="DW116" s="874"/>
      <c r="DX116" s="874"/>
      <c r="DY116" s="874"/>
      <c r="DZ116" s="875"/>
    </row>
    <row r="117" spans="1:130" s="248" customFormat="1" ht="26.25" customHeight="1" x14ac:dyDescent="0.15">
      <c r="A117" s="950" t="s">
        <v>188</v>
      </c>
      <c r="B117" s="951"/>
      <c r="C117" s="951"/>
      <c r="D117" s="951"/>
      <c r="E117" s="951"/>
      <c r="F117" s="951"/>
      <c r="G117" s="951"/>
      <c r="H117" s="951"/>
      <c r="I117" s="951"/>
      <c r="J117" s="951"/>
      <c r="K117" s="951"/>
      <c r="L117" s="951"/>
      <c r="M117" s="951"/>
      <c r="N117" s="951"/>
      <c r="O117" s="951"/>
      <c r="P117" s="951"/>
      <c r="Q117" s="951"/>
      <c r="R117" s="951"/>
      <c r="S117" s="951"/>
      <c r="T117" s="951"/>
      <c r="U117" s="951"/>
      <c r="V117" s="951"/>
      <c r="W117" s="951"/>
      <c r="X117" s="951"/>
      <c r="Y117" s="926" t="s">
        <v>458</v>
      </c>
      <c r="Z117" s="952"/>
      <c r="AA117" s="957">
        <v>92447</v>
      </c>
      <c r="AB117" s="958"/>
      <c r="AC117" s="958"/>
      <c r="AD117" s="958"/>
      <c r="AE117" s="959"/>
      <c r="AF117" s="960">
        <v>73322</v>
      </c>
      <c r="AG117" s="958"/>
      <c r="AH117" s="958"/>
      <c r="AI117" s="958"/>
      <c r="AJ117" s="959"/>
      <c r="AK117" s="960">
        <v>86383</v>
      </c>
      <c r="AL117" s="958"/>
      <c r="AM117" s="958"/>
      <c r="AN117" s="958"/>
      <c r="AO117" s="959"/>
      <c r="AP117" s="961"/>
      <c r="AQ117" s="962"/>
      <c r="AR117" s="962"/>
      <c r="AS117" s="962"/>
      <c r="AT117" s="963"/>
      <c r="AU117" s="985"/>
      <c r="AV117" s="986"/>
      <c r="AW117" s="986"/>
      <c r="AX117" s="986"/>
      <c r="AY117" s="986"/>
      <c r="AZ117" s="912" t="s">
        <v>459</v>
      </c>
      <c r="BA117" s="913"/>
      <c r="BB117" s="913"/>
      <c r="BC117" s="913"/>
      <c r="BD117" s="913"/>
      <c r="BE117" s="913"/>
      <c r="BF117" s="913"/>
      <c r="BG117" s="913"/>
      <c r="BH117" s="913"/>
      <c r="BI117" s="913"/>
      <c r="BJ117" s="913"/>
      <c r="BK117" s="913"/>
      <c r="BL117" s="913"/>
      <c r="BM117" s="913"/>
      <c r="BN117" s="913"/>
      <c r="BO117" s="913"/>
      <c r="BP117" s="914"/>
      <c r="BQ117" s="862" t="s">
        <v>395</v>
      </c>
      <c r="BR117" s="863"/>
      <c r="BS117" s="863"/>
      <c r="BT117" s="863"/>
      <c r="BU117" s="863"/>
      <c r="BV117" s="863" t="s">
        <v>395</v>
      </c>
      <c r="BW117" s="863"/>
      <c r="BX117" s="863"/>
      <c r="BY117" s="863"/>
      <c r="BZ117" s="863"/>
      <c r="CA117" s="863" t="s">
        <v>395</v>
      </c>
      <c r="CB117" s="863"/>
      <c r="CC117" s="863"/>
      <c r="CD117" s="863"/>
      <c r="CE117" s="863"/>
      <c r="CF117" s="924" t="s">
        <v>436</v>
      </c>
      <c r="CG117" s="925"/>
      <c r="CH117" s="925"/>
      <c r="CI117" s="925"/>
      <c r="CJ117" s="925"/>
      <c r="CK117" s="980"/>
      <c r="CL117" s="867"/>
      <c r="CM117" s="870" t="s">
        <v>460</v>
      </c>
      <c r="CN117" s="871"/>
      <c r="CO117" s="871"/>
      <c r="CP117" s="871"/>
      <c r="CQ117" s="871"/>
      <c r="CR117" s="871"/>
      <c r="CS117" s="871"/>
      <c r="CT117" s="871"/>
      <c r="CU117" s="871"/>
      <c r="CV117" s="871"/>
      <c r="CW117" s="871"/>
      <c r="CX117" s="871"/>
      <c r="CY117" s="871"/>
      <c r="CZ117" s="871"/>
      <c r="DA117" s="871"/>
      <c r="DB117" s="871"/>
      <c r="DC117" s="871"/>
      <c r="DD117" s="871"/>
      <c r="DE117" s="871"/>
      <c r="DF117" s="872"/>
      <c r="DG117" s="825" t="s">
        <v>461</v>
      </c>
      <c r="DH117" s="826"/>
      <c r="DI117" s="826"/>
      <c r="DJ117" s="826"/>
      <c r="DK117" s="827"/>
      <c r="DL117" s="828" t="s">
        <v>395</v>
      </c>
      <c r="DM117" s="826"/>
      <c r="DN117" s="826"/>
      <c r="DO117" s="826"/>
      <c r="DP117" s="827"/>
      <c r="DQ117" s="828" t="s">
        <v>395</v>
      </c>
      <c r="DR117" s="826"/>
      <c r="DS117" s="826"/>
      <c r="DT117" s="826"/>
      <c r="DU117" s="827"/>
      <c r="DV117" s="873" t="s">
        <v>435</v>
      </c>
      <c r="DW117" s="874"/>
      <c r="DX117" s="874"/>
      <c r="DY117" s="874"/>
      <c r="DZ117" s="875"/>
    </row>
    <row r="118" spans="1:130" s="248" customFormat="1" ht="26.25" customHeight="1" x14ac:dyDescent="0.15">
      <c r="A118" s="950" t="s">
        <v>430</v>
      </c>
      <c r="B118" s="951"/>
      <c r="C118" s="951"/>
      <c r="D118" s="951"/>
      <c r="E118" s="951"/>
      <c r="F118" s="951"/>
      <c r="G118" s="951"/>
      <c r="H118" s="951"/>
      <c r="I118" s="951"/>
      <c r="J118" s="951"/>
      <c r="K118" s="951"/>
      <c r="L118" s="951"/>
      <c r="M118" s="951"/>
      <c r="N118" s="951"/>
      <c r="O118" s="951"/>
      <c r="P118" s="951"/>
      <c r="Q118" s="951"/>
      <c r="R118" s="951"/>
      <c r="S118" s="951"/>
      <c r="T118" s="951"/>
      <c r="U118" s="951"/>
      <c r="V118" s="951"/>
      <c r="W118" s="951"/>
      <c r="X118" s="951"/>
      <c r="Y118" s="951"/>
      <c r="Z118" s="952"/>
      <c r="AA118" s="953" t="s">
        <v>427</v>
      </c>
      <c r="AB118" s="951"/>
      <c r="AC118" s="951"/>
      <c r="AD118" s="951"/>
      <c r="AE118" s="952"/>
      <c r="AF118" s="953" t="s">
        <v>428</v>
      </c>
      <c r="AG118" s="951"/>
      <c r="AH118" s="951"/>
      <c r="AI118" s="951"/>
      <c r="AJ118" s="952"/>
      <c r="AK118" s="953" t="s">
        <v>309</v>
      </c>
      <c r="AL118" s="951"/>
      <c r="AM118" s="951"/>
      <c r="AN118" s="951"/>
      <c r="AO118" s="952"/>
      <c r="AP118" s="954" t="s">
        <v>429</v>
      </c>
      <c r="AQ118" s="955"/>
      <c r="AR118" s="955"/>
      <c r="AS118" s="955"/>
      <c r="AT118" s="956"/>
      <c r="AU118" s="985"/>
      <c r="AV118" s="986"/>
      <c r="AW118" s="986"/>
      <c r="AX118" s="986"/>
      <c r="AY118" s="986"/>
      <c r="AZ118" s="928" t="s">
        <v>462</v>
      </c>
      <c r="BA118" s="929"/>
      <c r="BB118" s="929"/>
      <c r="BC118" s="929"/>
      <c r="BD118" s="929"/>
      <c r="BE118" s="929"/>
      <c r="BF118" s="929"/>
      <c r="BG118" s="929"/>
      <c r="BH118" s="929"/>
      <c r="BI118" s="929"/>
      <c r="BJ118" s="929"/>
      <c r="BK118" s="929"/>
      <c r="BL118" s="929"/>
      <c r="BM118" s="929"/>
      <c r="BN118" s="929"/>
      <c r="BO118" s="929"/>
      <c r="BP118" s="930"/>
      <c r="BQ118" s="931" t="s">
        <v>454</v>
      </c>
      <c r="BR118" s="894"/>
      <c r="BS118" s="894"/>
      <c r="BT118" s="894"/>
      <c r="BU118" s="894"/>
      <c r="BV118" s="894" t="s">
        <v>436</v>
      </c>
      <c r="BW118" s="894"/>
      <c r="BX118" s="894"/>
      <c r="BY118" s="894"/>
      <c r="BZ118" s="894"/>
      <c r="CA118" s="894" t="s">
        <v>461</v>
      </c>
      <c r="CB118" s="894"/>
      <c r="CC118" s="894"/>
      <c r="CD118" s="894"/>
      <c r="CE118" s="894"/>
      <c r="CF118" s="924" t="s">
        <v>395</v>
      </c>
      <c r="CG118" s="925"/>
      <c r="CH118" s="925"/>
      <c r="CI118" s="925"/>
      <c r="CJ118" s="925"/>
      <c r="CK118" s="980"/>
      <c r="CL118" s="867"/>
      <c r="CM118" s="870" t="s">
        <v>463</v>
      </c>
      <c r="CN118" s="871"/>
      <c r="CO118" s="871"/>
      <c r="CP118" s="871"/>
      <c r="CQ118" s="871"/>
      <c r="CR118" s="871"/>
      <c r="CS118" s="871"/>
      <c r="CT118" s="871"/>
      <c r="CU118" s="871"/>
      <c r="CV118" s="871"/>
      <c r="CW118" s="871"/>
      <c r="CX118" s="871"/>
      <c r="CY118" s="871"/>
      <c r="CZ118" s="871"/>
      <c r="DA118" s="871"/>
      <c r="DB118" s="871"/>
      <c r="DC118" s="871"/>
      <c r="DD118" s="871"/>
      <c r="DE118" s="871"/>
      <c r="DF118" s="872"/>
      <c r="DG118" s="825" t="s">
        <v>461</v>
      </c>
      <c r="DH118" s="826"/>
      <c r="DI118" s="826"/>
      <c r="DJ118" s="826"/>
      <c r="DK118" s="827"/>
      <c r="DL118" s="828" t="s">
        <v>435</v>
      </c>
      <c r="DM118" s="826"/>
      <c r="DN118" s="826"/>
      <c r="DO118" s="826"/>
      <c r="DP118" s="827"/>
      <c r="DQ118" s="828" t="s">
        <v>436</v>
      </c>
      <c r="DR118" s="826"/>
      <c r="DS118" s="826"/>
      <c r="DT118" s="826"/>
      <c r="DU118" s="827"/>
      <c r="DV118" s="873" t="s">
        <v>395</v>
      </c>
      <c r="DW118" s="874"/>
      <c r="DX118" s="874"/>
      <c r="DY118" s="874"/>
      <c r="DZ118" s="875"/>
    </row>
    <row r="119" spans="1:130" s="248" customFormat="1" ht="26.25" customHeight="1" x14ac:dyDescent="0.15">
      <c r="A119" s="864" t="s">
        <v>433</v>
      </c>
      <c r="B119" s="865"/>
      <c r="C119" s="940" t="s">
        <v>434</v>
      </c>
      <c r="D119" s="941"/>
      <c r="E119" s="941"/>
      <c r="F119" s="941"/>
      <c r="G119" s="941"/>
      <c r="H119" s="941"/>
      <c r="I119" s="941"/>
      <c r="J119" s="941"/>
      <c r="K119" s="941"/>
      <c r="L119" s="941"/>
      <c r="M119" s="941"/>
      <c r="N119" s="941"/>
      <c r="O119" s="941"/>
      <c r="P119" s="941"/>
      <c r="Q119" s="941"/>
      <c r="R119" s="941"/>
      <c r="S119" s="941"/>
      <c r="T119" s="941"/>
      <c r="U119" s="941"/>
      <c r="V119" s="941"/>
      <c r="W119" s="941"/>
      <c r="X119" s="941"/>
      <c r="Y119" s="941"/>
      <c r="Z119" s="942"/>
      <c r="AA119" s="943" t="s">
        <v>395</v>
      </c>
      <c r="AB119" s="944"/>
      <c r="AC119" s="944"/>
      <c r="AD119" s="944"/>
      <c r="AE119" s="945"/>
      <c r="AF119" s="946" t="s">
        <v>395</v>
      </c>
      <c r="AG119" s="944"/>
      <c r="AH119" s="944"/>
      <c r="AI119" s="944"/>
      <c r="AJ119" s="945"/>
      <c r="AK119" s="946" t="s">
        <v>435</v>
      </c>
      <c r="AL119" s="944"/>
      <c r="AM119" s="944"/>
      <c r="AN119" s="944"/>
      <c r="AO119" s="945"/>
      <c r="AP119" s="947" t="s">
        <v>436</v>
      </c>
      <c r="AQ119" s="948"/>
      <c r="AR119" s="948"/>
      <c r="AS119" s="948"/>
      <c r="AT119" s="949"/>
      <c r="AU119" s="987"/>
      <c r="AV119" s="988"/>
      <c r="AW119" s="988"/>
      <c r="AX119" s="988"/>
      <c r="AY119" s="988"/>
      <c r="AZ119" s="279" t="s">
        <v>188</v>
      </c>
      <c r="BA119" s="279"/>
      <c r="BB119" s="279"/>
      <c r="BC119" s="279"/>
      <c r="BD119" s="279"/>
      <c r="BE119" s="279"/>
      <c r="BF119" s="279"/>
      <c r="BG119" s="279"/>
      <c r="BH119" s="279"/>
      <c r="BI119" s="279"/>
      <c r="BJ119" s="279"/>
      <c r="BK119" s="279"/>
      <c r="BL119" s="279"/>
      <c r="BM119" s="279"/>
      <c r="BN119" s="279"/>
      <c r="BO119" s="926" t="s">
        <v>464</v>
      </c>
      <c r="BP119" s="927"/>
      <c r="BQ119" s="931">
        <v>1000803</v>
      </c>
      <c r="BR119" s="894"/>
      <c r="BS119" s="894"/>
      <c r="BT119" s="894"/>
      <c r="BU119" s="894"/>
      <c r="BV119" s="894">
        <v>1042239</v>
      </c>
      <c r="BW119" s="894"/>
      <c r="BX119" s="894"/>
      <c r="BY119" s="894"/>
      <c r="BZ119" s="894"/>
      <c r="CA119" s="894">
        <v>1058216</v>
      </c>
      <c r="CB119" s="894"/>
      <c r="CC119" s="894"/>
      <c r="CD119" s="894"/>
      <c r="CE119" s="894"/>
      <c r="CF119" s="792"/>
      <c r="CG119" s="793"/>
      <c r="CH119" s="793"/>
      <c r="CI119" s="793"/>
      <c r="CJ119" s="883"/>
      <c r="CK119" s="981"/>
      <c r="CL119" s="869"/>
      <c r="CM119" s="887" t="s">
        <v>465</v>
      </c>
      <c r="CN119" s="888"/>
      <c r="CO119" s="888"/>
      <c r="CP119" s="888"/>
      <c r="CQ119" s="888"/>
      <c r="CR119" s="888"/>
      <c r="CS119" s="888"/>
      <c r="CT119" s="888"/>
      <c r="CU119" s="888"/>
      <c r="CV119" s="888"/>
      <c r="CW119" s="888"/>
      <c r="CX119" s="888"/>
      <c r="CY119" s="888"/>
      <c r="CZ119" s="888"/>
      <c r="DA119" s="888"/>
      <c r="DB119" s="888"/>
      <c r="DC119" s="888"/>
      <c r="DD119" s="888"/>
      <c r="DE119" s="888"/>
      <c r="DF119" s="889"/>
      <c r="DG119" s="808" t="s">
        <v>395</v>
      </c>
      <c r="DH119" s="809"/>
      <c r="DI119" s="809"/>
      <c r="DJ119" s="809"/>
      <c r="DK119" s="810"/>
      <c r="DL119" s="811" t="s">
        <v>435</v>
      </c>
      <c r="DM119" s="809"/>
      <c r="DN119" s="809"/>
      <c r="DO119" s="809"/>
      <c r="DP119" s="810"/>
      <c r="DQ119" s="811" t="s">
        <v>435</v>
      </c>
      <c r="DR119" s="809"/>
      <c r="DS119" s="809"/>
      <c r="DT119" s="809"/>
      <c r="DU119" s="810"/>
      <c r="DV119" s="897" t="s">
        <v>395</v>
      </c>
      <c r="DW119" s="898"/>
      <c r="DX119" s="898"/>
      <c r="DY119" s="898"/>
      <c r="DZ119" s="899"/>
    </row>
    <row r="120" spans="1:130" s="248" customFormat="1" ht="26.25" customHeight="1" x14ac:dyDescent="0.15">
      <c r="A120" s="866"/>
      <c r="B120" s="867"/>
      <c r="C120" s="870" t="s">
        <v>440</v>
      </c>
      <c r="D120" s="871"/>
      <c r="E120" s="871"/>
      <c r="F120" s="871"/>
      <c r="G120" s="871"/>
      <c r="H120" s="871"/>
      <c r="I120" s="871"/>
      <c r="J120" s="871"/>
      <c r="K120" s="871"/>
      <c r="L120" s="871"/>
      <c r="M120" s="871"/>
      <c r="N120" s="871"/>
      <c r="O120" s="871"/>
      <c r="P120" s="871"/>
      <c r="Q120" s="871"/>
      <c r="R120" s="871"/>
      <c r="S120" s="871"/>
      <c r="T120" s="871"/>
      <c r="U120" s="871"/>
      <c r="V120" s="871"/>
      <c r="W120" s="871"/>
      <c r="X120" s="871"/>
      <c r="Y120" s="871"/>
      <c r="Z120" s="872"/>
      <c r="AA120" s="825" t="s">
        <v>461</v>
      </c>
      <c r="AB120" s="826"/>
      <c r="AC120" s="826"/>
      <c r="AD120" s="826"/>
      <c r="AE120" s="827"/>
      <c r="AF120" s="828" t="s">
        <v>436</v>
      </c>
      <c r="AG120" s="826"/>
      <c r="AH120" s="826"/>
      <c r="AI120" s="826"/>
      <c r="AJ120" s="827"/>
      <c r="AK120" s="828" t="s">
        <v>436</v>
      </c>
      <c r="AL120" s="826"/>
      <c r="AM120" s="826"/>
      <c r="AN120" s="826"/>
      <c r="AO120" s="827"/>
      <c r="AP120" s="873" t="s">
        <v>395</v>
      </c>
      <c r="AQ120" s="874"/>
      <c r="AR120" s="874"/>
      <c r="AS120" s="874"/>
      <c r="AT120" s="875"/>
      <c r="AU120" s="932" t="s">
        <v>466</v>
      </c>
      <c r="AV120" s="933"/>
      <c r="AW120" s="933"/>
      <c r="AX120" s="933"/>
      <c r="AY120" s="934"/>
      <c r="AZ120" s="909" t="s">
        <v>467</v>
      </c>
      <c r="BA120" s="854"/>
      <c r="BB120" s="854"/>
      <c r="BC120" s="854"/>
      <c r="BD120" s="854"/>
      <c r="BE120" s="854"/>
      <c r="BF120" s="854"/>
      <c r="BG120" s="854"/>
      <c r="BH120" s="854"/>
      <c r="BI120" s="854"/>
      <c r="BJ120" s="854"/>
      <c r="BK120" s="854"/>
      <c r="BL120" s="854"/>
      <c r="BM120" s="854"/>
      <c r="BN120" s="854"/>
      <c r="BO120" s="854"/>
      <c r="BP120" s="855"/>
      <c r="BQ120" s="910">
        <v>468901</v>
      </c>
      <c r="BR120" s="891"/>
      <c r="BS120" s="891"/>
      <c r="BT120" s="891"/>
      <c r="BU120" s="891"/>
      <c r="BV120" s="891">
        <v>473953</v>
      </c>
      <c r="BW120" s="891"/>
      <c r="BX120" s="891"/>
      <c r="BY120" s="891"/>
      <c r="BZ120" s="891"/>
      <c r="CA120" s="891">
        <v>428324</v>
      </c>
      <c r="CB120" s="891"/>
      <c r="CC120" s="891"/>
      <c r="CD120" s="891"/>
      <c r="CE120" s="891"/>
      <c r="CF120" s="915">
        <v>121.7</v>
      </c>
      <c r="CG120" s="916"/>
      <c r="CH120" s="916"/>
      <c r="CI120" s="916"/>
      <c r="CJ120" s="916"/>
      <c r="CK120" s="917" t="s">
        <v>468</v>
      </c>
      <c r="CL120" s="901"/>
      <c r="CM120" s="901"/>
      <c r="CN120" s="901"/>
      <c r="CO120" s="902"/>
      <c r="CP120" s="921" t="s">
        <v>469</v>
      </c>
      <c r="CQ120" s="922"/>
      <c r="CR120" s="922"/>
      <c r="CS120" s="922"/>
      <c r="CT120" s="922"/>
      <c r="CU120" s="922"/>
      <c r="CV120" s="922"/>
      <c r="CW120" s="922"/>
      <c r="CX120" s="922"/>
      <c r="CY120" s="922"/>
      <c r="CZ120" s="922"/>
      <c r="DA120" s="922"/>
      <c r="DB120" s="922"/>
      <c r="DC120" s="922"/>
      <c r="DD120" s="922"/>
      <c r="DE120" s="922"/>
      <c r="DF120" s="923"/>
      <c r="DG120" s="910">
        <v>93810</v>
      </c>
      <c r="DH120" s="891"/>
      <c r="DI120" s="891"/>
      <c r="DJ120" s="891"/>
      <c r="DK120" s="891"/>
      <c r="DL120" s="891">
        <v>98712</v>
      </c>
      <c r="DM120" s="891"/>
      <c r="DN120" s="891"/>
      <c r="DO120" s="891"/>
      <c r="DP120" s="891"/>
      <c r="DQ120" s="891">
        <v>98508</v>
      </c>
      <c r="DR120" s="891"/>
      <c r="DS120" s="891"/>
      <c r="DT120" s="891"/>
      <c r="DU120" s="891"/>
      <c r="DV120" s="892">
        <v>28</v>
      </c>
      <c r="DW120" s="892"/>
      <c r="DX120" s="892"/>
      <c r="DY120" s="892"/>
      <c r="DZ120" s="893"/>
    </row>
    <row r="121" spans="1:130" s="248" customFormat="1" ht="26.25" customHeight="1" x14ac:dyDescent="0.15">
      <c r="A121" s="866"/>
      <c r="B121" s="867"/>
      <c r="C121" s="912" t="s">
        <v>470</v>
      </c>
      <c r="D121" s="913"/>
      <c r="E121" s="913"/>
      <c r="F121" s="913"/>
      <c r="G121" s="913"/>
      <c r="H121" s="913"/>
      <c r="I121" s="913"/>
      <c r="J121" s="913"/>
      <c r="K121" s="913"/>
      <c r="L121" s="913"/>
      <c r="M121" s="913"/>
      <c r="N121" s="913"/>
      <c r="O121" s="913"/>
      <c r="P121" s="913"/>
      <c r="Q121" s="913"/>
      <c r="R121" s="913"/>
      <c r="S121" s="913"/>
      <c r="T121" s="913"/>
      <c r="U121" s="913"/>
      <c r="V121" s="913"/>
      <c r="W121" s="913"/>
      <c r="X121" s="913"/>
      <c r="Y121" s="913"/>
      <c r="Z121" s="914"/>
      <c r="AA121" s="825" t="s">
        <v>395</v>
      </c>
      <c r="AB121" s="826"/>
      <c r="AC121" s="826"/>
      <c r="AD121" s="826"/>
      <c r="AE121" s="827"/>
      <c r="AF121" s="828" t="s">
        <v>435</v>
      </c>
      <c r="AG121" s="826"/>
      <c r="AH121" s="826"/>
      <c r="AI121" s="826"/>
      <c r="AJ121" s="827"/>
      <c r="AK121" s="828" t="s">
        <v>435</v>
      </c>
      <c r="AL121" s="826"/>
      <c r="AM121" s="826"/>
      <c r="AN121" s="826"/>
      <c r="AO121" s="827"/>
      <c r="AP121" s="873" t="s">
        <v>395</v>
      </c>
      <c r="AQ121" s="874"/>
      <c r="AR121" s="874"/>
      <c r="AS121" s="874"/>
      <c r="AT121" s="875"/>
      <c r="AU121" s="935"/>
      <c r="AV121" s="936"/>
      <c r="AW121" s="936"/>
      <c r="AX121" s="936"/>
      <c r="AY121" s="937"/>
      <c r="AZ121" s="861" t="s">
        <v>471</v>
      </c>
      <c r="BA121" s="796"/>
      <c r="BB121" s="796"/>
      <c r="BC121" s="796"/>
      <c r="BD121" s="796"/>
      <c r="BE121" s="796"/>
      <c r="BF121" s="796"/>
      <c r="BG121" s="796"/>
      <c r="BH121" s="796"/>
      <c r="BI121" s="796"/>
      <c r="BJ121" s="796"/>
      <c r="BK121" s="796"/>
      <c r="BL121" s="796"/>
      <c r="BM121" s="796"/>
      <c r="BN121" s="796"/>
      <c r="BO121" s="796"/>
      <c r="BP121" s="797"/>
      <c r="BQ121" s="862" t="s">
        <v>436</v>
      </c>
      <c r="BR121" s="863"/>
      <c r="BS121" s="863"/>
      <c r="BT121" s="863"/>
      <c r="BU121" s="863"/>
      <c r="BV121" s="863" t="s">
        <v>395</v>
      </c>
      <c r="BW121" s="863"/>
      <c r="BX121" s="863"/>
      <c r="BY121" s="863"/>
      <c r="BZ121" s="863"/>
      <c r="CA121" s="863" t="s">
        <v>395</v>
      </c>
      <c r="CB121" s="863"/>
      <c r="CC121" s="863"/>
      <c r="CD121" s="863"/>
      <c r="CE121" s="863"/>
      <c r="CF121" s="924" t="s">
        <v>395</v>
      </c>
      <c r="CG121" s="925"/>
      <c r="CH121" s="925"/>
      <c r="CI121" s="925"/>
      <c r="CJ121" s="925"/>
      <c r="CK121" s="918"/>
      <c r="CL121" s="904"/>
      <c r="CM121" s="904"/>
      <c r="CN121" s="904"/>
      <c r="CO121" s="905"/>
      <c r="CP121" s="884" t="s">
        <v>472</v>
      </c>
      <c r="CQ121" s="885"/>
      <c r="CR121" s="885"/>
      <c r="CS121" s="885"/>
      <c r="CT121" s="885"/>
      <c r="CU121" s="885"/>
      <c r="CV121" s="885"/>
      <c r="CW121" s="885"/>
      <c r="CX121" s="885"/>
      <c r="CY121" s="885"/>
      <c r="CZ121" s="885"/>
      <c r="DA121" s="885"/>
      <c r="DB121" s="885"/>
      <c r="DC121" s="885"/>
      <c r="DD121" s="885"/>
      <c r="DE121" s="885"/>
      <c r="DF121" s="886"/>
      <c r="DG121" s="862">
        <v>14445</v>
      </c>
      <c r="DH121" s="863"/>
      <c r="DI121" s="863"/>
      <c r="DJ121" s="863"/>
      <c r="DK121" s="863"/>
      <c r="DL121" s="863">
        <v>13865</v>
      </c>
      <c r="DM121" s="863"/>
      <c r="DN121" s="863"/>
      <c r="DO121" s="863"/>
      <c r="DP121" s="863"/>
      <c r="DQ121" s="863">
        <v>10763</v>
      </c>
      <c r="DR121" s="863"/>
      <c r="DS121" s="863"/>
      <c r="DT121" s="863"/>
      <c r="DU121" s="863"/>
      <c r="DV121" s="840">
        <v>3.1</v>
      </c>
      <c r="DW121" s="840"/>
      <c r="DX121" s="840"/>
      <c r="DY121" s="840"/>
      <c r="DZ121" s="841"/>
    </row>
    <row r="122" spans="1:130" s="248" customFormat="1" ht="26.25" customHeight="1" x14ac:dyDescent="0.15">
      <c r="A122" s="866"/>
      <c r="B122" s="867"/>
      <c r="C122" s="870" t="s">
        <v>450</v>
      </c>
      <c r="D122" s="871"/>
      <c r="E122" s="871"/>
      <c r="F122" s="871"/>
      <c r="G122" s="871"/>
      <c r="H122" s="871"/>
      <c r="I122" s="871"/>
      <c r="J122" s="871"/>
      <c r="K122" s="871"/>
      <c r="L122" s="871"/>
      <c r="M122" s="871"/>
      <c r="N122" s="871"/>
      <c r="O122" s="871"/>
      <c r="P122" s="871"/>
      <c r="Q122" s="871"/>
      <c r="R122" s="871"/>
      <c r="S122" s="871"/>
      <c r="T122" s="871"/>
      <c r="U122" s="871"/>
      <c r="V122" s="871"/>
      <c r="W122" s="871"/>
      <c r="X122" s="871"/>
      <c r="Y122" s="871"/>
      <c r="Z122" s="872"/>
      <c r="AA122" s="825" t="s">
        <v>435</v>
      </c>
      <c r="AB122" s="826"/>
      <c r="AC122" s="826"/>
      <c r="AD122" s="826"/>
      <c r="AE122" s="827"/>
      <c r="AF122" s="828" t="s">
        <v>436</v>
      </c>
      <c r="AG122" s="826"/>
      <c r="AH122" s="826"/>
      <c r="AI122" s="826"/>
      <c r="AJ122" s="827"/>
      <c r="AK122" s="828" t="s">
        <v>461</v>
      </c>
      <c r="AL122" s="826"/>
      <c r="AM122" s="826"/>
      <c r="AN122" s="826"/>
      <c r="AO122" s="827"/>
      <c r="AP122" s="873" t="s">
        <v>436</v>
      </c>
      <c r="AQ122" s="874"/>
      <c r="AR122" s="874"/>
      <c r="AS122" s="874"/>
      <c r="AT122" s="875"/>
      <c r="AU122" s="935"/>
      <c r="AV122" s="936"/>
      <c r="AW122" s="936"/>
      <c r="AX122" s="936"/>
      <c r="AY122" s="937"/>
      <c r="AZ122" s="928" t="s">
        <v>473</v>
      </c>
      <c r="BA122" s="929"/>
      <c r="BB122" s="929"/>
      <c r="BC122" s="929"/>
      <c r="BD122" s="929"/>
      <c r="BE122" s="929"/>
      <c r="BF122" s="929"/>
      <c r="BG122" s="929"/>
      <c r="BH122" s="929"/>
      <c r="BI122" s="929"/>
      <c r="BJ122" s="929"/>
      <c r="BK122" s="929"/>
      <c r="BL122" s="929"/>
      <c r="BM122" s="929"/>
      <c r="BN122" s="929"/>
      <c r="BO122" s="929"/>
      <c r="BP122" s="930"/>
      <c r="BQ122" s="931">
        <v>540574</v>
      </c>
      <c r="BR122" s="894"/>
      <c r="BS122" s="894"/>
      <c r="BT122" s="894"/>
      <c r="BU122" s="894"/>
      <c r="BV122" s="894">
        <v>660221</v>
      </c>
      <c r="BW122" s="894"/>
      <c r="BX122" s="894"/>
      <c r="BY122" s="894"/>
      <c r="BZ122" s="894"/>
      <c r="CA122" s="894">
        <v>702678</v>
      </c>
      <c r="CB122" s="894"/>
      <c r="CC122" s="894"/>
      <c r="CD122" s="894"/>
      <c r="CE122" s="894"/>
      <c r="CF122" s="895">
        <v>199.6</v>
      </c>
      <c r="CG122" s="896"/>
      <c r="CH122" s="896"/>
      <c r="CI122" s="896"/>
      <c r="CJ122" s="896"/>
      <c r="CK122" s="918"/>
      <c r="CL122" s="904"/>
      <c r="CM122" s="904"/>
      <c r="CN122" s="904"/>
      <c r="CO122" s="905"/>
      <c r="CP122" s="884" t="s">
        <v>407</v>
      </c>
      <c r="CQ122" s="885"/>
      <c r="CR122" s="885"/>
      <c r="CS122" s="885"/>
      <c r="CT122" s="885"/>
      <c r="CU122" s="885"/>
      <c r="CV122" s="885"/>
      <c r="CW122" s="885"/>
      <c r="CX122" s="885"/>
      <c r="CY122" s="885"/>
      <c r="CZ122" s="885"/>
      <c r="DA122" s="885"/>
      <c r="DB122" s="885"/>
      <c r="DC122" s="885"/>
      <c r="DD122" s="885"/>
      <c r="DE122" s="885"/>
      <c r="DF122" s="886"/>
      <c r="DG122" s="862" t="s">
        <v>395</v>
      </c>
      <c r="DH122" s="863"/>
      <c r="DI122" s="863"/>
      <c r="DJ122" s="863"/>
      <c r="DK122" s="863"/>
      <c r="DL122" s="863" t="s">
        <v>435</v>
      </c>
      <c r="DM122" s="863"/>
      <c r="DN122" s="863"/>
      <c r="DO122" s="863"/>
      <c r="DP122" s="863"/>
      <c r="DQ122" s="863" t="s">
        <v>395</v>
      </c>
      <c r="DR122" s="863"/>
      <c r="DS122" s="863"/>
      <c r="DT122" s="863"/>
      <c r="DU122" s="863"/>
      <c r="DV122" s="840" t="s">
        <v>395</v>
      </c>
      <c r="DW122" s="840"/>
      <c r="DX122" s="840"/>
      <c r="DY122" s="840"/>
      <c r="DZ122" s="841"/>
    </row>
    <row r="123" spans="1:130" s="248" customFormat="1" ht="26.25" customHeight="1" x14ac:dyDescent="0.15">
      <c r="A123" s="866"/>
      <c r="B123" s="867"/>
      <c r="C123" s="870" t="s">
        <v>457</v>
      </c>
      <c r="D123" s="871"/>
      <c r="E123" s="871"/>
      <c r="F123" s="871"/>
      <c r="G123" s="871"/>
      <c r="H123" s="871"/>
      <c r="I123" s="871"/>
      <c r="J123" s="871"/>
      <c r="K123" s="871"/>
      <c r="L123" s="871"/>
      <c r="M123" s="871"/>
      <c r="N123" s="871"/>
      <c r="O123" s="871"/>
      <c r="P123" s="871"/>
      <c r="Q123" s="871"/>
      <c r="R123" s="871"/>
      <c r="S123" s="871"/>
      <c r="T123" s="871"/>
      <c r="U123" s="871"/>
      <c r="V123" s="871"/>
      <c r="W123" s="871"/>
      <c r="X123" s="871"/>
      <c r="Y123" s="871"/>
      <c r="Z123" s="872"/>
      <c r="AA123" s="825" t="s">
        <v>395</v>
      </c>
      <c r="AB123" s="826"/>
      <c r="AC123" s="826"/>
      <c r="AD123" s="826"/>
      <c r="AE123" s="827"/>
      <c r="AF123" s="828" t="s">
        <v>436</v>
      </c>
      <c r="AG123" s="826"/>
      <c r="AH123" s="826"/>
      <c r="AI123" s="826"/>
      <c r="AJ123" s="827"/>
      <c r="AK123" s="828" t="s">
        <v>395</v>
      </c>
      <c r="AL123" s="826"/>
      <c r="AM123" s="826"/>
      <c r="AN123" s="826"/>
      <c r="AO123" s="827"/>
      <c r="AP123" s="873" t="s">
        <v>435</v>
      </c>
      <c r="AQ123" s="874"/>
      <c r="AR123" s="874"/>
      <c r="AS123" s="874"/>
      <c r="AT123" s="875"/>
      <c r="AU123" s="938"/>
      <c r="AV123" s="939"/>
      <c r="AW123" s="939"/>
      <c r="AX123" s="939"/>
      <c r="AY123" s="939"/>
      <c r="AZ123" s="279" t="s">
        <v>188</v>
      </c>
      <c r="BA123" s="279"/>
      <c r="BB123" s="279"/>
      <c r="BC123" s="279"/>
      <c r="BD123" s="279"/>
      <c r="BE123" s="279"/>
      <c r="BF123" s="279"/>
      <c r="BG123" s="279"/>
      <c r="BH123" s="279"/>
      <c r="BI123" s="279"/>
      <c r="BJ123" s="279"/>
      <c r="BK123" s="279"/>
      <c r="BL123" s="279"/>
      <c r="BM123" s="279"/>
      <c r="BN123" s="279"/>
      <c r="BO123" s="926" t="s">
        <v>474</v>
      </c>
      <c r="BP123" s="927"/>
      <c r="BQ123" s="881">
        <v>1009475</v>
      </c>
      <c r="BR123" s="882"/>
      <c r="BS123" s="882"/>
      <c r="BT123" s="882"/>
      <c r="BU123" s="882"/>
      <c r="BV123" s="882">
        <v>1134174</v>
      </c>
      <c r="BW123" s="882"/>
      <c r="BX123" s="882"/>
      <c r="BY123" s="882"/>
      <c r="BZ123" s="882"/>
      <c r="CA123" s="882">
        <v>1131002</v>
      </c>
      <c r="CB123" s="882"/>
      <c r="CC123" s="882"/>
      <c r="CD123" s="882"/>
      <c r="CE123" s="882"/>
      <c r="CF123" s="792"/>
      <c r="CG123" s="793"/>
      <c r="CH123" s="793"/>
      <c r="CI123" s="793"/>
      <c r="CJ123" s="883"/>
      <c r="CK123" s="918"/>
      <c r="CL123" s="904"/>
      <c r="CM123" s="904"/>
      <c r="CN123" s="904"/>
      <c r="CO123" s="905"/>
      <c r="CP123" s="884" t="s">
        <v>475</v>
      </c>
      <c r="CQ123" s="885"/>
      <c r="CR123" s="885"/>
      <c r="CS123" s="885"/>
      <c r="CT123" s="885"/>
      <c r="CU123" s="885"/>
      <c r="CV123" s="885"/>
      <c r="CW123" s="885"/>
      <c r="CX123" s="885"/>
      <c r="CY123" s="885"/>
      <c r="CZ123" s="885"/>
      <c r="DA123" s="885"/>
      <c r="DB123" s="885"/>
      <c r="DC123" s="885"/>
      <c r="DD123" s="885"/>
      <c r="DE123" s="885"/>
      <c r="DF123" s="886"/>
      <c r="DG123" s="825" t="s">
        <v>436</v>
      </c>
      <c r="DH123" s="826"/>
      <c r="DI123" s="826"/>
      <c r="DJ123" s="826"/>
      <c r="DK123" s="827"/>
      <c r="DL123" s="828" t="s">
        <v>395</v>
      </c>
      <c r="DM123" s="826"/>
      <c r="DN123" s="826"/>
      <c r="DO123" s="826"/>
      <c r="DP123" s="827"/>
      <c r="DQ123" s="828" t="s">
        <v>436</v>
      </c>
      <c r="DR123" s="826"/>
      <c r="DS123" s="826"/>
      <c r="DT123" s="826"/>
      <c r="DU123" s="827"/>
      <c r="DV123" s="873" t="s">
        <v>436</v>
      </c>
      <c r="DW123" s="874"/>
      <c r="DX123" s="874"/>
      <c r="DY123" s="874"/>
      <c r="DZ123" s="875"/>
    </row>
    <row r="124" spans="1:130" s="248" customFormat="1" ht="26.25" customHeight="1" thickBot="1" x14ac:dyDescent="0.2">
      <c r="A124" s="866"/>
      <c r="B124" s="867"/>
      <c r="C124" s="870" t="s">
        <v>460</v>
      </c>
      <c r="D124" s="871"/>
      <c r="E124" s="871"/>
      <c r="F124" s="871"/>
      <c r="G124" s="871"/>
      <c r="H124" s="871"/>
      <c r="I124" s="871"/>
      <c r="J124" s="871"/>
      <c r="K124" s="871"/>
      <c r="L124" s="871"/>
      <c r="M124" s="871"/>
      <c r="N124" s="871"/>
      <c r="O124" s="871"/>
      <c r="P124" s="871"/>
      <c r="Q124" s="871"/>
      <c r="R124" s="871"/>
      <c r="S124" s="871"/>
      <c r="T124" s="871"/>
      <c r="U124" s="871"/>
      <c r="V124" s="871"/>
      <c r="W124" s="871"/>
      <c r="X124" s="871"/>
      <c r="Y124" s="871"/>
      <c r="Z124" s="872"/>
      <c r="AA124" s="825" t="s">
        <v>395</v>
      </c>
      <c r="AB124" s="826"/>
      <c r="AC124" s="826"/>
      <c r="AD124" s="826"/>
      <c r="AE124" s="827"/>
      <c r="AF124" s="828" t="s">
        <v>395</v>
      </c>
      <c r="AG124" s="826"/>
      <c r="AH124" s="826"/>
      <c r="AI124" s="826"/>
      <c r="AJ124" s="827"/>
      <c r="AK124" s="828" t="s">
        <v>395</v>
      </c>
      <c r="AL124" s="826"/>
      <c r="AM124" s="826"/>
      <c r="AN124" s="826"/>
      <c r="AO124" s="827"/>
      <c r="AP124" s="873" t="s">
        <v>436</v>
      </c>
      <c r="AQ124" s="874"/>
      <c r="AR124" s="874"/>
      <c r="AS124" s="874"/>
      <c r="AT124" s="875"/>
      <c r="AU124" s="876" t="s">
        <v>476</v>
      </c>
      <c r="AV124" s="877"/>
      <c r="AW124" s="877"/>
      <c r="AX124" s="877"/>
      <c r="AY124" s="877"/>
      <c r="AZ124" s="877"/>
      <c r="BA124" s="877"/>
      <c r="BB124" s="877"/>
      <c r="BC124" s="877"/>
      <c r="BD124" s="877"/>
      <c r="BE124" s="877"/>
      <c r="BF124" s="877"/>
      <c r="BG124" s="877"/>
      <c r="BH124" s="877"/>
      <c r="BI124" s="877"/>
      <c r="BJ124" s="877"/>
      <c r="BK124" s="877"/>
      <c r="BL124" s="877"/>
      <c r="BM124" s="877"/>
      <c r="BN124" s="877"/>
      <c r="BO124" s="877"/>
      <c r="BP124" s="878"/>
      <c r="BQ124" s="879" t="s">
        <v>395</v>
      </c>
      <c r="BR124" s="880"/>
      <c r="BS124" s="880"/>
      <c r="BT124" s="880"/>
      <c r="BU124" s="880"/>
      <c r="BV124" s="880" t="s">
        <v>436</v>
      </c>
      <c r="BW124" s="880"/>
      <c r="BX124" s="880"/>
      <c r="BY124" s="880"/>
      <c r="BZ124" s="880"/>
      <c r="CA124" s="880" t="s">
        <v>435</v>
      </c>
      <c r="CB124" s="880"/>
      <c r="CC124" s="880"/>
      <c r="CD124" s="880"/>
      <c r="CE124" s="880"/>
      <c r="CF124" s="770"/>
      <c r="CG124" s="771"/>
      <c r="CH124" s="771"/>
      <c r="CI124" s="771"/>
      <c r="CJ124" s="911"/>
      <c r="CK124" s="919"/>
      <c r="CL124" s="919"/>
      <c r="CM124" s="919"/>
      <c r="CN124" s="919"/>
      <c r="CO124" s="920"/>
      <c r="CP124" s="884" t="s">
        <v>477</v>
      </c>
      <c r="CQ124" s="885"/>
      <c r="CR124" s="885"/>
      <c r="CS124" s="885"/>
      <c r="CT124" s="885"/>
      <c r="CU124" s="885"/>
      <c r="CV124" s="885"/>
      <c r="CW124" s="885"/>
      <c r="CX124" s="885"/>
      <c r="CY124" s="885"/>
      <c r="CZ124" s="885"/>
      <c r="DA124" s="885"/>
      <c r="DB124" s="885"/>
      <c r="DC124" s="885"/>
      <c r="DD124" s="885"/>
      <c r="DE124" s="885"/>
      <c r="DF124" s="886"/>
      <c r="DG124" s="808" t="s">
        <v>436</v>
      </c>
      <c r="DH124" s="809"/>
      <c r="DI124" s="809"/>
      <c r="DJ124" s="809"/>
      <c r="DK124" s="810"/>
      <c r="DL124" s="811" t="s">
        <v>436</v>
      </c>
      <c r="DM124" s="809"/>
      <c r="DN124" s="809"/>
      <c r="DO124" s="809"/>
      <c r="DP124" s="810"/>
      <c r="DQ124" s="811" t="s">
        <v>436</v>
      </c>
      <c r="DR124" s="809"/>
      <c r="DS124" s="809"/>
      <c r="DT124" s="809"/>
      <c r="DU124" s="810"/>
      <c r="DV124" s="897" t="s">
        <v>436</v>
      </c>
      <c r="DW124" s="898"/>
      <c r="DX124" s="898"/>
      <c r="DY124" s="898"/>
      <c r="DZ124" s="899"/>
    </row>
    <row r="125" spans="1:130" s="248" customFormat="1" ht="26.25" customHeight="1" x14ac:dyDescent="0.15">
      <c r="A125" s="866"/>
      <c r="B125" s="867"/>
      <c r="C125" s="870" t="s">
        <v>463</v>
      </c>
      <c r="D125" s="871"/>
      <c r="E125" s="871"/>
      <c r="F125" s="871"/>
      <c r="G125" s="871"/>
      <c r="H125" s="871"/>
      <c r="I125" s="871"/>
      <c r="J125" s="871"/>
      <c r="K125" s="871"/>
      <c r="L125" s="871"/>
      <c r="M125" s="871"/>
      <c r="N125" s="871"/>
      <c r="O125" s="871"/>
      <c r="P125" s="871"/>
      <c r="Q125" s="871"/>
      <c r="R125" s="871"/>
      <c r="S125" s="871"/>
      <c r="T125" s="871"/>
      <c r="U125" s="871"/>
      <c r="V125" s="871"/>
      <c r="W125" s="871"/>
      <c r="X125" s="871"/>
      <c r="Y125" s="871"/>
      <c r="Z125" s="872"/>
      <c r="AA125" s="825" t="s">
        <v>436</v>
      </c>
      <c r="AB125" s="826"/>
      <c r="AC125" s="826"/>
      <c r="AD125" s="826"/>
      <c r="AE125" s="827"/>
      <c r="AF125" s="828" t="s">
        <v>454</v>
      </c>
      <c r="AG125" s="826"/>
      <c r="AH125" s="826"/>
      <c r="AI125" s="826"/>
      <c r="AJ125" s="827"/>
      <c r="AK125" s="828" t="s">
        <v>395</v>
      </c>
      <c r="AL125" s="826"/>
      <c r="AM125" s="826"/>
      <c r="AN125" s="826"/>
      <c r="AO125" s="827"/>
      <c r="AP125" s="873" t="s">
        <v>395</v>
      </c>
      <c r="AQ125" s="874"/>
      <c r="AR125" s="874"/>
      <c r="AS125" s="874"/>
      <c r="AT125" s="875"/>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900" t="s">
        <v>478</v>
      </c>
      <c r="CL125" s="901"/>
      <c r="CM125" s="901"/>
      <c r="CN125" s="901"/>
      <c r="CO125" s="902"/>
      <c r="CP125" s="909" t="s">
        <v>479</v>
      </c>
      <c r="CQ125" s="854"/>
      <c r="CR125" s="854"/>
      <c r="CS125" s="854"/>
      <c r="CT125" s="854"/>
      <c r="CU125" s="854"/>
      <c r="CV125" s="854"/>
      <c r="CW125" s="854"/>
      <c r="CX125" s="854"/>
      <c r="CY125" s="854"/>
      <c r="CZ125" s="854"/>
      <c r="DA125" s="854"/>
      <c r="DB125" s="854"/>
      <c r="DC125" s="854"/>
      <c r="DD125" s="854"/>
      <c r="DE125" s="854"/>
      <c r="DF125" s="855"/>
      <c r="DG125" s="910" t="s">
        <v>395</v>
      </c>
      <c r="DH125" s="891"/>
      <c r="DI125" s="891"/>
      <c r="DJ125" s="891"/>
      <c r="DK125" s="891"/>
      <c r="DL125" s="891" t="s">
        <v>436</v>
      </c>
      <c r="DM125" s="891"/>
      <c r="DN125" s="891"/>
      <c r="DO125" s="891"/>
      <c r="DP125" s="891"/>
      <c r="DQ125" s="891" t="s">
        <v>436</v>
      </c>
      <c r="DR125" s="891"/>
      <c r="DS125" s="891"/>
      <c r="DT125" s="891"/>
      <c r="DU125" s="891"/>
      <c r="DV125" s="892" t="s">
        <v>436</v>
      </c>
      <c r="DW125" s="892"/>
      <c r="DX125" s="892"/>
      <c r="DY125" s="892"/>
      <c r="DZ125" s="893"/>
    </row>
    <row r="126" spans="1:130" s="248" customFormat="1" ht="26.25" customHeight="1" thickBot="1" x14ac:dyDescent="0.2">
      <c r="A126" s="866"/>
      <c r="B126" s="867"/>
      <c r="C126" s="870" t="s">
        <v>465</v>
      </c>
      <c r="D126" s="871"/>
      <c r="E126" s="871"/>
      <c r="F126" s="871"/>
      <c r="G126" s="871"/>
      <c r="H126" s="871"/>
      <c r="I126" s="871"/>
      <c r="J126" s="871"/>
      <c r="K126" s="871"/>
      <c r="L126" s="871"/>
      <c r="M126" s="871"/>
      <c r="N126" s="871"/>
      <c r="O126" s="871"/>
      <c r="P126" s="871"/>
      <c r="Q126" s="871"/>
      <c r="R126" s="871"/>
      <c r="S126" s="871"/>
      <c r="T126" s="871"/>
      <c r="U126" s="871"/>
      <c r="V126" s="871"/>
      <c r="W126" s="871"/>
      <c r="X126" s="871"/>
      <c r="Y126" s="871"/>
      <c r="Z126" s="872"/>
      <c r="AA126" s="825" t="s">
        <v>436</v>
      </c>
      <c r="AB126" s="826"/>
      <c r="AC126" s="826"/>
      <c r="AD126" s="826"/>
      <c r="AE126" s="827"/>
      <c r="AF126" s="828" t="s">
        <v>435</v>
      </c>
      <c r="AG126" s="826"/>
      <c r="AH126" s="826"/>
      <c r="AI126" s="826"/>
      <c r="AJ126" s="827"/>
      <c r="AK126" s="828" t="s">
        <v>454</v>
      </c>
      <c r="AL126" s="826"/>
      <c r="AM126" s="826"/>
      <c r="AN126" s="826"/>
      <c r="AO126" s="827"/>
      <c r="AP126" s="873" t="s">
        <v>395</v>
      </c>
      <c r="AQ126" s="874"/>
      <c r="AR126" s="874"/>
      <c r="AS126" s="874"/>
      <c r="AT126" s="875"/>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903"/>
      <c r="CL126" s="904"/>
      <c r="CM126" s="904"/>
      <c r="CN126" s="904"/>
      <c r="CO126" s="905"/>
      <c r="CP126" s="861" t="s">
        <v>480</v>
      </c>
      <c r="CQ126" s="796"/>
      <c r="CR126" s="796"/>
      <c r="CS126" s="796"/>
      <c r="CT126" s="796"/>
      <c r="CU126" s="796"/>
      <c r="CV126" s="796"/>
      <c r="CW126" s="796"/>
      <c r="CX126" s="796"/>
      <c r="CY126" s="796"/>
      <c r="CZ126" s="796"/>
      <c r="DA126" s="796"/>
      <c r="DB126" s="796"/>
      <c r="DC126" s="796"/>
      <c r="DD126" s="796"/>
      <c r="DE126" s="796"/>
      <c r="DF126" s="797"/>
      <c r="DG126" s="862" t="s">
        <v>454</v>
      </c>
      <c r="DH126" s="863"/>
      <c r="DI126" s="863"/>
      <c r="DJ126" s="863"/>
      <c r="DK126" s="863"/>
      <c r="DL126" s="863" t="s">
        <v>395</v>
      </c>
      <c r="DM126" s="863"/>
      <c r="DN126" s="863"/>
      <c r="DO126" s="863"/>
      <c r="DP126" s="863"/>
      <c r="DQ126" s="863" t="s">
        <v>436</v>
      </c>
      <c r="DR126" s="863"/>
      <c r="DS126" s="863"/>
      <c r="DT126" s="863"/>
      <c r="DU126" s="863"/>
      <c r="DV126" s="840" t="s">
        <v>436</v>
      </c>
      <c r="DW126" s="840"/>
      <c r="DX126" s="840"/>
      <c r="DY126" s="840"/>
      <c r="DZ126" s="841"/>
    </row>
    <row r="127" spans="1:130" s="248" customFormat="1" ht="26.25" customHeight="1" x14ac:dyDescent="0.15">
      <c r="A127" s="868"/>
      <c r="B127" s="869"/>
      <c r="C127" s="887" t="s">
        <v>481</v>
      </c>
      <c r="D127" s="888"/>
      <c r="E127" s="888"/>
      <c r="F127" s="888"/>
      <c r="G127" s="888"/>
      <c r="H127" s="888"/>
      <c r="I127" s="888"/>
      <c r="J127" s="888"/>
      <c r="K127" s="888"/>
      <c r="L127" s="888"/>
      <c r="M127" s="888"/>
      <c r="N127" s="888"/>
      <c r="O127" s="888"/>
      <c r="P127" s="888"/>
      <c r="Q127" s="888"/>
      <c r="R127" s="888"/>
      <c r="S127" s="888"/>
      <c r="T127" s="888"/>
      <c r="U127" s="888"/>
      <c r="V127" s="888"/>
      <c r="W127" s="888"/>
      <c r="X127" s="888"/>
      <c r="Y127" s="888"/>
      <c r="Z127" s="889"/>
      <c r="AA127" s="825" t="s">
        <v>454</v>
      </c>
      <c r="AB127" s="826"/>
      <c r="AC127" s="826"/>
      <c r="AD127" s="826"/>
      <c r="AE127" s="827"/>
      <c r="AF127" s="828" t="s">
        <v>436</v>
      </c>
      <c r="AG127" s="826"/>
      <c r="AH127" s="826"/>
      <c r="AI127" s="826"/>
      <c r="AJ127" s="827"/>
      <c r="AK127" s="828" t="s">
        <v>454</v>
      </c>
      <c r="AL127" s="826"/>
      <c r="AM127" s="826"/>
      <c r="AN127" s="826"/>
      <c r="AO127" s="827"/>
      <c r="AP127" s="873" t="s">
        <v>454</v>
      </c>
      <c r="AQ127" s="874"/>
      <c r="AR127" s="874"/>
      <c r="AS127" s="874"/>
      <c r="AT127" s="875"/>
      <c r="AU127" s="284"/>
      <c r="AV127" s="284"/>
      <c r="AW127" s="284"/>
      <c r="AX127" s="890" t="s">
        <v>482</v>
      </c>
      <c r="AY127" s="858"/>
      <c r="AZ127" s="858"/>
      <c r="BA127" s="858"/>
      <c r="BB127" s="858"/>
      <c r="BC127" s="858"/>
      <c r="BD127" s="858"/>
      <c r="BE127" s="859"/>
      <c r="BF127" s="857" t="s">
        <v>483</v>
      </c>
      <c r="BG127" s="858"/>
      <c r="BH127" s="858"/>
      <c r="BI127" s="858"/>
      <c r="BJ127" s="858"/>
      <c r="BK127" s="858"/>
      <c r="BL127" s="859"/>
      <c r="BM127" s="857" t="s">
        <v>484</v>
      </c>
      <c r="BN127" s="858"/>
      <c r="BO127" s="858"/>
      <c r="BP127" s="858"/>
      <c r="BQ127" s="858"/>
      <c r="BR127" s="858"/>
      <c r="BS127" s="859"/>
      <c r="BT127" s="857" t="s">
        <v>485</v>
      </c>
      <c r="BU127" s="858"/>
      <c r="BV127" s="858"/>
      <c r="BW127" s="858"/>
      <c r="BX127" s="858"/>
      <c r="BY127" s="858"/>
      <c r="BZ127" s="860"/>
      <c r="CA127" s="284"/>
      <c r="CB127" s="284"/>
      <c r="CC127" s="284"/>
      <c r="CD127" s="285"/>
      <c r="CE127" s="285"/>
      <c r="CF127" s="285"/>
      <c r="CG127" s="282"/>
      <c r="CH127" s="282"/>
      <c r="CI127" s="282"/>
      <c r="CJ127" s="283"/>
      <c r="CK127" s="903"/>
      <c r="CL127" s="904"/>
      <c r="CM127" s="904"/>
      <c r="CN127" s="904"/>
      <c r="CO127" s="905"/>
      <c r="CP127" s="861" t="s">
        <v>486</v>
      </c>
      <c r="CQ127" s="796"/>
      <c r="CR127" s="796"/>
      <c r="CS127" s="796"/>
      <c r="CT127" s="796"/>
      <c r="CU127" s="796"/>
      <c r="CV127" s="796"/>
      <c r="CW127" s="796"/>
      <c r="CX127" s="796"/>
      <c r="CY127" s="796"/>
      <c r="CZ127" s="796"/>
      <c r="DA127" s="796"/>
      <c r="DB127" s="796"/>
      <c r="DC127" s="796"/>
      <c r="DD127" s="796"/>
      <c r="DE127" s="796"/>
      <c r="DF127" s="797"/>
      <c r="DG127" s="862" t="s">
        <v>436</v>
      </c>
      <c r="DH127" s="863"/>
      <c r="DI127" s="863"/>
      <c r="DJ127" s="863"/>
      <c r="DK127" s="863"/>
      <c r="DL127" s="863" t="s">
        <v>454</v>
      </c>
      <c r="DM127" s="863"/>
      <c r="DN127" s="863"/>
      <c r="DO127" s="863"/>
      <c r="DP127" s="863"/>
      <c r="DQ127" s="863" t="s">
        <v>436</v>
      </c>
      <c r="DR127" s="863"/>
      <c r="DS127" s="863"/>
      <c r="DT127" s="863"/>
      <c r="DU127" s="863"/>
      <c r="DV127" s="840" t="s">
        <v>436</v>
      </c>
      <c r="DW127" s="840"/>
      <c r="DX127" s="840"/>
      <c r="DY127" s="840"/>
      <c r="DZ127" s="841"/>
    </row>
    <row r="128" spans="1:130" s="248" customFormat="1" ht="26.25" customHeight="1" thickBot="1" x14ac:dyDescent="0.2">
      <c r="A128" s="842" t="s">
        <v>487</v>
      </c>
      <c r="B128" s="843"/>
      <c r="C128" s="843"/>
      <c r="D128" s="843"/>
      <c r="E128" s="843"/>
      <c r="F128" s="843"/>
      <c r="G128" s="843"/>
      <c r="H128" s="843"/>
      <c r="I128" s="843"/>
      <c r="J128" s="843"/>
      <c r="K128" s="843"/>
      <c r="L128" s="843"/>
      <c r="M128" s="843"/>
      <c r="N128" s="843"/>
      <c r="O128" s="843"/>
      <c r="P128" s="843"/>
      <c r="Q128" s="843"/>
      <c r="R128" s="843"/>
      <c r="S128" s="843"/>
      <c r="T128" s="843"/>
      <c r="U128" s="843"/>
      <c r="V128" s="843"/>
      <c r="W128" s="844" t="s">
        <v>488</v>
      </c>
      <c r="X128" s="844"/>
      <c r="Y128" s="844"/>
      <c r="Z128" s="845"/>
      <c r="AA128" s="846" t="s">
        <v>436</v>
      </c>
      <c r="AB128" s="847"/>
      <c r="AC128" s="847"/>
      <c r="AD128" s="847"/>
      <c r="AE128" s="848"/>
      <c r="AF128" s="849" t="s">
        <v>436</v>
      </c>
      <c r="AG128" s="847"/>
      <c r="AH128" s="847"/>
      <c r="AI128" s="847"/>
      <c r="AJ128" s="848"/>
      <c r="AK128" s="849" t="s">
        <v>436</v>
      </c>
      <c r="AL128" s="847"/>
      <c r="AM128" s="847"/>
      <c r="AN128" s="847"/>
      <c r="AO128" s="848"/>
      <c r="AP128" s="850"/>
      <c r="AQ128" s="851"/>
      <c r="AR128" s="851"/>
      <c r="AS128" s="851"/>
      <c r="AT128" s="852"/>
      <c r="AU128" s="284"/>
      <c r="AV128" s="284"/>
      <c r="AW128" s="284"/>
      <c r="AX128" s="853" t="s">
        <v>489</v>
      </c>
      <c r="AY128" s="854"/>
      <c r="AZ128" s="854"/>
      <c r="BA128" s="854"/>
      <c r="BB128" s="854"/>
      <c r="BC128" s="854"/>
      <c r="BD128" s="854"/>
      <c r="BE128" s="855"/>
      <c r="BF128" s="832" t="s">
        <v>436</v>
      </c>
      <c r="BG128" s="833"/>
      <c r="BH128" s="833"/>
      <c r="BI128" s="833"/>
      <c r="BJ128" s="833"/>
      <c r="BK128" s="833"/>
      <c r="BL128" s="856"/>
      <c r="BM128" s="832">
        <v>15</v>
      </c>
      <c r="BN128" s="833"/>
      <c r="BO128" s="833"/>
      <c r="BP128" s="833"/>
      <c r="BQ128" s="833"/>
      <c r="BR128" s="833"/>
      <c r="BS128" s="856"/>
      <c r="BT128" s="832">
        <v>20</v>
      </c>
      <c r="BU128" s="833"/>
      <c r="BV128" s="833"/>
      <c r="BW128" s="833"/>
      <c r="BX128" s="833"/>
      <c r="BY128" s="833"/>
      <c r="BZ128" s="834"/>
      <c r="CA128" s="285"/>
      <c r="CB128" s="285"/>
      <c r="CC128" s="285"/>
      <c r="CD128" s="285"/>
      <c r="CE128" s="285"/>
      <c r="CF128" s="285"/>
      <c r="CG128" s="282"/>
      <c r="CH128" s="282"/>
      <c r="CI128" s="282"/>
      <c r="CJ128" s="283"/>
      <c r="CK128" s="906"/>
      <c r="CL128" s="907"/>
      <c r="CM128" s="907"/>
      <c r="CN128" s="907"/>
      <c r="CO128" s="908"/>
      <c r="CP128" s="835" t="s">
        <v>490</v>
      </c>
      <c r="CQ128" s="774"/>
      <c r="CR128" s="774"/>
      <c r="CS128" s="774"/>
      <c r="CT128" s="774"/>
      <c r="CU128" s="774"/>
      <c r="CV128" s="774"/>
      <c r="CW128" s="774"/>
      <c r="CX128" s="774"/>
      <c r="CY128" s="774"/>
      <c r="CZ128" s="774"/>
      <c r="DA128" s="774"/>
      <c r="DB128" s="774"/>
      <c r="DC128" s="774"/>
      <c r="DD128" s="774"/>
      <c r="DE128" s="774"/>
      <c r="DF128" s="775"/>
      <c r="DG128" s="836" t="s">
        <v>436</v>
      </c>
      <c r="DH128" s="837"/>
      <c r="DI128" s="837"/>
      <c r="DJ128" s="837"/>
      <c r="DK128" s="837"/>
      <c r="DL128" s="837" t="s">
        <v>491</v>
      </c>
      <c r="DM128" s="837"/>
      <c r="DN128" s="837"/>
      <c r="DO128" s="837"/>
      <c r="DP128" s="837"/>
      <c r="DQ128" s="837" t="s">
        <v>454</v>
      </c>
      <c r="DR128" s="837"/>
      <c r="DS128" s="837"/>
      <c r="DT128" s="837"/>
      <c r="DU128" s="837"/>
      <c r="DV128" s="838" t="s">
        <v>454</v>
      </c>
      <c r="DW128" s="838"/>
      <c r="DX128" s="838"/>
      <c r="DY128" s="838"/>
      <c r="DZ128" s="839"/>
    </row>
    <row r="129" spans="1:131" s="248" customFormat="1" ht="26.25" customHeight="1" x14ac:dyDescent="0.15">
      <c r="A129" s="820" t="s">
        <v>106</v>
      </c>
      <c r="B129" s="821"/>
      <c r="C129" s="821"/>
      <c r="D129" s="821"/>
      <c r="E129" s="821"/>
      <c r="F129" s="821"/>
      <c r="G129" s="821"/>
      <c r="H129" s="821"/>
      <c r="I129" s="821"/>
      <c r="J129" s="821"/>
      <c r="K129" s="821"/>
      <c r="L129" s="821"/>
      <c r="M129" s="821"/>
      <c r="N129" s="821"/>
      <c r="O129" s="821"/>
      <c r="P129" s="821"/>
      <c r="Q129" s="821"/>
      <c r="R129" s="821"/>
      <c r="S129" s="821"/>
      <c r="T129" s="821"/>
      <c r="U129" s="821"/>
      <c r="V129" s="821"/>
      <c r="W129" s="822" t="s">
        <v>492</v>
      </c>
      <c r="X129" s="823"/>
      <c r="Y129" s="823"/>
      <c r="Z129" s="824"/>
      <c r="AA129" s="825">
        <v>398591</v>
      </c>
      <c r="AB129" s="826"/>
      <c r="AC129" s="826"/>
      <c r="AD129" s="826"/>
      <c r="AE129" s="827"/>
      <c r="AF129" s="828">
        <v>397966</v>
      </c>
      <c r="AG129" s="826"/>
      <c r="AH129" s="826"/>
      <c r="AI129" s="826"/>
      <c r="AJ129" s="827"/>
      <c r="AK129" s="828">
        <v>409858</v>
      </c>
      <c r="AL129" s="826"/>
      <c r="AM129" s="826"/>
      <c r="AN129" s="826"/>
      <c r="AO129" s="827"/>
      <c r="AP129" s="829"/>
      <c r="AQ129" s="830"/>
      <c r="AR129" s="830"/>
      <c r="AS129" s="830"/>
      <c r="AT129" s="831"/>
      <c r="AU129" s="286"/>
      <c r="AV129" s="286"/>
      <c r="AW129" s="286"/>
      <c r="AX129" s="795" t="s">
        <v>493</v>
      </c>
      <c r="AY129" s="796"/>
      <c r="AZ129" s="796"/>
      <c r="BA129" s="796"/>
      <c r="BB129" s="796"/>
      <c r="BC129" s="796"/>
      <c r="BD129" s="796"/>
      <c r="BE129" s="797"/>
      <c r="BF129" s="815" t="s">
        <v>454</v>
      </c>
      <c r="BG129" s="816"/>
      <c r="BH129" s="816"/>
      <c r="BI129" s="816"/>
      <c r="BJ129" s="816"/>
      <c r="BK129" s="816"/>
      <c r="BL129" s="817"/>
      <c r="BM129" s="815">
        <v>20</v>
      </c>
      <c r="BN129" s="816"/>
      <c r="BO129" s="816"/>
      <c r="BP129" s="816"/>
      <c r="BQ129" s="816"/>
      <c r="BR129" s="816"/>
      <c r="BS129" s="817"/>
      <c r="BT129" s="815">
        <v>30</v>
      </c>
      <c r="BU129" s="818"/>
      <c r="BV129" s="818"/>
      <c r="BW129" s="818"/>
      <c r="BX129" s="818"/>
      <c r="BY129" s="818"/>
      <c r="BZ129" s="819"/>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820" t="s">
        <v>494</v>
      </c>
      <c r="B130" s="821"/>
      <c r="C130" s="821"/>
      <c r="D130" s="821"/>
      <c r="E130" s="821"/>
      <c r="F130" s="821"/>
      <c r="G130" s="821"/>
      <c r="H130" s="821"/>
      <c r="I130" s="821"/>
      <c r="J130" s="821"/>
      <c r="K130" s="821"/>
      <c r="L130" s="821"/>
      <c r="M130" s="821"/>
      <c r="N130" s="821"/>
      <c r="O130" s="821"/>
      <c r="P130" s="821"/>
      <c r="Q130" s="821"/>
      <c r="R130" s="821"/>
      <c r="S130" s="821"/>
      <c r="T130" s="821"/>
      <c r="U130" s="821"/>
      <c r="V130" s="821"/>
      <c r="W130" s="822" t="s">
        <v>495</v>
      </c>
      <c r="X130" s="823"/>
      <c r="Y130" s="823"/>
      <c r="Z130" s="824"/>
      <c r="AA130" s="825">
        <v>61171</v>
      </c>
      <c r="AB130" s="826"/>
      <c r="AC130" s="826"/>
      <c r="AD130" s="826"/>
      <c r="AE130" s="827"/>
      <c r="AF130" s="828">
        <v>61748</v>
      </c>
      <c r="AG130" s="826"/>
      <c r="AH130" s="826"/>
      <c r="AI130" s="826"/>
      <c r="AJ130" s="827"/>
      <c r="AK130" s="828">
        <v>57855</v>
      </c>
      <c r="AL130" s="826"/>
      <c r="AM130" s="826"/>
      <c r="AN130" s="826"/>
      <c r="AO130" s="827"/>
      <c r="AP130" s="829"/>
      <c r="AQ130" s="830"/>
      <c r="AR130" s="830"/>
      <c r="AS130" s="830"/>
      <c r="AT130" s="831"/>
      <c r="AU130" s="286"/>
      <c r="AV130" s="286"/>
      <c r="AW130" s="286"/>
      <c r="AX130" s="795" t="s">
        <v>496</v>
      </c>
      <c r="AY130" s="796"/>
      <c r="AZ130" s="796"/>
      <c r="BA130" s="796"/>
      <c r="BB130" s="796"/>
      <c r="BC130" s="796"/>
      <c r="BD130" s="796"/>
      <c r="BE130" s="797"/>
      <c r="BF130" s="798">
        <v>6.9</v>
      </c>
      <c r="BG130" s="799"/>
      <c r="BH130" s="799"/>
      <c r="BI130" s="799"/>
      <c r="BJ130" s="799"/>
      <c r="BK130" s="799"/>
      <c r="BL130" s="800"/>
      <c r="BM130" s="798">
        <v>25</v>
      </c>
      <c r="BN130" s="799"/>
      <c r="BO130" s="799"/>
      <c r="BP130" s="799"/>
      <c r="BQ130" s="799"/>
      <c r="BR130" s="799"/>
      <c r="BS130" s="800"/>
      <c r="BT130" s="798">
        <v>35</v>
      </c>
      <c r="BU130" s="801"/>
      <c r="BV130" s="801"/>
      <c r="BW130" s="801"/>
      <c r="BX130" s="801"/>
      <c r="BY130" s="801"/>
      <c r="BZ130" s="802"/>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803"/>
      <c r="B131" s="804"/>
      <c r="C131" s="804"/>
      <c r="D131" s="804"/>
      <c r="E131" s="804"/>
      <c r="F131" s="804"/>
      <c r="G131" s="804"/>
      <c r="H131" s="804"/>
      <c r="I131" s="804"/>
      <c r="J131" s="804"/>
      <c r="K131" s="804"/>
      <c r="L131" s="804"/>
      <c r="M131" s="804"/>
      <c r="N131" s="804"/>
      <c r="O131" s="804"/>
      <c r="P131" s="804"/>
      <c r="Q131" s="804"/>
      <c r="R131" s="804"/>
      <c r="S131" s="804"/>
      <c r="T131" s="804"/>
      <c r="U131" s="804"/>
      <c r="V131" s="804"/>
      <c r="W131" s="805" t="s">
        <v>497</v>
      </c>
      <c r="X131" s="806"/>
      <c r="Y131" s="806"/>
      <c r="Z131" s="807"/>
      <c r="AA131" s="808">
        <v>337420</v>
      </c>
      <c r="AB131" s="809"/>
      <c r="AC131" s="809"/>
      <c r="AD131" s="809"/>
      <c r="AE131" s="810"/>
      <c r="AF131" s="811">
        <v>336218</v>
      </c>
      <c r="AG131" s="809"/>
      <c r="AH131" s="809"/>
      <c r="AI131" s="809"/>
      <c r="AJ131" s="810"/>
      <c r="AK131" s="811">
        <v>352003</v>
      </c>
      <c r="AL131" s="809"/>
      <c r="AM131" s="809"/>
      <c r="AN131" s="809"/>
      <c r="AO131" s="810"/>
      <c r="AP131" s="812"/>
      <c r="AQ131" s="813"/>
      <c r="AR131" s="813"/>
      <c r="AS131" s="813"/>
      <c r="AT131" s="814"/>
      <c r="AU131" s="286"/>
      <c r="AV131" s="286"/>
      <c r="AW131" s="286"/>
      <c r="AX131" s="773" t="s">
        <v>498</v>
      </c>
      <c r="AY131" s="774"/>
      <c r="AZ131" s="774"/>
      <c r="BA131" s="774"/>
      <c r="BB131" s="774"/>
      <c r="BC131" s="774"/>
      <c r="BD131" s="774"/>
      <c r="BE131" s="775"/>
      <c r="BF131" s="776" t="s">
        <v>491</v>
      </c>
      <c r="BG131" s="777"/>
      <c r="BH131" s="777"/>
      <c r="BI131" s="777"/>
      <c r="BJ131" s="777"/>
      <c r="BK131" s="777"/>
      <c r="BL131" s="778"/>
      <c r="BM131" s="776">
        <v>350</v>
      </c>
      <c r="BN131" s="777"/>
      <c r="BO131" s="777"/>
      <c r="BP131" s="777"/>
      <c r="BQ131" s="777"/>
      <c r="BR131" s="777"/>
      <c r="BS131" s="778"/>
      <c r="BT131" s="779"/>
      <c r="BU131" s="780"/>
      <c r="BV131" s="780"/>
      <c r="BW131" s="780"/>
      <c r="BX131" s="780"/>
      <c r="BY131" s="780"/>
      <c r="BZ131" s="781"/>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782" t="s">
        <v>499</v>
      </c>
      <c r="B132" s="783"/>
      <c r="C132" s="783"/>
      <c r="D132" s="783"/>
      <c r="E132" s="783"/>
      <c r="F132" s="783"/>
      <c r="G132" s="783"/>
      <c r="H132" s="783"/>
      <c r="I132" s="783"/>
      <c r="J132" s="783"/>
      <c r="K132" s="783"/>
      <c r="L132" s="783"/>
      <c r="M132" s="783"/>
      <c r="N132" s="783"/>
      <c r="O132" s="783"/>
      <c r="P132" s="783"/>
      <c r="Q132" s="783"/>
      <c r="R132" s="783"/>
      <c r="S132" s="783"/>
      <c r="T132" s="783"/>
      <c r="U132" s="783"/>
      <c r="V132" s="786" t="s">
        <v>500</v>
      </c>
      <c r="W132" s="786"/>
      <c r="X132" s="786"/>
      <c r="Y132" s="786"/>
      <c r="Z132" s="787"/>
      <c r="AA132" s="788">
        <v>9.2691600970000003</v>
      </c>
      <c r="AB132" s="789"/>
      <c r="AC132" s="789"/>
      <c r="AD132" s="789"/>
      <c r="AE132" s="790"/>
      <c r="AF132" s="791">
        <v>3.4424093889999998</v>
      </c>
      <c r="AG132" s="789"/>
      <c r="AH132" s="789"/>
      <c r="AI132" s="789"/>
      <c r="AJ132" s="790"/>
      <c r="AK132" s="791">
        <v>8.1044763819999996</v>
      </c>
      <c r="AL132" s="789"/>
      <c r="AM132" s="789"/>
      <c r="AN132" s="789"/>
      <c r="AO132" s="790"/>
      <c r="AP132" s="792"/>
      <c r="AQ132" s="793"/>
      <c r="AR132" s="793"/>
      <c r="AS132" s="793"/>
      <c r="AT132" s="794"/>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784"/>
      <c r="B133" s="785"/>
      <c r="C133" s="785"/>
      <c r="D133" s="785"/>
      <c r="E133" s="785"/>
      <c r="F133" s="785"/>
      <c r="G133" s="785"/>
      <c r="H133" s="785"/>
      <c r="I133" s="785"/>
      <c r="J133" s="785"/>
      <c r="K133" s="785"/>
      <c r="L133" s="785"/>
      <c r="M133" s="785"/>
      <c r="N133" s="785"/>
      <c r="O133" s="785"/>
      <c r="P133" s="785"/>
      <c r="Q133" s="785"/>
      <c r="R133" s="785"/>
      <c r="S133" s="785"/>
      <c r="T133" s="785"/>
      <c r="U133" s="785"/>
      <c r="V133" s="765" t="s">
        <v>501</v>
      </c>
      <c r="W133" s="765"/>
      <c r="X133" s="765"/>
      <c r="Y133" s="765"/>
      <c r="Z133" s="766"/>
      <c r="AA133" s="767">
        <v>9.5</v>
      </c>
      <c r="AB133" s="768"/>
      <c r="AC133" s="768"/>
      <c r="AD133" s="768"/>
      <c r="AE133" s="769"/>
      <c r="AF133" s="767">
        <v>7.9</v>
      </c>
      <c r="AG133" s="768"/>
      <c r="AH133" s="768"/>
      <c r="AI133" s="768"/>
      <c r="AJ133" s="769"/>
      <c r="AK133" s="767">
        <v>6.9</v>
      </c>
      <c r="AL133" s="768"/>
      <c r="AM133" s="768"/>
      <c r="AN133" s="768"/>
      <c r="AO133" s="769"/>
      <c r="AP133" s="770"/>
      <c r="AQ133" s="771"/>
      <c r="AR133" s="771"/>
      <c r="AS133" s="771"/>
      <c r="AT133" s="772"/>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X+jHQ0Wb56FTyhzKUWj4f2Ji33OofA/0+g3cG8qXMzeIPOsoxZRSHSekUBB2VSZaH22LfRI5DDozX/1w3gSGzw==" saltValue="U6YSSCE8LgMlPhHO9MKuC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election activeCell="BE32" sqref="BE32"/>
    </sheetView>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502</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t5OgbJViKtbOcEAFxHdAqTAZgyCbUg1R32I8Ac202/UNIwMNxx1DrCwmIusNBPltqRx3cNze8WyxcnEIhxz1XA==" saltValue="Ll8I/NmaiSBqZGj0KqZJ+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aFNXLbCzNeeml/A/X6LipUXWE8KwY3X18c7RYIRD1g8NRb6/PdtmMCBbs9Y5TBsdMlnANLnoDhwrD8d2c2qZKQ==" saltValue="hdhvWqTRIddNm4r6Ugd18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503</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504</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198" t="s">
        <v>505</v>
      </c>
      <c r="AP7" s="305"/>
      <c r="AQ7" s="306" t="s">
        <v>506</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199"/>
      <c r="AP8" s="311" t="s">
        <v>507</v>
      </c>
      <c r="AQ8" s="312" t="s">
        <v>508</v>
      </c>
      <c r="AR8" s="313" t="s">
        <v>509</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189" t="s">
        <v>510</v>
      </c>
      <c r="AL9" s="1190"/>
      <c r="AM9" s="1190"/>
      <c r="AN9" s="1191"/>
      <c r="AO9" s="314">
        <v>204044</v>
      </c>
      <c r="AP9" s="314">
        <v>591432</v>
      </c>
      <c r="AQ9" s="315">
        <v>199723</v>
      </c>
      <c r="AR9" s="316">
        <v>196.1</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189" t="s">
        <v>511</v>
      </c>
      <c r="AL10" s="1190"/>
      <c r="AM10" s="1190"/>
      <c r="AN10" s="1191"/>
      <c r="AO10" s="317">
        <v>1628</v>
      </c>
      <c r="AP10" s="317">
        <v>4719</v>
      </c>
      <c r="AQ10" s="318">
        <v>26472</v>
      </c>
      <c r="AR10" s="319">
        <v>-82.2</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189" t="s">
        <v>512</v>
      </c>
      <c r="AL11" s="1190"/>
      <c r="AM11" s="1190"/>
      <c r="AN11" s="1191"/>
      <c r="AO11" s="317" t="s">
        <v>513</v>
      </c>
      <c r="AP11" s="317" t="s">
        <v>513</v>
      </c>
      <c r="AQ11" s="318">
        <v>1310</v>
      </c>
      <c r="AR11" s="319" t="s">
        <v>513</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189" t="s">
        <v>514</v>
      </c>
      <c r="AL12" s="1190"/>
      <c r="AM12" s="1190"/>
      <c r="AN12" s="1191"/>
      <c r="AO12" s="317" t="s">
        <v>513</v>
      </c>
      <c r="AP12" s="317" t="s">
        <v>513</v>
      </c>
      <c r="AQ12" s="318" t="s">
        <v>513</v>
      </c>
      <c r="AR12" s="319" t="s">
        <v>513</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189" t="s">
        <v>515</v>
      </c>
      <c r="AL13" s="1190"/>
      <c r="AM13" s="1190"/>
      <c r="AN13" s="1191"/>
      <c r="AO13" s="317">
        <v>9649</v>
      </c>
      <c r="AP13" s="317">
        <v>27968</v>
      </c>
      <c r="AQ13" s="318">
        <v>7770</v>
      </c>
      <c r="AR13" s="319">
        <v>259.89999999999998</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189" t="s">
        <v>516</v>
      </c>
      <c r="AL14" s="1190"/>
      <c r="AM14" s="1190"/>
      <c r="AN14" s="1191"/>
      <c r="AO14" s="317" t="s">
        <v>513</v>
      </c>
      <c r="AP14" s="317" t="s">
        <v>513</v>
      </c>
      <c r="AQ14" s="318">
        <v>5092</v>
      </c>
      <c r="AR14" s="319" t="s">
        <v>513</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192" t="s">
        <v>517</v>
      </c>
      <c r="AL15" s="1193"/>
      <c r="AM15" s="1193"/>
      <c r="AN15" s="1194"/>
      <c r="AO15" s="317">
        <v>-20404</v>
      </c>
      <c r="AP15" s="317">
        <v>-59142</v>
      </c>
      <c r="AQ15" s="318">
        <v>-15881</v>
      </c>
      <c r="AR15" s="319">
        <v>272.39999999999998</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192" t="s">
        <v>188</v>
      </c>
      <c r="AL16" s="1193"/>
      <c r="AM16" s="1193"/>
      <c r="AN16" s="1194"/>
      <c r="AO16" s="317">
        <v>194917</v>
      </c>
      <c r="AP16" s="317">
        <v>564977</v>
      </c>
      <c r="AQ16" s="318">
        <v>224486</v>
      </c>
      <c r="AR16" s="319">
        <v>151.69999999999999</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518</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519</v>
      </c>
      <c r="AP20" s="326" t="s">
        <v>520</v>
      </c>
      <c r="AQ20" s="327" t="s">
        <v>521</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195" t="s">
        <v>522</v>
      </c>
      <c r="AL21" s="1196"/>
      <c r="AM21" s="1196"/>
      <c r="AN21" s="1197"/>
      <c r="AO21" s="330">
        <v>66.67</v>
      </c>
      <c r="AP21" s="331">
        <v>20.23</v>
      </c>
      <c r="AQ21" s="332">
        <v>46.44</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195" t="s">
        <v>523</v>
      </c>
      <c r="AL22" s="1196"/>
      <c r="AM22" s="1196"/>
      <c r="AN22" s="1197"/>
      <c r="AO22" s="335">
        <v>89.8</v>
      </c>
      <c r="AP22" s="336">
        <v>95.4</v>
      </c>
      <c r="AQ22" s="337">
        <v>-5.6</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524</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525</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526</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198" t="s">
        <v>505</v>
      </c>
      <c r="AP30" s="305"/>
      <c r="AQ30" s="306" t="s">
        <v>506</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199"/>
      <c r="AP31" s="311" t="s">
        <v>507</v>
      </c>
      <c r="AQ31" s="312" t="s">
        <v>508</v>
      </c>
      <c r="AR31" s="313" t="s">
        <v>509</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178" t="s">
        <v>527</v>
      </c>
      <c r="AL32" s="1179"/>
      <c r="AM32" s="1179"/>
      <c r="AN32" s="1180"/>
      <c r="AO32" s="345">
        <v>78284</v>
      </c>
      <c r="AP32" s="345">
        <v>226910</v>
      </c>
      <c r="AQ32" s="346">
        <v>117380</v>
      </c>
      <c r="AR32" s="347">
        <v>93.3</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178" t="s">
        <v>528</v>
      </c>
      <c r="AL33" s="1179"/>
      <c r="AM33" s="1179"/>
      <c r="AN33" s="1180"/>
      <c r="AO33" s="345" t="s">
        <v>513</v>
      </c>
      <c r="AP33" s="345" t="s">
        <v>513</v>
      </c>
      <c r="AQ33" s="346" t="s">
        <v>513</v>
      </c>
      <c r="AR33" s="347" t="s">
        <v>513</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178" t="s">
        <v>529</v>
      </c>
      <c r="AL34" s="1179"/>
      <c r="AM34" s="1179"/>
      <c r="AN34" s="1180"/>
      <c r="AO34" s="345" t="s">
        <v>513</v>
      </c>
      <c r="AP34" s="345" t="s">
        <v>513</v>
      </c>
      <c r="AQ34" s="346" t="s">
        <v>513</v>
      </c>
      <c r="AR34" s="347" t="s">
        <v>513</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178" t="s">
        <v>530</v>
      </c>
      <c r="AL35" s="1179"/>
      <c r="AM35" s="1179"/>
      <c r="AN35" s="1180"/>
      <c r="AO35" s="345">
        <v>7619</v>
      </c>
      <c r="AP35" s="345">
        <v>22084</v>
      </c>
      <c r="AQ35" s="346">
        <v>31875</v>
      </c>
      <c r="AR35" s="347">
        <v>-30.7</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178" t="s">
        <v>531</v>
      </c>
      <c r="AL36" s="1179"/>
      <c r="AM36" s="1179"/>
      <c r="AN36" s="1180"/>
      <c r="AO36" s="345">
        <v>478</v>
      </c>
      <c r="AP36" s="345">
        <v>1386</v>
      </c>
      <c r="AQ36" s="346">
        <v>2465</v>
      </c>
      <c r="AR36" s="347">
        <v>-43.8</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178" t="s">
        <v>532</v>
      </c>
      <c r="AL37" s="1179"/>
      <c r="AM37" s="1179"/>
      <c r="AN37" s="1180"/>
      <c r="AO37" s="345" t="s">
        <v>513</v>
      </c>
      <c r="AP37" s="345" t="s">
        <v>513</v>
      </c>
      <c r="AQ37" s="346">
        <v>285</v>
      </c>
      <c r="AR37" s="347" t="s">
        <v>513</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175" t="s">
        <v>533</v>
      </c>
      <c r="AL38" s="1176"/>
      <c r="AM38" s="1176"/>
      <c r="AN38" s="1177"/>
      <c r="AO38" s="348">
        <v>2</v>
      </c>
      <c r="AP38" s="348">
        <v>6</v>
      </c>
      <c r="AQ38" s="349">
        <v>17</v>
      </c>
      <c r="AR38" s="337">
        <v>-64.7</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175" t="s">
        <v>534</v>
      </c>
      <c r="AL39" s="1176"/>
      <c r="AM39" s="1176"/>
      <c r="AN39" s="1177"/>
      <c r="AO39" s="345" t="s">
        <v>513</v>
      </c>
      <c r="AP39" s="345" t="s">
        <v>513</v>
      </c>
      <c r="AQ39" s="346">
        <v>-3552</v>
      </c>
      <c r="AR39" s="347" t="s">
        <v>513</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178" t="s">
        <v>535</v>
      </c>
      <c r="AL40" s="1179"/>
      <c r="AM40" s="1179"/>
      <c r="AN40" s="1180"/>
      <c r="AO40" s="345">
        <v>-57855</v>
      </c>
      <c r="AP40" s="345">
        <v>-167696</v>
      </c>
      <c r="AQ40" s="346">
        <v>-113436</v>
      </c>
      <c r="AR40" s="347">
        <v>47.8</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181" t="s">
        <v>301</v>
      </c>
      <c r="AL41" s="1182"/>
      <c r="AM41" s="1182"/>
      <c r="AN41" s="1183"/>
      <c r="AO41" s="345">
        <v>28528</v>
      </c>
      <c r="AP41" s="345">
        <v>82690</v>
      </c>
      <c r="AQ41" s="346">
        <v>35033</v>
      </c>
      <c r="AR41" s="347">
        <v>136</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536</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537</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538</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184" t="s">
        <v>505</v>
      </c>
      <c r="AN49" s="1186" t="s">
        <v>539</v>
      </c>
      <c r="AO49" s="1187"/>
      <c r="AP49" s="1187"/>
      <c r="AQ49" s="1187"/>
      <c r="AR49" s="1188"/>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185"/>
      <c r="AN50" s="361" t="s">
        <v>540</v>
      </c>
      <c r="AO50" s="362" t="s">
        <v>541</v>
      </c>
      <c r="AP50" s="363" t="s">
        <v>542</v>
      </c>
      <c r="AQ50" s="364" t="s">
        <v>543</v>
      </c>
      <c r="AR50" s="365" t="s">
        <v>544</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545</v>
      </c>
      <c r="AL51" s="358"/>
      <c r="AM51" s="366">
        <v>337247</v>
      </c>
      <c r="AN51" s="367">
        <v>875966</v>
      </c>
      <c r="AO51" s="368">
        <v>20.9</v>
      </c>
      <c r="AP51" s="369">
        <v>237994</v>
      </c>
      <c r="AQ51" s="370">
        <v>-15.1</v>
      </c>
      <c r="AR51" s="371">
        <v>36</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546</v>
      </c>
      <c r="AM52" s="374">
        <v>11394</v>
      </c>
      <c r="AN52" s="375">
        <v>29595</v>
      </c>
      <c r="AO52" s="376">
        <v>1</v>
      </c>
      <c r="AP52" s="377">
        <v>110361</v>
      </c>
      <c r="AQ52" s="378">
        <v>-13.3</v>
      </c>
      <c r="AR52" s="379">
        <v>14.3</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547</v>
      </c>
      <c r="AL53" s="358"/>
      <c r="AM53" s="366">
        <v>553326</v>
      </c>
      <c r="AN53" s="367">
        <v>1463825</v>
      </c>
      <c r="AO53" s="368">
        <v>67.099999999999994</v>
      </c>
      <c r="AP53" s="369">
        <v>267911</v>
      </c>
      <c r="AQ53" s="370">
        <v>12.6</v>
      </c>
      <c r="AR53" s="371">
        <v>54.5</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546</v>
      </c>
      <c r="AM54" s="374">
        <v>701</v>
      </c>
      <c r="AN54" s="375">
        <v>1854</v>
      </c>
      <c r="AO54" s="376">
        <v>-93.7</v>
      </c>
      <c r="AP54" s="377">
        <v>106425</v>
      </c>
      <c r="AQ54" s="378">
        <v>-3.6</v>
      </c>
      <c r="AR54" s="379">
        <v>-90.1</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548</v>
      </c>
      <c r="AL55" s="358"/>
      <c r="AM55" s="366">
        <v>226664</v>
      </c>
      <c r="AN55" s="367">
        <v>599640</v>
      </c>
      <c r="AO55" s="368">
        <v>-59</v>
      </c>
      <c r="AP55" s="369">
        <v>228215</v>
      </c>
      <c r="AQ55" s="370">
        <v>-14.8</v>
      </c>
      <c r="AR55" s="371">
        <v>-44.2</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546</v>
      </c>
      <c r="AM56" s="374">
        <v>3251</v>
      </c>
      <c r="AN56" s="375">
        <v>8601</v>
      </c>
      <c r="AO56" s="376">
        <v>363.9</v>
      </c>
      <c r="AP56" s="377">
        <v>117571</v>
      </c>
      <c r="AQ56" s="378">
        <v>10.5</v>
      </c>
      <c r="AR56" s="379">
        <v>353.4</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549</v>
      </c>
      <c r="AL57" s="358"/>
      <c r="AM57" s="366">
        <v>508257</v>
      </c>
      <c r="AN57" s="367">
        <v>1427688</v>
      </c>
      <c r="AO57" s="368">
        <v>138.1</v>
      </c>
      <c r="AP57" s="369">
        <v>264232</v>
      </c>
      <c r="AQ57" s="370">
        <v>15.8</v>
      </c>
      <c r="AR57" s="371">
        <v>122.3</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546</v>
      </c>
      <c r="AM58" s="374">
        <v>6503</v>
      </c>
      <c r="AN58" s="375">
        <v>18267</v>
      </c>
      <c r="AO58" s="376">
        <v>112.4</v>
      </c>
      <c r="AP58" s="377">
        <v>133959</v>
      </c>
      <c r="AQ58" s="378">
        <v>13.9</v>
      </c>
      <c r="AR58" s="379">
        <v>98.5</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550</v>
      </c>
      <c r="AL59" s="358"/>
      <c r="AM59" s="366">
        <v>478752</v>
      </c>
      <c r="AN59" s="367">
        <v>1387687</v>
      </c>
      <c r="AO59" s="368">
        <v>-2.8</v>
      </c>
      <c r="AP59" s="369">
        <v>263613</v>
      </c>
      <c r="AQ59" s="370">
        <v>-0.2</v>
      </c>
      <c r="AR59" s="371">
        <v>-2.6</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546</v>
      </c>
      <c r="AM60" s="374">
        <v>11015</v>
      </c>
      <c r="AN60" s="375">
        <v>31928</v>
      </c>
      <c r="AO60" s="376">
        <v>74.8</v>
      </c>
      <c r="AP60" s="377">
        <v>128823</v>
      </c>
      <c r="AQ60" s="378">
        <v>-3.8</v>
      </c>
      <c r="AR60" s="379">
        <v>78.599999999999994</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551</v>
      </c>
      <c r="AL61" s="380"/>
      <c r="AM61" s="381">
        <v>420849</v>
      </c>
      <c r="AN61" s="382">
        <v>1150961</v>
      </c>
      <c r="AO61" s="383">
        <v>32.9</v>
      </c>
      <c r="AP61" s="384">
        <v>252393</v>
      </c>
      <c r="AQ61" s="385">
        <v>-0.3</v>
      </c>
      <c r="AR61" s="371">
        <v>33.200000000000003</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546</v>
      </c>
      <c r="AM62" s="374">
        <v>6573</v>
      </c>
      <c r="AN62" s="375">
        <v>18049</v>
      </c>
      <c r="AO62" s="376">
        <v>91.7</v>
      </c>
      <c r="AP62" s="377">
        <v>119428</v>
      </c>
      <c r="AQ62" s="378">
        <v>0.7</v>
      </c>
      <c r="AR62" s="379">
        <v>91</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tYy3JPJZUzyPCcwmFvjb53C2JvGX3ddnVPp0zV7SwGSUtTTjwl8GUcq4D9m0vcEd9xSiv69mgP9RCPVW8+Fifw==" saltValue="QiyNVnBkL0BxzJeDknQqHw=="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election activeCell="BJ18" sqref="BJ18"/>
    </sheetView>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553</v>
      </c>
    </row>
    <row r="121" spans="125:125" ht="13.5" hidden="1" customHeight="1" x14ac:dyDescent="0.15">
      <c r="DU121" s="292"/>
    </row>
  </sheetData>
  <sheetProtection algorithmName="SHA-512" hashValue="tdF4EGXTMEWig25GjbUFb3FFQa30VkRHfrKoLNg3SDMoWE7FhmmLuP9QuedAKMXNghpX9TrvScCB7MlpfeVkfw==" saltValue="ihX80v9iXUv13plD54j8H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election activeCell="BJ17" sqref="BJ17"/>
    </sheetView>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554</v>
      </c>
    </row>
  </sheetData>
  <sheetProtection algorithmName="SHA-512" hashValue="3qsVli+HufpbG0WWbC2PlMEOhEWzYaOd1iTiI97lOYE24Xb1Vm6G4qiOvE9sQEpIUxbAFYwa0fNy8s/+XOS26w==" saltValue="AS4j1I+PtjJwdq2ZotiyC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SheetLayoutView="100" workbookViewId="0">
      <selection activeCell="P48" sqref="P48"/>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555</v>
      </c>
      <c r="G46" s="8" t="s">
        <v>556</v>
      </c>
      <c r="H46" s="8" t="s">
        <v>557</v>
      </c>
      <c r="I46" s="8" t="s">
        <v>558</v>
      </c>
      <c r="J46" s="9" t="s">
        <v>559</v>
      </c>
    </row>
    <row r="47" spans="2:10" ht="57.75" customHeight="1" x14ac:dyDescent="0.15">
      <c r="B47" s="10"/>
      <c r="C47" s="1200" t="s">
        <v>3</v>
      </c>
      <c r="D47" s="1200"/>
      <c r="E47" s="1201"/>
      <c r="F47" s="11">
        <v>85.22</v>
      </c>
      <c r="G47" s="12">
        <v>91.2</v>
      </c>
      <c r="H47" s="12">
        <v>99.53</v>
      </c>
      <c r="I47" s="12">
        <v>100.36</v>
      </c>
      <c r="J47" s="13">
        <v>86.7</v>
      </c>
    </row>
    <row r="48" spans="2:10" ht="57.75" customHeight="1" x14ac:dyDescent="0.15">
      <c r="B48" s="14"/>
      <c r="C48" s="1202" t="s">
        <v>4</v>
      </c>
      <c r="D48" s="1202"/>
      <c r="E48" s="1203"/>
      <c r="F48" s="15">
        <v>11.5</v>
      </c>
      <c r="G48" s="16">
        <v>18.96</v>
      </c>
      <c r="H48" s="16">
        <v>40.01</v>
      </c>
      <c r="I48" s="16">
        <v>13.04</v>
      </c>
      <c r="J48" s="17">
        <v>16.54</v>
      </c>
    </row>
    <row r="49" spans="2:10" ht="57.75" customHeight="1" thickBot="1" x14ac:dyDescent="0.2">
      <c r="B49" s="18"/>
      <c r="C49" s="1204" t="s">
        <v>5</v>
      </c>
      <c r="D49" s="1204"/>
      <c r="E49" s="1205"/>
      <c r="F49" s="19">
        <v>6.73</v>
      </c>
      <c r="G49" s="20">
        <v>9.77</v>
      </c>
      <c r="H49" s="20">
        <v>25.69</v>
      </c>
      <c r="I49" s="20" t="s">
        <v>560</v>
      </c>
      <c r="J49" s="21" t="s">
        <v>561</v>
      </c>
    </row>
    <row r="50" spans="2:10" ht="13.5" customHeight="1" x14ac:dyDescent="0.15"/>
  </sheetData>
  <sheetProtection algorithmName="SHA-512" hashValue="UKsb2acQK3zATcmiX3RZhrV6o79xE8mfS3uaJfKo0yC2OR3gB6iguO3LPO7uf66h7o9/39Qf4kJUbhWd66bFww==" saltValue="aZqRH7kJSjh7jGTvqKtvJ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2022-03-14T06:04:19Z</cp:lastPrinted>
  <dcterms:created xsi:type="dcterms:W3CDTF">2022-02-02T07:50:42Z</dcterms:created>
  <dcterms:modified xsi:type="dcterms:W3CDTF">2022-10-03T09:32:33Z</dcterms:modified>
  <cp:category/>
</cp:coreProperties>
</file>