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192.168.19.220\共有\総務課\総務係\02_財政担当\財政\R4\公会計\令和２年度財政状況資料集の作成について（2回目・地方公会計関係）\【財政状況資料集】_473553_粟国村_2020\"/>
    </mc:Choice>
  </mc:AlternateContent>
  <xr:revisionPtr revIDLastSave="0" documentId="13_ncr:1_{6583196B-EF46-4899-A99D-52FF88C85C13}" xr6:coauthVersionLast="36" xr6:coauthVersionMax="36" xr10:uidLastSave="{00000000-0000-0000-0000-000000000000}"/>
  <bookViews>
    <workbookView xWindow="0" yWindow="0" windowWidth="28800" windowHeight="1197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88" i="12" l="1"/>
  <c r="AP88" i="12"/>
  <c r="AF88" i="12"/>
  <c r="AU63" i="12"/>
  <c r="AP63" i="12"/>
  <c r="BG37" i="10" l="1"/>
  <c r="BG36" i="10"/>
  <c r="BG35" i="10"/>
  <c r="BG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AM37" i="10"/>
  <c r="U37" i="10"/>
  <c r="C37" i="10"/>
  <c r="CO36" i="10"/>
  <c r="AM36" i="10"/>
  <c r="U36" i="10"/>
  <c r="C36" i="10"/>
  <c r="CO35" i="10"/>
  <c r="AM35" i="10"/>
  <c r="C35" i="10"/>
  <c r="CO34" i="10"/>
  <c r="BW34" i="10"/>
  <c r="BW35" i="10" s="1"/>
  <c r="BW36" i="10" s="1"/>
  <c r="BW37" i="10" s="1"/>
  <c r="BW38" i="10" s="1"/>
  <c r="BW39" i="10" s="1"/>
  <c r="BW40" i="10" s="1"/>
  <c r="BW41" i="10" s="1"/>
  <c r="BW42" i="10" s="1"/>
  <c r="AM34" i="10"/>
  <c r="U34" i="10"/>
  <c r="U35" i="10" s="1"/>
  <c r="C34" i="10"/>
  <c r="BE34" i="10" l="1"/>
  <c r="BE35" i="10" s="1"/>
  <c r="BE36" i="10" s="1"/>
  <c r="BE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<sst xmlns="http://schemas.openxmlformats.org/spreadsheetml/2006/main" count="1208" uniqueCount="620">
  <si>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</si>
  <si>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</si>
  <si>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</si>
  <si>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</si>
  <si>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</si>
  <si>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</si>
  <si>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</si>
  <si>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</si>
  <si>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</si>
  <si>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</si>
  <si>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</si>
  <si>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</si>
  <si>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</si>
  <si>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</si>
  <si>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</si>
  <si>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</si>
  <si>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</si>
  <si>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</si>
  <si>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</si>
  <si>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</si>
  <si>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</si>
  <si>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</si>
  <si>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</si>
  <si>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</si>
  <si>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</si>
  <si>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</si>
  <si>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</si>
  <si>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</si>
  <si>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</si>
  <si>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</si>
  <si>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</si>
  <si>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</si>
  <si>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</si>
  <si>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</si>
  <si>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</si>
  <si>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</si>
  <si>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</si>
  <si>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</si>
  <si>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</si>
  <si>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</si>
  <si>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</si>
  <si>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</si>
  <si>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</si>
  <si>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</si>
  <si>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</si>
  <si>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</si>
  <si>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</si>
  <si>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</si>
  <si>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</si>
  <si>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</si>
  <si>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</si>
  <si>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</si>
  <si>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</si>
  <si>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</si>
  <si>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</si>
  <si>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</si>
  <si>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</si>
  <si>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</si>
  <si>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</si>
  <si>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</si>
  <si>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</si>
  <si>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</si>
  <si>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</si>
  <si>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</si>
  <si>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</si>
  <si>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</si>
  <si>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</si>
  <si>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</si>
  <si>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</si>
  <si>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</si>
  <si>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</si>
  <si>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</si>
  <si>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</si>
  <si>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</si>
  <si>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</si>
  <si>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</si>
  <si>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</si>
  <si>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</si>
  <si>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</si>
  <si>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</si>
  <si>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</si>
  <si>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</si>
  <si>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</si>
  <si>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</si>
  <si>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</si>
  <si>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Ⅰ－２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</si>
  <si>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</si>
  <si>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</si>
  <si>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</si>
  <si>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</si>
  <si>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</si>
  <si>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</si>
  <si>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</si>
  <si>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</si>
  <si>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</si>
  <si>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</si>
  <si>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</si>
  <si>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</si>
  <si>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粟国村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</si>
  <si>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</si>
  <si>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</si>
  <si>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</si>
  <si>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</si>
  <si>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</si>
  <si>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</si>
  <si>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</si>
  <si>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</si>
  <si>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</si>
  <si>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</si>
  <si>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</si>
  <si>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</si>
  <si>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</si>
  <si>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</si>
  <si>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</si>
  <si>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</si>
  <si>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</si>
  <si>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</si>
  <si>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</si>
  <si>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</si>
  <si>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</si>
  <si>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</si>
  <si>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</si>
  <si>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</si>
  <si>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</si>
  <si>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</si>
  <si>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-10.0</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</si>
  <si>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</si>
  <si>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</si>
  <si>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</si>
  <si>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</si>
  <si>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</si>
  <si>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</si>
  <si>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</si>
  <si>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</si>
  <si>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</si>
  <si>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</si>
  <si>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</si>
  <si>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</si>
  <si>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</si>
  <si>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</si>
  <si>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</si>
  <si>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</si>
  <si>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</si>
  <si>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</si>
  <si>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</si>
  <si>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</si>
  <si>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</si>
  <si>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</si>
  <si>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</si>
  <si>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</si>
  <si>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</si>
  <si>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</si>
  <si>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</si>
  <si>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</si>
  <si>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25"/>
  </si>
  <si>
    <t>うち日本人(％)</t>
    <phoneticPr fontId="5"/>
  </si>
  <si>
    <t>-1.2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</si>
  <si>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</si>
  <si>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</si>
  <si>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</si>
  <si>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</si>
  <si>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</si>
  <si>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</si>
  <si>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</si>
  <si>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</si>
  <si>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</si>
  <si>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</si>
  <si>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</si>
  <si>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</si>
  <si>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</si>
  <si>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</si>
  <si>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</si>
  <si>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</si>
  <si>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</si>
  <si>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</si>
  <si>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</si>
  <si>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</si>
  <si>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</si>
  <si>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</si>
  <si>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</si>
  <si>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</si>
  <si>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</si>
  <si>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</si>
  <si>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</si>
  <si>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</si>
  <si>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</si>
  <si>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</si>
  <si>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</si>
  <si>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</si>
  <si>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</si>
  <si>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</si>
  <si>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</si>
  <si>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</si>
  <si>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</si>
  <si>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</si>
  <si>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</si>
  <si>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</si>
  <si>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</si>
  <si>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</si>
  <si>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</si>
  <si>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</si>
  <si>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</si>
  <si>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</si>
  <si>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</si>
  <si>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</si>
  <si>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</si>
  <si>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</si>
  <si>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</si>
  <si>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</si>
  <si>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</si>
  <si>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</si>
  <si>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</si>
  <si>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</si>
  <si>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</si>
  <si>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</si>
  <si>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</si>
  <si>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</si>
  <si>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沖縄県粟国村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</si>
  <si>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</si>
  <si>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</si>
  <si>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</si>
  <si>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</si>
  <si>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</si>
  <si>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</si>
  <si>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</si>
  <si>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</si>
  <si>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</si>
  <si>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</si>
  <si>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</si>
  <si>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</si>
  <si>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</si>
  <si>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</si>
  <si>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</si>
  <si>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</si>
  <si>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</si>
  <si>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</si>
  <si>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</si>
  <si>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</si>
  <si>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</si>
  <si>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</si>
  <si>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</si>
  <si>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</si>
  <si>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</si>
  <si>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</si>
  <si>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</si>
  <si>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</si>
  <si>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</si>
  <si>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</si>
  <si>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</si>
  <si>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</si>
  <si>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</si>
  <si>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</si>
  <si>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</si>
  <si>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</si>
  <si>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</si>
  <si>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</si>
  <si>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</si>
  <si>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</si>
  <si>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</si>
  <si>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</si>
  <si>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</si>
  <si>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</si>
  <si>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</si>
  <si>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</si>
  <si>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</si>
  <si>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</si>
  <si>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</si>
  <si>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</si>
  <si>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</si>
  <si>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</si>
  <si>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</si>
  <si>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</si>
  <si>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</si>
  <si>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</si>
  <si>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</si>
  <si>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</si>
  <si>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</si>
  <si>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</si>
  <si>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</si>
  <si>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</si>
  <si>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</si>
  <si>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</si>
  <si>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</si>
  <si>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</si>
  <si>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</si>
  <si>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</si>
  <si>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</si>
  <si>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</si>
  <si>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</si>
  <si>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</si>
  <si>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</si>
  <si>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</si>
  <si>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</si>
  <si>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</si>
  <si>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</si>
  <si>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</si>
  <si>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</si>
  <si>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</si>
  <si>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</si>
  <si>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</si>
  <si>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</si>
  <si>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</si>
  <si>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</si>
  <si>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</si>
  <si>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</si>
  <si>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</si>
  <si>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</si>
  <si>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</si>
  <si>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</si>
  <si>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</si>
  <si>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</si>
  <si>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</si>
  <si>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</si>
  <si>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</si>
  <si>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</si>
  <si>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</si>
  <si>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</si>
  <si>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</si>
  <si>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</si>
  <si>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</si>
  <si>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</si>
  <si>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</si>
  <si>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</si>
  <si>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</si>
  <si>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</si>
  <si>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</si>
  <si>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</si>
  <si>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</si>
  <si>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</si>
  <si>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</si>
  <si>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</si>
  <si>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</si>
  <si>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</si>
  <si>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</si>
  <si>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交通</t>
    <phoneticPr fontId="5"/>
  </si>
  <si>
    <t>再差引収支</t>
    <rPh sb="0" eb="1">
      <t>サイ</t>
    </rPh>
    <rPh sb="1" eb="3">
      <t>サシヒキ</t>
    </rPh>
    <rPh sb="3" eb="5">
      <t>シュウシ</t>
    </rPh>
    <phoneticPr fontId="5"/>
  </si>
  <si>
    <t>　　うち一部事務組合負担金</t>
    <phoneticPr fontId="5"/>
  </si>
  <si>
    <t>諸収入</t>
  </si>
  <si>
    <t>簡易水道</t>
    <phoneticPr fontId="5"/>
  </si>
  <si>
    <t>加入世帯数(世帯)</t>
  </si>
  <si>
    <t>　繰出金</t>
    <phoneticPr fontId="5"/>
  </si>
  <si>
    <t>地方債</t>
  </si>
  <si>
    <t>下水道</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</si>
  <si>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</si>
  <si>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</si>
  <si>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</si>
  <si>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</si>
  <si>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</si>
  <si>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</si>
  <si>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</si>
  <si>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</si>
  <si>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</si>
  <si>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</si>
  <si>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</si>
  <si>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</si>
  <si>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</si>
  <si>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</si>
  <si>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</si>
  <si>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</si>
  <si>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</si>
  <si>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</si>
  <si>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</si>
  <si>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</si>
  <si>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</si>
  <si>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</si>
  <si>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</si>
  <si>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</si>
  <si>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</si>
  <si>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</si>
  <si>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</si>
  <si>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</si>
  <si>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沖縄県粟国村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</si>
  <si>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</si>
  <si>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</si>
  <si>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</si>
  <si>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</si>
  <si>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</si>
  <si>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</si>
  <si>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</si>
  <si>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</si>
  <si>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</si>
  <si>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</si>
  <si>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</si>
  <si>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</si>
  <si>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</si>
  <si>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</si>
  <si>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</si>
  <si>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</si>
  <si>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</si>
  <si>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</si>
  <si>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</si>
  <si>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</si>
  <si>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</si>
  <si>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</si>
  <si>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</si>
  <si>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</si>
  <si>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</si>
  <si>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</si>
  <si>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</si>
  <si>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</si>
  <si>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</si>
  <si>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</si>
  <si>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</si>
  <si>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</si>
  <si>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</si>
  <si>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</si>
  <si>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</si>
  <si>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</si>
  <si>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簡易水道事業特別会計</t>
    <phoneticPr fontId="5"/>
  </si>
  <si>
    <t>法非適用企業</t>
    <phoneticPr fontId="5"/>
  </si>
  <si>
    <t>航路事業特別会計</t>
    <phoneticPr fontId="5"/>
  </si>
  <si>
    <t>農業集落排水事業特別会計</t>
    <phoneticPr fontId="5"/>
  </si>
  <si>
    <t>法非適用企業</t>
    <phoneticPr fontId="5"/>
  </si>
  <si>
    <t>村民牧場事業特別会計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</si>
  <si>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</si>
  <si>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</si>
  <si>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</si>
  <si>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</si>
  <si>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</si>
  <si>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</si>
  <si>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</si>
  <si>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</si>
  <si>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</si>
  <si>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</si>
  <si>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</si>
  <si>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</si>
  <si>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</si>
  <si>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</si>
  <si>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</si>
  <si>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</si>
  <si>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</si>
  <si>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</si>
  <si>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</si>
  <si>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</si>
  <si>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</si>
  <si>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</si>
  <si>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</si>
  <si>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</si>
  <si>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</si>
  <si>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</si>
  <si>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</si>
  <si>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</si>
  <si>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</si>
  <si>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</si>
  <si>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</si>
  <si>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</si>
  <si>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</si>
  <si>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</si>
  <si>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</si>
  <si>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</si>
  <si>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</si>
  <si>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</si>
  <si>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</si>
  <si>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</si>
  <si>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</si>
  <si>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</si>
  <si>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</si>
  <si>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</si>
  <si>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</si>
  <si>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</si>
  <si>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</si>
  <si>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</si>
  <si>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</si>
  <si>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</si>
  <si>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</si>
  <si>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</si>
  <si>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</si>
  <si>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</si>
  <si>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</si>
  <si>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</si>
  <si>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</si>
  <si>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</si>
  <si>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</si>
  <si>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</si>
  <si>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</si>
  <si>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</si>
  <si>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</si>
  <si>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</si>
  <si>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</si>
  <si>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</si>
  <si>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(Ｆ)</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</si>
  <si>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</si>
  <si>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</si>
  <si>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</si>
  <si>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</si>
  <si>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t>
    <phoneticPr fontId="5"/>
  </si>
  <si>
    <t>-</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</si>
  <si>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</si>
  <si>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</si>
  <si>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</si>
  <si>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</si>
  <si>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</si>
  <si>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</si>
  <si>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t>
    <phoneticPr fontId="5"/>
  </si>
  <si>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</si>
  <si>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</si>
  <si>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</si>
  <si>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</si>
  <si>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</si>
  <si>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</si>
  <si>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</si>
  <si>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</si>
  <si>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</si>
  <si>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</si>
  <si>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</si>
  <si>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</si>
  <si>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</si>
  <si>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</si>
  <si>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</si>
  <si>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</si>
  <si>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</si>
  <si>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</si>
  <si>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</si>
  <si>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</si>
  <si>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</si>
  <si>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</si>
  <si>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</si>
  <si>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</si>
  <si>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</si>
  <si>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</si>
  <si>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</si>
  <si>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</si>
  <si>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</si>
  <si>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</si>
  <si>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</si>
  <si>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</si>
  <si>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</si>
  <si>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</si>
  <si>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</si>
  <si>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</si>
  <si>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</si>
  <si>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</si>
  <si>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</si>
  <si>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</si>
  <si>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</si>
  <si>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</si>
  <si>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</si>
  <si>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</si>
  <si>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</si>
  <si>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</si>
  <si>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</si>
  <si>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</si>
  <si>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</si>
  <si>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</si>
  <si>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</si>
  <si>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</si>
  <si>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</si>
  <si>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</si>
  <si>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</si>
  <si>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</si>
  <si>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</si>
  <si>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</si>
  <si>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</si>
  <si>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</si>
  <si>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</si>
  <si>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</si>
  <si>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</si>
  <si>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</si>
  <si>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</si>
  <si>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</si>
  <si>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</si>
  <si>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</si>
  <si>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</si>
  <si>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</si>
  <si>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</si>
  <si>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</si>
  <si>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</si>
  <si>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</si>
  <si>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</si>
  <si>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</si>
  <si>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</si>
  <si>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</si>
  <si>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</si>
  <si>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</si>
  <si>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</si>
  <si>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20.33</t>
  </si>
  <si>
    <t>▲ 8.21</t>
  </si>
  <si>
    <t>一般会計</t>
  </si>
  <si>
    <t>国民健康保険特別会計</t>
  </si>
  <si>
    <t>村民牧場事業特別会計</t>
  </si>
  <si>
    <t>簡易水道事業特別会計</t>
  </si>
  <si>
    <t>航路事業特別会計</t>
  </si>
  <si>
    <t>後期高齢者医療特別会計</t>
  </si>
  <si>
    <t>農業集落排水事業特別会計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</si>
  <si>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</si>
  <si>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</si>
  <si>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</si>
  <si>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</si>
  <si>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</si>
  <si>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</si>
  <si>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</si>
  <si>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</si>
  <si>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</si>
  <si>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沖縄県介護保険広域連合（一般会計）</t>
    <rPh sb="12" eb="16">
      <t>イッパンカイケイ</t>
    </rPh>
    <phoneticPr fontId="2"/>
  </si>
  <si>
    <t>沖縄県介護保険広域連合（特別会計）</t>
    <rPh sb="12" eb="16">
      <t>トクベツカイケイ</t>
    </rPh>
    <phoneticPr fontId="2"/>
  </si>
  <si>
    <t>沖縄県後期高齢者医療広域連合（一般会計）</t>
    <rPh sb="15" eb="19">
      <t>イッパンカイケイ</t>
    </rPh>
    <phoneticPr fontId="2"/>
  </si>
  <si>
    <t>沖縄県後期高齢者医療広域連合（特別会計）</t>
    <rPh sb="15" eb="19">
      <t>トクベツカイケイ</t>
    </rPh>
    <phoneticPr fontId="2"/>
  </si>
  <si>
    <t>沖縄県市町村自治会館管理組合</t>
  </si>
  <si>
    <t>沖縄県市町村総合事務組合</t>
  </si>
  <si>
    <t>南部広域行政組合</t>
  </si>
  <si>
    <t>南部広域市町村圏事務組合</t>
  </si>
  <si>
    <t>沖縄県町村交通災害共済組合</t>
  </si>
  <si>
    <t>庁舎建設整備基金</t>
    <rPh sb="0" eb="4">
      <t>チョウシャケンセツ</t>
    </rPh>
    <rPh sb="4" eb="8">
      <t>セイビキキン</t>
    </rPh>
    <phoneticPr fontId="5"/>
  </si>
  <si>
    <t>農山漁村活性化基金</t>
    <rPh sb="0" eb="4">
      <t>ノウヤマギョソン</t>
    </rPh>
    <rPh sb="4" eb="9">
      <t>カッセイカキキン</t>
    </rPh>
    <phoneticPr fontId="5"/>
  </si>
  <si>
    <t>育英基金</t>
    <rPh sb="0" eb="4">
      <t>イクエイキキン</t>
    </rPh>
    <phoneticPr fontId="5"/>
  </si>
  <si>
    <t>地域福祉基金</t>
    <rPh sb="0" eb="6">
      <t>チイキフクシキキン</t>
    </rPh>
    <phoneticPr fontId="5"/>
  </si>
  <si>
    <t>ふるさと農村活性化基金</t>
    <rPh sb="4" eb="11">
      <t>ノウソンカッセイカキキン</t>
    </rPh>
    <phoneticPr fontId="5"/>
  </si>
  <si>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</si>
  <si>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</si>
  <si>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</si>
  <si>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</si>
  <si>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類似団体と比べて高い水準にあり、有形固定資産減価償却率は類似団体よりも低い水準にある。これは、粟国村小中学校等古い施設の更新に係る起債額が増加し、現在も役場庁舎の建て替えを行っているために、将来負担比率は高くなっていく状況にある。一方、老朽化した施設の更新が進んでいるため、有形固定資産減価償却率は低い状況になっている。一時的に将来負担が増加しているものの、今後、公共施設等の維持管理に要する経費が減少することが見込まれ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</si>
  <si>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</si>
  <si>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</si>
  <si>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</si>
  <si>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</si>
  <si>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</si>
  <si>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</si>
  <si>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比率は類似団体と同水準にあり、将来負担比率については高い水準にある。将来負担率が高い主な要因としては、粟国村小中学校の建て替えをおこない、多額の地方債を発行したことが考えられる。また、現在役場庁舎の建て替えも行い多額の地方債を発行する予定なので、これも将来負担比率を上げる要因になる。これらの地方債の償還年限に達すると、実質公債費比率が上昇していくことが考えられる。老朽化した施設の更新がある程度進んでいるため、多額の地方債を起こす機会は減っていくと思われるが、事業の選定を行い公債費の適正化に取り組んでいく必要がある。</t>
    <rPh sb="14" eb="15">
      <t>ドウ</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</si>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</sst>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5A80970D-EEB4-4D53-AD3D-D1ABF821626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310300</c:v>
                </c:pt>
                <c:pt idx="1">
                  <c:v>317319</c:v>
                </c:pt>
                <c:pt idx="2">
                  <c:v>289738</c:v>
                </c:pt>
                <c:pt idx="3">
                  <c:v>316937</c:v>
                </c:pt>
                <c:pt idx="4">
                  <c:v>332350</c:v>
                </c:pt>
              </c:numCache>
            </c:numRef>
          </c:val>
          <c:smooth val="0"/>
          <c:extLst>
            <c:ext xmlns:c16="http://schemas.microsoft.com/office/drawing/2014/chart" uri="{C3380CC4-5D6E-409C-BE32-E72D297353CC}">
              <c16:uniqueId val="{00000000-A52D-42F5-B3B6-28555803E58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15275</c:v>
                </c:pt>
                <c:pt idx="1">
                  <c:v>476286</c:v>
                </c:pt>
                <c:pt idx="2">
                  <c:v>362926</c:v>
                </c:pt>
                <c:pt idx="3">
                  <c:v>510174</c:v>
                </c:pt>
                <c:pt idx="4">
                  <c:v>368872</c:v>
                </c:pt>
              </c:numCache>
            </c:numRef>
          </c:val>
          <c:smooth val="0"/>
          <c:extLst>
            <c:ext xmlns:c16="http://schemas.microsoft.com/office/drawing/2014/chart" uri="{C3380CC4-5D6E-409C-BE32-E72D297353CC}">
              <c16:uniqueId val="{00000001-A52D-42F5-B3B6-28555803E58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36.04</c:v>
                </c:pt>
                <c:pt idx="1">
                  <c:v>28.51</c:v>
                </c:pt>
                <c:pt idx="2">
                  <c:v>31.05</c:v>
                </c:pt>
                <c:pt idx="3">
                  <c:v>18.34</c:v>
                </c:pt>
                <c:pt idx="4">
                  <c:v>8.1300000000000008</c:v>
                </c:pt>
              </c:numCache>
            </c:numRef>
          </c:val>
          <c:extLst>
            <c:ext xmlns:c16="http://schemas.microsoft.com/office/drawing/2014/chart" uri="{C3380CC4-5D6E-409C-BE32-E72D297353CC}">
              <c16:uniqueId val="{00000000-9946-4E8B-BFF7-FC6F546C4FE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47.12</c:v>
                </c:pt>
                <c:pt idx="1">
                  <c:v>59.55</c:v>
                </c:pt>
                <c:pt idx="2">
                  <c:v>35.86</c:v>
                </c:pt>
                <c:pt idx="3">
                  <c:v>49.07</c:v>
                </c:pt>
                <c:pt idx="4">
                  <c:v>24.56</c:v>
                </c:pt>
              </c:numCache>
            </c:numRef>
          </c:val>
          <c:extLst>
            <c:ext xmlns:c16="http://schemas.microsoft.com/office/drawing/2014/chart" uri="{C3380CC4-5D6E-409C-BE32-E72D297353CC}">
              <c16:uniqueId val="{00000001-9946-4E8B-BFF7-FC6F546C4FE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12.64</c:v>
                </c:pt>
                <c:pt idx="1">
                  <c:v>5.38</c:v>
                </c:pt>
                <c:pt idx="2">
                  <c:v>-20.329999999999998</c:v>
                </c:pt>
                <c:pt idx="3">
                  <c:v>-8.2100000000000009</c:v>
                </c:pt>
                <c:pt idx="4">
                  <c:v>6.59</c:v>
                </c:pt>
              </c:numCache>
            </c:numRef>
          </c:val>
          <c:smooth val="0"/>
          <c:extLst>
            <c:ext xmlns:c16="http://schemas.microsoft.com/office/drawing/2014/chart" uri="{C3380CC4-5D6E-409C-BE32-E72D297353CC}">
              <c16:uniqueId val="{00000002-9946-4E8B-BFF7-FC6F546C4FE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DC00-4BF8-A8FD-9D697D7FBDA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C00-4BF8-A8FD-9D697D7FBDA3}"/>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DC00-4BF8-A8FD-9D697D7FBDA3}"/>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0.17</c:v>
                </c:pt>
                <c:pt idx="2">
                  <c:v>#N/A</c:v>
                </c:pt>
                <c:pt idx="3">
                  <c:v>0.06</c:v>
                </c:pt>
                <c:pt idx="4">
                  <c:v>#N/A</c:v>
                </c:pt>
                <c:pt idx="5">
                  <c:v>0.06</c:v>
                </c:pt>
                <c:pt idx="6">
                  <c:v>#N/A</c:v>
                </c:pt>
                <c:pt idx="7">
                  <c:v>1.04</c:v>
                </c:pt>
                <c:pt idx="8">
                  <c:v>#N/A</c:v>
                </c:pt>
                <c:pt idx="9">
                  <c:v>0.05</c:v>
                </c:pt>
              </c:numCache>
            </c:numRef>
          </c:val>
          <c:extLst>
            <c:ext xmlns:c16="http://schemas.microsoft.com/office/drawing/2014/chart" uri="{C3380CC4-5D6E-409C-BE32-E72D297353CC}">
              <c16:uniqueId val="{00000003-DC00-4BF8-A8FD-9D697D7FBDA3}"/>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0.24</c:v>
                </c:pt>
                <c:pt idx="2">
                  <c:v>#N/A</c:v>
                </c:pt>
                <c:pt idx="3">
                  <c:v>0.06</c:v>
                </c:pt>
                <c:pt idx="4">
                  <c:v>#N/A</c:v>
                </c:pt>
                <c:pt idx="5">
                  <c:v>7.0000000000000007E-2</c:v>
                </c:pt>
                <c:pt idx="6">
                  <c:v>#N/A</c:v>
                </c:pt>
                <c:pt idx="7">
                  <c:v>0.11</c:v>
                </c:pt>
                <c:pt idx="8">
                  <c:v>#N/A</c:v>
                </c:pt>
                <c:pt idx="9">
                  <c:v>0.05</c:v>
                </c:pt>
              </c:numCache>
            </c:numRef>
          </c:val>
          <c:extLst>
            <c:ext xmlns:c16="http://schemas.microsoft.com/office/drawing/2014/chart" uri="{C3380CC4-5D6E-409C-BE32-E72D297353CC}">
              <c16:uniqueId val="{00000004-DC00-4BF8-A8FD-9D697D7FBDA3}"/>
            </c:ext>
          </c:extLst>
        </c:ser>
        <c:ser>
          <c:idx val="5"/>
          <c:order val="5"/>
          <c:tx>
            <c:strRef>
              <c:f>データシート!$A$32</c:f>
              <c:strCache>
                <c:ptCount val="1"/>
                <c:pt idx="0">
                  <c:v>航路事業特別会計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5.91</c:v>
                </c:pt>
                <c:pt idx="2">
                  <c:v>#N/A</c:v>
                </c:pt>
                <c:pt idx="3">
                  <c:v>9.27</c:v>
                </c:pt>
                <c:pt idx="4">
                  <c:v>#N/A</c:v>
                </c:pt>
                <c:pt idx="5">
                  <c:v>0.61</c:v>
                </c:pt>
                <c:pt idx="6">
                  <c:v>#N/A</c:v>
                </c:pt>
                <c:pt idx="7">
                  <c:v>0.17</c:v>
                </c:pt>
                <c:pt idx="8">
                  <c:v>#N/A</c:v>
                </c:pt>
                <c:pt idx="9">
                  <c:v>0.53</c:v>
                </c:pt>
              </c:numCache>
            </c:numRef>
          </c:val>
          <c:extLst>
            <c:ext xmlns:c16="http://schemas.microsoft.com/office/drawing/2014/chart" uri="{C3380CC4-5D6E-409C-BE32-E72D297353CC}">
              <c16:uniqueId val="{00000005-DC00-4BF8-A8FD-9D697D7FBDA3}"/>
            </c:ext>
          </c:extLst>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1.81</c:v>
                </c:pt>
                <c:pt idx="2">
                  <c:v>#N/A</c:v>
                </c:pt>
                <c:pt idx="3">
                  <c:v>3.55</c:v>
                </c:pt>
                <c:pt idx="4">
                  <c:v>#N/A</c:v>
                </c:pt>
                <c:pt idx="5">
                  <c:v>0.51</c:v>
                </c:pt>
                <c:pt idx="6">
                  <c:v>#N/A</c:v>
                </c:pt>
                <c:pt idx="7">
                  <c:v>4.28</c:v>
                </c:pt>
                <c:pt idx="8">
                  <c:v>#N/A</c:v>
                </c:pt>
                <c:pt idx="9">
                  <c:v>1.42</c:v>
                </c:pt>
              </c:numCache>
            </c:numRef>
          </c:val>
          <c:extLst>
            <c:ext xmlns:c16="http://schemas.microsoft.com/office/drawing/2014/chart" uri="{C3380CC4-5D6E-409C-BE32-E72D297353CC}">
              <c16:uniqueId val="{00000006-DC00-4BF8-A8FD-9D697D7FBDA3}"/>
            </c:ext>
          </c:extLst>
        </c:ser>
        <c:ser>
          <c:idx val="7"/>
          <c:order val="7"/>
          <c:tx>
            <c:strRef>
              <c:f>データシート!$A$34</c:f>
              <c:strCache>
                <c:ptCount val="1"/>
                <c:pt idx="0">
                  <c:v>村民牧場事業特別会計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2.46</c:v>
                </c:pt>
                <c:pt idx="2">
                  <c:v>#N/A</c:v>
                </c:pt>
                <c:pt idx="3">
                  <c:v>3.78</c:v>
                </c:pt>
                <c:pt idx="4">
                  <c:v>#N/A</c:v>
                </c:pt>
                <c:pt idx="5">
                  <c:v>2.52</c:v>
                </c:pt>
                <c:pt idx="6">
                  <c:v>#N/A</c:v>
                </c:pt>
                <c:pt idx="7">
                  <c:v>4.07</c:v>
                </c:pt>
                <c:pt idx="8">
                  <c:v>#N/A</c:v>
                </c:pt>
                <c:pt idx="9">
                  <c:v>4.3099999999999996</c:v>
                </c:pt>
              </c:numCache>
            </c:numRef>
          </c:val>
          <c:extLst>
            <c:ext xmlns:c16="http://schemas.microsoft.com/office/drawing/2014/chart" uri="{C3380CC4-5D6E-409C-BE32-E72D297353CC}">
              <c16:uniqueId val="{00000007-DC00-4BF8-A8FD-9D697D7FBDA3}"/>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1.1000000000000001</c:v>
                </c:pt>
                <c:pt idx="2">
                  <c:v>#N/A</c:v>
                </c:pt>
                <c:pt idx="3">
                  <c:v>3.93</c:v>
                </c:pt>
                <c:pt idx="4">
                  <c:v>#N/A</c:v>
                </c:pt>
                <c:pt idx="5">
                  <c:v>5.26</c:v>
                </c:pt>
                <c:pt idx="6">
                  <c:v>#N/A</c:v>
                </c:pt>
                <c:pt idx="7">
                  <c:v>2.65</c:v>
                </c:pt>
                <c:pt idx="8">
                  <c:v>#N/A</c:v>
                </c:pt>
                <c:pt idx="9">
                  <c:v>4.4000000000000004</c:v>
                </c:pt>
              </c:numCache>
            </c:numRef>
          </c:val>
          <c:extLst>
            <c:ext xmlns:c16="http://schemas.microsoft.com/office/drawing/2014/chart" uri="{C3380CC4-5D6E-409C-BE32-E72D297353CC}">
              <c16:uniqueId val="{00000008-DC00-4BF8-A8FD-9D697D7FBDA3}"/>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36.04</c:v>
                </c:pt>
                <c:pt idx="2">
                  <c:v>#N/A</c:v>
                </c:pt>
                <c:pt idx="3">
                  <c:v>28.51</c:v>
                </c:pt>
                <c:pt idx="4">
                  <c:v>#N/A</c:v>
                </c:pt>
                <c:pt idx="5">
                  <c:v>31.35</c:v>
                </c:pt>
                <c:pt idx="6">
                  <c:v>#N/A</c:v>
                </c:pt>
                <c:pt idx="7">
                  <c:v>18.34</c:v>
                </c:pt>
                <c:pt idx="8">
                  <c:v>#N/A</c:v>
                </c:pt>
                <c:pt idx="9">
                  <c:v>8.1199999999999992</c:v>
                </c:pt>
              </c:numCache>
            </c:numRef>
          </c:val>
          <c:extLst>
            <c:ext xmlns:c16="http://schemas.microsoft.com/office/drawing/2014/chart" uri="{C3380CC4-5D6E-409C-BE32-E72D297353CC}">
              <c16:uniqueId val="{00000009-DC00-4BF8-A8FD-9D697D7FBDA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76</c:v>
                </c:pt>
                <c:pt idx="5">
                  <c:v>89</c:v>
                </c:pt>
                <c:pt idx="8">
                  <c:v>89</c:v>
                </c:pt>
                <c:pt idx="11">
                  <c:v>81</c:v>
                </c:pt>
                <c:pt idx="14">
                  <c:v>86</c:v>
                </c:pt>
              </c:numCache>
            </c:numRef>
          </c:val>
          <c:extLst>
            <c:ext xmlns:c16="http://schemas.microsoft.com/office/drawing/2014/chart" uri="{C3380CC4-5D6E-409C-BE32-E72D297353CC}">
              <c16:uniqueId val="{00000000-0A77-432E-8AE3-F8983C14862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A77-432E-8AE3-F8983C14862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0A77-432E-8AE3-F8983C14862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A77-432E-8AE3-F8983C14862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12</c:v>
                </c:pt>
                <c:pt idx="3">
                  <c:v>9</c:v>
                </c:pt>
                <c:pt idx="6">
                  <c:v>3</c:v>
                </c:pt>
                <c:pt idx="9">
                  <c:v>12</c:v>
                </c:pt>
                <c:pt idx="12">
                  <c:v>9</c:v>
                </c:pt>
              </c:numCache>
            </c:numRef>
          </c:val>
          <c:extLst>
            <c:ext xmlns:c16="http://schemas.microsoft.com/office/drawing/2014/chart" uri="{C3380CC4-5D6E-409C-BE32-E72D297353CC}">
              <c16:uniqueId val="{00000004-0A77-432E-8AE3-F8983C14862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A77-432E-8AE3-F8983C14862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A77-432E-8AE3-F8983C14862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103</c:v>
                </c:pt>
                <c:pt idx="3">
                  <c:v>110</c:v>
                </c:pt>
                <c:pt idx="6">
                  <c:v>123</c:v>
                </c:pt>
                <c:pt idx="9">
                  <c:v>117</c:v>
                </c:pt>
                <c:pt idx="12">
                  <c:v>128</c:v>
                </c:pt>
              </c:numCache>
            </c:numRef>
          </c:val>
          <c:extLst>
            <c:ext xmlns:c16="http://schemas.microsoft.com/office/drawing/2014/chart" uri="{C3380CC4-5D6E-409C-BE32-E72D297353CC}">
              <c16:uniqueId val="{00000007-0A77-432E-8AE3-F8983C14862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39</c:v>
                </c:pt>
                <c:pt idx="2">
                  <c:v>#N/A</c:v>
                </c:pt>
                <c:pt idx="3">
                  <c:v>#N/A</c:v>
                </c:pt>
                <c:pt idx="4">
                  <c:v>30</c:v>
                </c:pt>
                <c:pt idx="5">
                  <c:v>#N/A</c:v>
                </c:pt>
                <c:pt idx="6">
                  <c:v>#N/A</c:v>
                </c:pt>
                <c:pt idx="7">
                  <c:v>37</c:v>
                </c:pt>
                <c:pt idx="8">
                  <c:v>#N/A</c:v>
                </c:pt>
                <c:pt idx="9">
                  <c:v>#N/A</c:v>
                </c:pt>
                <c:pt idx="10">
                  <c:v>48</c:v>
                </c:pt>
                <c:pt idx="11">
                  <c:v>#N/A</c:v>
                </c:pt>
                <c:pt idx="12">
                  <c:v>#N/A</c:v>
                </c:pt>
                <c:pt idx="13">
                  <c:v>51</c:v>
                </c:pt>
                <c:pt idx="14">
                  <c:v>#N/A</c:v>
                </c:pt>
              </c:numCache>
            </c:numRef>
          </c:val>
          <c:smooth val="0"/>
          <c:extLst>
            <c:ext xmlns:c16="http://schemas.microsoft.com/office/drawing/2014/chart" uri="{C3380CC4-5D6E-409C-BE32-E72D297353CC}">
              <c16:uniqueId val="{00000008-0A77-432E-8AE3-F8983C14862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772</c:v>
                </c:pt>
                <c:pt idx="5">
                  <c:v>796</c:v>
                </c:pt>
                <c:pt idx="8">
                  <c:v>819</c:v>
                </c:pt>
                <c:pt idx="11">
                  <c:v>864</c:v>
                </c:pt>
                <c:pt idx="14">
                  <c:v>1042</c:v>
                </c:pt>
              </c:numCache>
            </c:numRef>
          </c:val>
          <c:extLst>
            <c:ext xmlns:c16="http://schemas.microsoft.com/office/drawing/2014/chart" uri="{C3380CC4-5D6E-409C-BE32-E72D297353CC}">
              <c16:uniqueId val="{00000000-83F8-4ED4-9F15-218F18FCF95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27</c:v>
                </c:pt>
                <c:pt idx="5">
                  <c:v>19</c:v>
                </c:pt>
                <c:pt idx="8">
                  <c:v>0</c:v>
                </c:pt>
                <c:pt idx="11">
                  <c:v>0</c:v>
                </c:pt>
                <c:pt idx="14">
                  <c:v>0</c:v>
                </c:pt>
              </c:numCache>
            </c:numRef>
          </c:val>
          <c:extLst>
            <c:ext xmlns:c16="http://schemas.microsoft.com/office/drawing/2014/chart" uri="{C3380CC4-5D6E-409C-BE32-E72D297353CC}">
              <c16:uniqueId val="{00000001-83F8-4ED4-9F15-218F18FCF95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639</c:v>
                </c:pt>
                <c:pt idx="5">
                  <c:v>742</c:v>
                </c:pt>
                <c:pt idx="8">
                  <c:v>712</c:v>
                </c:pt>
                <c:pt idx="11">
                  <c:v>801</c:v>
                </c:pt>
                <c:pt idx="14">
                  <c:v>643</c:v>
                </c:pt>
              </c:numCache>
            </c:numRef>
          </c:val>
          <c:extLst>
            <c:ext xmlns:c16="http://schemas.microsoft.com/office/drawing/2014/chart" uri="{C3380CC4-5D6E-409C-BE32-E72D297353CC}">
              <c16:uniqueId val="{00000002-83F8-4ED4-9F15-218F18FCF95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3F8-4ED4-9F15-218F18FCF95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3F8-4ED4-9F15-218F18FCF95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3F8-4ED4-9F15-218F18FCF95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160</c:v>
                </c:pt>
                <c:pt idx="3">
                  <c:v>115</c:v>
                </c:pt>
                <c:pt idx="6">
                  <c:v>73</c:v>
                </c:pt>
                <c:pt idx="9">
                  <c:v>64</c:v>
                </c:pt>
                <c:pt idx="12">
                  <c:v>36</c:v>
                </c:pt>
              </c:numCache>
            </c:numRef>
          </c:val>
          <c:extLst>
            <c:ext xmlns:c16="http://schemas.microsoft.com/office/drawing/2014/chart" uri="{C3380CC4-5D6E-409C-BE32-E72D297353CC}">
              <c16:uniqueId val="{00000006-83F8-4ED4-9F15-218F18FCF95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83F8-4ED4-9F15-218F18FCF95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105</c:v>
                </c:pt>
                <c:pt idx="3">
                  <c:v>101</c:v>
                </c:pt>
                <c:pt idx="6">
                  <c:v>123</c:v>
                </c:pt>
                <c:pt idx="9">
                  <c:v>128</c:v>
                </c:pt>
                <c:pt idx="12">
                  <c:v>156</c:v>
                </c:pt>
              </c:numCache>
            </c:numRef>
          </c:val>
          <c:extLst>
            <c:ext xmlns:c16="http://schemas.microsoft.com/office/drawing/2014/chart" uri="{C3380CC4-5D6E-409C-BE32-E72D297353CC}">
              <c16:uniqueId val="{00000008-83F8-4ED4-9F15-218F18FCF95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83F8-4ED4-9F15-218F18FCF95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1523</c:v>
                </c:pt>
                <c:pt idx="3">
                  <c:v>1544</c:v>
                </c:pt>
                <c:pt idx="6">
                  <c:v>1551</c:v>
                </c:pt>
                <c:pt idx="9">
                  <c:v>1643</c:v>
                </c:pt>
                <c:pt idx="12">
                  <c:v>1619</c:v>
                </c:pt>
              </c:numCache>
            </c:numRef>
          </c:val>
          <c:extLst>
            <c:ext xmlns:c16="http://schemas.microsoft.com/office/drawing/2014/chart" uri="{C3380CC4-5D6E-409C-BE32-E72D297353CC}">
              <c16:uniqueId val="{0000000A-83F8-4ED4-9F15-218F18FCF95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350</c:v>
                </c:pt>
                <c:pt idx="2">
                  <c:v>#N/A</c:v>
                </c:pt>
                <c:pt idx="3">
                  <c:v>#N/A</c:v>
                </c:pt>
                <c:pt idx="4">
                  <c:v>202</c:v>
                </c:pt>
                <c:pt idx="5">
                  <c:v>#N/A</c:v>
                </c:pt>
                <c:pt idx="6">
                  <c:v>#N/A</c:v>
                </c:pt>
                <c:pt idx="7">
                  <c:v>215</c:v>
                </c:pt>
                <c:pt idx="8">
                  <c:v>#N/A</c:v>
                </c:pt>
                <c:pt idx="9">
                  <c:v>#N/A</c:v>
                </c:pt>
                <c:pt idx="10">
                  <c:v>170</c:v>
                </c:pt>
                <c:pt idx="11">
                  <c:v>#N/A</c:v>
                </c:pt>
                <c:pt idx="12">
                  <c:v>#N/A</c:v>
                </c:pt>
                <c:pt idx="13">
                  <c:v>126</c:v>
                </c:pt>
                <c:pt idx="14">
                  <c:v>#N/A</c:v>
                </c:pt>
              </c:numCache>
            </c:numRef>
          </c:val>
          <c:smooth val="0"/>
          <c:extLst>
            <c:ext xmlns:c16="http://schemas.microsoft.com/office/drawing/2014/chart" uri="{C3380CC4-5D6E-409C-BE32-E72D297353CC}">
              <c16:uniqueId val="{0000000B-83F8-4ED4-9F15-218F18FCF95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240</c:v>
                </c:pt>
                <c:pt idx="1">
                  <c:v>54</c:v>
                </c:pt>
                <c:pt idx="2">
                  <c:v>166</c:v>
                </c:pt>
              </c:numCache>
            </c:numRef>
          </c:val>
          <c:extLst>
            <c:ext xmlns:c16="http://schemas.microsoft.com/office/drawing/2014/chart" uri="{C3380CC4-5D6E-409C-BE32-E72D297353CC}">
              <c16:uniqueId val="{00000000-7930-4609-A89A-EEA6DA7DEB5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14</c:v>
                </c:pt>
                <c:pt idx="1">
                  <c:v>14</c:v>
                </c:pt>
                <c:pt idx="2">
                  <c:v>14</c:v>
                </c:pt>
              </c:numCache>
            </c:numRef>
          </c:val>
          <c:extLst>
            <c:ext xmlns:c16="http://schemas.microsoft.com/office/drawing/2014/chart" uri="{C3380CC4-5D6E-409C-BE32-E72D297353CC}">
              <c16:uniqueId val="{00000001-7930-4609-A89A-EEA6DA7DEB5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417</c:v>
                </c:pt>
                <c:pt idx="1">
                  <c:v>402</c:v>
                </c:pt>
                <c:pt idx="2">
                  <c:v>402</c:v>
                </c:pt>
              </c:numCache>
            </c:numRef>
          </c:val>
          <c:extLst>
            <c:ext xmlns:c16="http://schemas.microsoft.com/office/drawing/2014/chart" uri="{C3380CC4-5D6E-409C-BE32-E72D297353CC}">
              <c16:uniqueId val="{00000002-7930-4609-A89A-EEA6DA7DEB5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{35228A63-71C4-49CD-B098-516859D87DD2}</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3F28-4757-BDA6-A6DECF8D5CA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{93BE40C8-48DB-4A3B-89FA-C0E0BE0DEE39}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F28-4757-BDA6-A6DECF8D5CA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{72AACF3F-BF97-4F40-A11C-F11760AE9D54}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F28-4757-BDA6-A6DECF8D5CA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{3319DACA-588C-4E5C-934F-CA7CCE2A0C80}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F28-4757-BDA6-A6DECF8D5CA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{73A8853B-DF6B-4A86-A4AB-7E7E21448AB2}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F28-4757-BDA6-A6DECF8D5CAE}"/>
                </c:ext>
              </c:extLst>
            </c:dLbl>
            <c:dLbl>
              <c:idx val="8"/>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{A5FA3AE5-52DF-4780-B573-60C5D172363A}</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3F28-4757-BDA6-A6DECF8D5CAE}"/>
                </c:ext>
              </c:extLst>
            </c:dLbl>
            <c:dLbl>
              <c:idx val="16"/>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{3E8A2709-24B0-4B52-B346-62C5657FAF6A}</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3F28-4757-BDA6-A6DECF8D5CAE}"/>
                </c:ext>
              </c:extLst>
            </c:dLbl>
            <c:dLbl>
              <c:idx val="24"/>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{6DB4E677-CC6A-49A8-AA69-5070432E70BC}</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3F28-4757-BDA6-A6DECF8D5CAE}"/>
                </c:ext>
              </c:extLst>
            </c:dLbl>
            <c:dLbl>
              <c:idx val="32"/>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{8896C37F-3CA6-4F9A-A67A-C5A735E20D38}</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3F28-4757-BDA6-A6DECF8D5CA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41.6</c:v>
                </c:pt>
                <c:pt idx="8">
                  <c:v>43.4</c:v>
                </c:pt>
                <c:pt idx="16">
                  <c:v>45.6</c:v>
                </c:pt>
                <c:pt idx="24">
                  <c:v>47.2</c:v>
                </c:pt>
                <c:pt idx="32">
                  <c:v>42.6</c:v>
                </c:pt>
              </c:numCache>
            </c:numRef>
          </c:xVal>
          <c:yVal>
            <c:numRef>
              <c:f>公会計指標分析・財政指標組合せ分析表!$BP$51:$DC$51</c:f>
              <c:numCache>
                <c:formatCode>#,##0.0;"▲ "#,##0.0</c:formatCode>
                <c:ptCount val="40"/>
                <c:pt idx="0">
                  <c:v>59.9</c:v>
                </c:pt>
                <c:pt idx="8">
                  <c:v>35.200000000000003</c:v>
                </c:pt>
                <c:pt idx="16">
                  <c:v>37</c:v>
                </c:pt>
                <c:pt idx="24">
                  <c:v>28.9</c:v>
                </c:pt>
                <c:pt idx="32">
                  <c:v>21.4</c:v>
                </c:pt>
              </c:numCache>
            </c:numRef>
          </c:yVal>
          <c:smooth val="0"/>
          <c:extLst>
            <c:ext xmlns:c16="http://schemas.microsoft.com/office/drawing/2014/chart" uri="{C3380CC4-5D6E-409C-BE32-E72D297353CC}">
              <c16:uniqueId val="{00000009-3F28-4757-BDA6-A6DECF8D5CA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manualLayout>
                  <c:x val="-2.1709491889801362E-2"/>
                  <c:y val="-6.4739042105865174E-2"/>
                </c:manualLayout>
              </c:layout>
              <c:tx>
                <c:strRef>
                  <c:f>公会計指標分析・財政指標組合せ分析表!$BP$50</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{B4317764-59F9-48D4-8204-AC551C75B37E}</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3F28-4757-BDA6-A6DECF8D5CAE}"/>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{495554F3-0F2C-44A7-A022-A7108B9F5C97}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F28-4757-BDA6-A6DECF8D5CA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{202E565A-7CC9-4F7C-B060-5D926DA197D5}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F28-4757-BDA6-A6DECF8D5CA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{E9E0358E-66BA-4A0F-9B3C-C4F2CF25501A}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F28-4757-BDA6-A6DECF8D5CA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{1A97EC72-F615-461C-BCBC-3874074115AB}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F28-4757-BDA6-A6DECF8D5CAE}"/>
                </c:ext>
              </c:extLst>
            </c:dLbl>
            <c:dLbl>
              <c:idx val="8"/>
              <c:layout>
                <c:manualLayout>
                  <c:x val="-4.2580909049343245E-2"/>
                  <c:y val="-8.436376915537834E-2"/>
                </c:manualLayout>
              </c:layout>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{5FB5E0DE-9AE9-4E0D-BC9F-FFDA9ACB1B1E}</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3F28-4757-BDA6-A6DECF8D5CAE}"/>
                </c:ext>
              </c:extLst>
            </c:dLbl>
            <c:dLbl>
              <c:idx val="16"/>
              <c:layout>
                <c:manualLayout>
                  <c:x val="-3.2145200469572303E-2"/>
                  <c:y val="-3.5301951531595474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{97DAD52C-6BD0-433B-960C-9E9CDB3CCCA0}</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3F28-4757-BDA6-A6DECF8D5CAE}"/>
                </c:ext>
              </c:extLst>
            </c:dLbl>
            <c:dLbl>
              <c:idx val="24"/>
              <c:layout>
                <c:manualLayout>
                  <c:x val="-3.2015750650234161E-2"/>
                  <c:y val="-8.9269862110049794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{52E46BD3-6B86-4290-85F6-39934AC7550A}</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3F28-4757-BDA6-A6DECF8D5CAE}"/>
                </c:ext>
              </c:extLst>
            </c:dLbl>
            <c:dLbl>
              <c:idx val="32"/>
              <c:layout>
                <c:manualLayout>
                  <c:x val="-3.2015750650234161E-2"/>
                  <c:y val="-5.0020408011023546E-2"/>
                </c:manualLayout>
              </c:layout>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{F86FCD47-8B1B-4670-8D2E-3A84B64BA198}</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3F28-4757-BDA6-A6DECF8D5CA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57.9</c:v>
                </c:pt>
                <c:pt idx="8">
                  <c:v>58.2</c:v>
                </c:pt>
                <c:pt idx="16">
                  <c:v>59.4</c:v>
                </c:pt>
                <c:pt idx="24">
                  <c:v>60.4</c:v>
                </c:pt>
                <c:pt idx="32">
                  <c:v>61.5</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3F28-4757-BDA6-A6DECF8D5CAE}"/>
            </c:ext>
          </c:extLst>
        </c:ser>
        <c:dLbls>
          <c:showLegendKey val="0"/>
          <c:showVal val="1"/>
          <c:showCatName val="0"/>
          <c:showSerName val="0"/>
          <c:showPercent val="0"/>
          <c:showBubbleSize val="0"/>
        </c:dLbls>
        <c:axId val="46179840"/>
        <c:axId val="46181760"/>
      </c:scatterChart>
      <c:valAx>
        <c:axId val="46179840"/>
        <c:scaling>
          <c:orientation val="maxMin"/>
          <c:max val="70"/>
          <c:min val="3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7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{AE9FAF69-2741-41C1-BC0F-1A71C9C41FC3}</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462B-42A6-AF09-ACA11AE6D24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{CDF01F76-932B-42A6-967F-AA5B537F9126}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62B-42A6-AF09-ACA11AE6D24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{328CB37B-7566-48C7-803E-88EEA0689BFB}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62B-42A6-AF09-ACA11AE6D24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{7519AF04-5621-48DB-9159-F399E4671C51}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62B-42A6-AF09-ACA11AE6D24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{EA869FCC-B8DA-4263-BE6D-815CB3F50A5D}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62B-42A6-AF09-ACA11AE6D246}"/>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{013AC8F9-FD2A-4D0F-A504-7AA6137E5758}</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462B-42A6-AF09-ACA11AE6D246}"/>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{1E7DE43F-5846-4434-9DA0-75006E358F60}</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462B-42A6-AF09-ACA11AE6D246}"/>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{192A2F4D-9AC0-424D-8427-31A28B992D81}</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462B-42A6-AF09-ACA11AE6D246}"/>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{28B031A3-324D-48CF-B9B1-9E2EBC6293E3}</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462B-42A6-AF09-ACA11AE6D24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7.2</c:v>
                </c:pt>
                <c:pt idx="8">
                  <c:v>6.3</c:v>
                </c:pt>
                <c:pt idx="16">
                  <c:v>6.1</c:v>
                </c:pt>
                <c:pt idx="24">
                  <c:v>6.9</c:v>
                </c:pt>
                <c:pt idx="32">
                  <c:v>8</c:v>
                </c:pt>
              </c:numCache>
            </c:numRef>
          </c:xVal>
          <c:yVal>
            <c:numRef>
              <c:f>公会計指標分析・財政指標組合せ分析表!$BP$73:$DC$73</c:f>
              <c:numCache>
                <c:formatCode>#,##0.0;"▲ "#,##0.0</c:formatCode>
                <c:ptCount val="40"/>
                <c:pt idx="0">
                  <c:v>59.9</c:v>
                </c:pt>
                <c:pt idx="8">
                  <c:v>35.200000000000003</c:v>
                </c:pt>
                <c:pt idx="16">
                  <c:v>37</c:v>
                </c:pt>
                <c:pt idx="24">
                  <c:v>28.9</c:v>
                </c:pt>
                <c:pt idx="32">
                  <c:v>21.4</c:v>
                </c:pt>
              </c:numCache>
            </c:numRef>
          </c:yVal>
          <c:smooth val="0"/>
          <c:extLst>
            <c:ext xmlns:c16="http://schemas.microsoft.com/office/drawing/2014/chart" uri="{C3380CC4-5D6E-409C-BE32-E72D297353CC}">
              <c16:uniqueId val="{00000009-462B-42A6-AF09-ACA11AE6D24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{0B95D58E-0DA1-4F0B-96C7-67F4DE7F72E0}</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462B-42A6-AF09-ACA11AE6D24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{FAD78BE3-415B-4B4C-9165-C2385BEDEAF2}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62B-42A6-AF09-ACA11AE6D24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{17BA3AFD-67B2-4C79-B69C-F76096BCB2C0}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62B-42A6-AF09-ACA11AE6D24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{B787DF5F-B051-49A9-A3C9-09B11616D672}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62B-42A6-AF09-ACA11AE6D24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{7F94A8B7-9833-4AAC-BE1E-D9FF22F1CF53}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62B-42A6-AF09-ACA11AE6D246}"/>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{5A329BEE-50A7-4EE2-8850-AA8AD2769FF2}</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462B-42A6-AF09-ACA11AE6D246}"/>
                </c:ext>
              </c:extLst>
            </c:dLbl>
            <c:dLbl>
              <c:idx val="16"/>
              <c:layout>
                <c:manualLayout>
                  <c:x val="-4.5096530706953748E-2"/>
                  <c:y val="-6.2416647087793951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{C79C62B0-F68D-420E-AA54-E3BE0D396FC5}</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462B-42A6-AF09-ACA11AE6D246}"/>
                </c:ext>
              </c:extLst>
            </c:dLbl>
            <c:dLbl>
              <c:idx val="24"/>
              <c:layout>
                <c:manualLayout>
                  <c:x val="-1.8171803637232534E-2"/>
                  <c:y val="-6.2416647087793951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{4DC858AB-AC92-4615-A466-BFA69F11ED09}</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462B-42A6-AF09-ACA11AE6D246}"/>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{B0123E0E-15FC-4347-BEE0-73A4BD47C974}</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462B-42A6-AF09-ACA11AE6D24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6.9</c:v>
                </c:pt>
                <c:pt idx="8">
                  <c:v>7.1</c:v>
                </c:pt>
                <c:pt idx="16">
                  <c:v>7.4</c:v>
                </c:pt>
                <c:pt idx="24">
                  <c:v>7.4</c:v>
                </c:pt>
                <c:pt idx="32">
                  <c:v>8</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462B-42A6-AF09-ACA11AE6D246}"/>
            </c:ext>
          </c:extLst>
        </c:ser>
        <c:dLbls>
          <c:showLegendKey val="0"/>
          <c:showVal val="1"/>
          <c:showCatName val="0"/>
          <c:showSerName val="0"/>
          <c:showPercent val="0"/>
          <c:showBubbleSize val="0"/>
        </c:dLbls>
        <c:axId val="84219776"/>
        <c:axId val="84234240"/>
      </c:scatterChart>
      <c:valAx>
        <c:axId val="84219776"/>
        <c:scaling>
          <c:orientation val="maxMin"/>
          <c:max val="9"/>
          <c:min val="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7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沖縄県粟国村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新規発行債について、元利償還金が普通交付税で措置される臨時財政対策債や辺地・過疎債など財政運営に有利な地方債の発行により増加傾向にあることから、実質公債費率の分子となる額は減少傾向にあったが、フェリー建造にかかる起債においては半分を公営企業債にしなければならない等、今年度は増加してしまった。新規事業について起債メニューを精査し、起債抑制をはかり低水準の維持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満期一括償還地方債の利用がない。</a:t>
          </a: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沖縄県粟国村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将来負担比率が平成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より減少の傾向にある。主な要因として、基準財政需要額算入見込額の増加がある。ただし、一般事業債において新庁舎建設、公営企業債において簡易水道事業の配水管更新が見込まれるため、地方債発行の抑制や基金の運営等適正な財政運営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沖縄県粟国村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年度以降増加傾向にあるが、主な要因として財政調整基金である。その他の基金として、ふるさと創生事業基金が平成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年度に廃止し、全額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百万円を庁舎建設整備基金に積み立てを行った。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その他の基金についての増減はない。</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今後、公債費の増加が見込まれるが、歳入の確保並びに歳出の抑制を図っていくことで、財政調整基金や庁舎建設基金の積立金の財源確保に努めていく。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①庁舎建設整備基金（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までふるさと創生事業基金）：新庁舎建設に要する基金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②農山漁村活性化基金：農水産業の担い手対策等の助成に要する基金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③育英基金：高校や大学の就学支援に要する貸付金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④地域福祉基金：高齢化社会に伴う地域福祉活動に要する基金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⑤ふるさと農村活性化基金：農地の土地改良施設の機能の維持及び強化に係る活動を推進するための基金</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ふるさと創生事業基金は平成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年度で廃止し、全額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百万円を①庁舎建設整備基金に積み立てを行った。その他②～⑤の基金については活用実績が少ないことから増減はない。</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年度から設計や建築に伴う新規発行債を予定していることから、公債費の負担軽減に向けて可能な限り建設整備基金に積み立てる。その他の基金についても必要に応じて積み立てていく。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財政調整基金残高は平成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年度からの沖縄振興特別推進交付金事業の実施により基金残高は減少傾向になっており、令和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年度の標財比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24.56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百万円）となっており、前年度と比較すると</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24.51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ポイント下回り、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今後、公債費の増加が見込まれるが、歳入の確保並びに歳出の抑制を図っていくことで、積立金の財源確保に努めていく。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増減なし。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今後、公債費の増加が見込まれるが、歳入の確保並びに歳出の抑制を図っていくことで、積立金の財源確保に努めていく。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C72EC2ED-8F21-4743-8A70-4E6528885D9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1E39B5-CA8A-4CE7-B996-1FCE11BCCBD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775183A9-AACB-4A24-BEF3-4C4DF18213B6}"/>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9B7DEF3A-D901-4A77-A79B-1FEC070FA847}"/>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4733B9C1-6523-4793-9A07-FED6FDB0FE6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EAA96CD-8032-48B4-9ABD-E0D0E7BDCE1F}"/>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沖縄県粟国村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8FF7CF41-D84D-4149-8A41-7BCBF4D2F297}"/>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8907B711-D889-43FB-97A3-91F4A19B330C}"/>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E17FEE24-AAB1-483D-8081-F0EF2037EDBE}"/>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F1D7ED03-B185-4758-845C-42E1FA9302CF}"/>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15C90C11-8D9A-4D3A-BFFC-D521F2904591}"/>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30EEB361-3E3D-4C45-8017-F8F9D99EEB11}"/>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689
684
7.65
1,757,208
1,680,814
54,902
675,445
1,619,194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D8E2723C-8F35-41B9-B8AE-A1425454E825}"/>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873B5A25-490F-4BAA-8686-A6D9BE059A0E}"/>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AF478BD1-E8E5-4989-8D59-E1A8A7E89AC9}"/>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21.4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EA5D97E5-0CB6-4A0F-BFE7-1DB2CC219704}"/>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911CEEAA-8118-4691-BBC0-D03506C795D1}"/>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B0D72546-DFD7-4BA5-A802-D7DB634DD4FB}"/>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E590BFED-E567-45E0-B9EB-AEE3FCFBD184}"/>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A658C18-E7A1-40A5-8125-AEB53EF03963}"/>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CD8DEF8F-6FBC-4D02-B882-2AB83208808F}"/>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5C48F4BD-FAEC-4D00-A614-F9B94E199821}"/>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C09C82B8-7130-4AB6-8612-31A5C383F29E}"/>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9246D14E-D9D1-4260-900A-A9B7C3C07F25}"/>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7A5ED374-6F79-4A41-A845-17E1B7FEAA98}"/>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EB13A03-A954-45CE-8B98-2C6A88A432AD}"/>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64EA456F-ED05-4B3C-9647-10F8FFA24153}"/>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AB5EE68F-73F9-4B2A-946A-BA7B21A5E93D}"/>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9C798512-7448-4B1E-8B30-8325297D4265}"/>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D12C1118-C933-4586-B8DF-C2491784F2AD}"/>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E5629863-5104-4CB9-8163-633573835FF9}"/>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A3712D87-7CDF-4230-9343-92FB66A59A92}"/>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90446477-7295-445D-8D3B-F9AB147FC09A}"/>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5F67568F-9F9F-4D72-9642-6F7E74F26E3A}"/>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8B35041B-C248-4AE1-8437-9EB66F83FBCE}"/>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429F8B47-F727-4991-9305-8DFCEFFA2D84}"/>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E5FB881C-FE47-4437-91E9-6AE143F0CD4F}"/>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[ 42.6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E141A960-8E99-48F4-A5A6-9EBC6D6B9C9C}"/>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ED4A4BB7-1FBA-4514-B7A7-E717BD2A1E0C}"/>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95F94417-1B59-4C5F-B707-687D834DE80F}"/>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B25CF597-FDF1-45D7-BF92-CE5C1458DD97}"/>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B2D909B6-E108-4A34-9F57-632329CB446F}"/>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79EB9367-4927-45FD-9325-0A95F440AB18}"/>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658E02ED-9AD3-40C8-B87D-60A35B57E87B}"/>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56F6A88D-0B92-4832-B410-1B76CCEC1C3B}"/>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E31506F-01F4-415B-930C-041AC8F8C43B}"/>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3F1C45F8-ABA7-4ED9-B901-D4BE0D85DAFF}"/>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有形固定資産減価償却率は類似団体より低い水準にあり、現在老朽化率が</a:t>
          </a:r>
          <a:r>
            <a:rPr kumimoji="1" lang="en-US" altLang="ja-JP" sz="1100">
              <a:latin typeface="ＭＳ Ｐゴシック" panose="020B0600070205080204" pitchFamily="50" charset="-128"/>
              <a:ea typeface="ＭＳ Ｐゴシック" panose="020B0600070205080204" pitchFamily="50" charset="-128"/>
            </a:rPr>
            <a:t>90</a:t>
          </a:r>
          <a:r>
            <a:rPr kumimoji="1" lang="ja-JP" altLang="en-US" sz="1100">
              <a:latin typeface="ＭＳ Ｐゴシック" panose="020B0600070205080204" pitchFamily="50" charset="-128"/>
              <a:ea typeface="ＭＳ Ｐゴシック" panose="020B0600070205080204" pitchFamily="50" charset="-128"/>
            </a:rPr>
            <a:t>％を超えている役場庁舎についても建て替えを行っている最中である。公共施設等管理計画に基づき老朽化率の高い施設については適切な対応を行っていく。</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29B5029B-E841-4377-A43F-2236B9F3A3D4}"/>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AC2A0B36-37F0-481A-895A-B7053562FA97}"/>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411B1392-F4D6-4E2F-BB59-5A512FBBFBDA}"/>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a:extLst>
            <a:ext uri="{FF2B5EF4-FFF2-40B4-BE49-F238E27FC236}">
              <a16:creationId xmlns:a16="http://schemas.microsoft.com/office/drawing/2014/main" id="{37B52D84-CF9E-4B49-BF36-F9D144020821}"/>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a:extLst>
            <a:ext uri="{FF2B5EF4-FFF2-40B4-BE49-F238E27FC236}">
              <a16:creationId xmlns:a16="http://schemas.microsoft.com/office/drawing/2014/main" id="{557DE349-4FE6-4E77-A7E7-5D958881ABB9}"/>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a:extLst>
            <a:ext uri="{FF2B5EF4-FFF2-40B4-BE49-F238E27FC236}">
              <a16:creationId xmlns:a16="http://schemas.microsoft.com/office/drawing/2014/main" id="{EEB29DDA-7EFC-424C-990C-F8D1BE47D663}"/>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a:extLst>
            <a:ext uri="{FF2B5EF4-FFF2-40B4-BE49-F238E27FC236}">
              <a16:creationId xmlns:a16="http://schemas.microsoft.com/office/drawing/2014/main" id="{D493EB27-CAEA-45D2-9A44-61154B0F41FB}"/>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a:extLst>
            <a:ext uri="{FF2B5EF4-FFF2-40B4-BE49-F238E27FC236}">
              <a16:creationId xmlns:a16="http://schemas.microsoft.com/office/drawing/2014/main" id="{322A769E-BADA-4C20-B39C-F0023E1CC3F0}"/>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a:extLst>
            <a:ext uri="{FF2B5EF4-FFF2-40B4-BE49-F238E27FC236}">
              <a16:creationId xmlns:a16="http://schemas.microsoft.com/office/drawing/2014/main" id="{BEB976BA-97A9-4F13-BEC0-29473104CF0B}"/>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a:extLst>
            <a:ext uri="{FF2B5EF4-FFF2-40B4-BE49-F238E27FC236}">
              <a16:creationId xmlns:a16="http://schemas.microsoft.com/office/drawing/2014/main" id="{C0D096C6-100F-429F-9F38-D661C54B8AF6}"/>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a:extLst>
            <a:ext uri="{FF2B5EF4-FFF2-40B4-BE49-F238E27FC236}">
              <a16:creationId xmlns:a16="http://schemas.microsoft.com/office/drawing/2014/main" id="{94B4ACED-2E82-4A08-A8FA-A5407EC708FF}"/>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a:extLst>
            <a:ext uri="{FF2B5EF4-FFF2-40B4-BE49-F238E27FC236}">
              <a16:creationId xmlns:a16="http://schemas.microsoft.com/office/drawing/2014/main" id="{6EFB3D2D-4614-4D31-AD12-CC4ADB1C3255}"/>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a:extLst>
            <a:ext uri="{FF2B5EF4-FFF2-40B4-BE49-F238E27FC236}">
              <a16:creationId xmlns:a16="http://schemas.microsoft.com/office/drawing/2014/main" id="{148C1F4F-4A3A-4331-8FF1-7BCFC95F7C15}"/>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a:extLst>
            <a:ext uri="{FF2B5EF4-FFF2-40B4-BE49-F238E27FC236}">
              <a16:creationId xmlns:a16="http://schemas.microsoft.com/office/drawing/2014/main" id="{12D00F70-5A66-4960-A802-20A8B1FEE05D}"/>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a:extLst>
            <a:ext uri="{FF2B5EF4-FFF2-40B4-BE49-F238E27FC236}">
              <a16:creationId xmlns:a16="http://schemas.microsoft.com/office/drawing/2014/main" id="{29AFAEEC-E82E-4F72-AFF2-9BF7279D3078}"/>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id="{AAA8D57B-CC5D-4557-9673-9388B1EED104}"/>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a:extLst>
            <a:ext uri="{FF2B5EF4-FFF2-40B4-BE49-F238E27FC236}">
              <a16:creationId xmlns:a16="http://schemas.microsoft.com/office/drawing/2014/main" id="{7E077F4F-0E4A-48FA-8251-7233238D1E68}"/>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id="{C43F603C-E81D-48B0-89D4-94797726C1AC}"/>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114209</xdr:rowOff>
    </xdr:from>
    <xdr:to>
      <xdr:col>23</xdr:col>
      <xdr:colOff>85090</xdr:colOff>
      <xdr:row>34</xdr:row>
      <xdr:rowOff>57785</xdr:rowOff>
    </xdr:to>
    <xdr:cxnSp macro="">
      <xdr:nvCxnSpPr>
        <xdr:cNvPr id="67" name="直線コネクタ 66">
          <a:extLst>
            <a:ext uri="{FF2B5EF4-FFF2-40B4-BE49-F238E27FC236}">
              <a16:creationId xmlns:a16="http://schemas.microsoft.com/office/drawing/2014/main" id="{645DA6B4-47C6-4C3A-B087-9CCC871B9D3B}"/>
            </a:ext>
          </a:extLst>
        </xdr:cNvPr>
        <xdr:cNvCxnSpPr/>
      </xdr:nvCxnSpPr>
      <xdr:spPr>
        <a:xfrm flipV="1">
          <a:off x="4760595" y="5171984"/>
          <a:ext cx="1270" cy="1486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61612</xdr:rowOff>
    </xdr:from>
    <xdr:ext cx="405111" cy="259045"/>
    <xdr:sp macro="" textlink="">
      <xdr:nvSpPr>
        <xdr:cNvPr id="68" name="有形固定資産減価償却率最小値テキスト">
          <a:extLst>
            <a:ext uri="{FF2B5EF4-FFF2-40B4-BE49-F238E27FC236}">
              <a16:creationId xmlns:a16="http://schemas.microsoft.com/office/drawing/2014/main" id="{C2B4771F-8957-40C8-9E6A-E8225819A5E5}"/>
            </a:ext>
          </a:extLst>
        </xdr:cNvPr>
        <xdr:cNvSpPr txBox="1"/>
      </xdr:nvSpPr>
      <xdr:spPr>
        <a:xfrm>
          <a:off x="4813300" y="6662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57785</xdr:rowOff>
    </xdr:from>
    <xdr:to>
      <xdr:col>23</xdr:col>
      <xdr:colOff>174625</xdr:colOff>
      <xdr:row>34</xdr:row>
      <xdr:rowOff>57785</xdr:rowOff>
    </xdr:to>
    <xdr:cxnSp macro="">
      <xdr:nvCxnSpPr>
        <xdr:cNvPr id="69" name="直線コネクタ 68">
          <a:extLst>
            <a:ext uri="{FF2B5EF4-FFF2-40B4-BE49-F238E27FC236}">
              <a16:creationId xmlns:a16="http://schemas.microsoft.com/office/drawing/2014/main" id="{030E4EEA-CB85-49C9-B6EF-CC2B95F559EC}"/>
            </a:ext>
          </a:extLst>
        </xdr:cNvPr>
        <xdr:cNvCxnSpPr/>
      </xdr:nvCxnSpPr>
      <xdr:spPr>
        <a:xfrm>
          <a:off x="4673600" y="6658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60886</xdr:rowOff>
    </xdr:from>
    <xdr:ext cx="405111" cy="259045"/>
    <xdr:sp macro="" textlink="">
      <xdr:nvSpPr>
        <xdr:cNvPr id="70" name="有形固定資産減価償却率最大値テキスト">
          <a:extLst>
            <a:ext uri="{FF2B5EF4-FFF2-40B4-BE49-F238E27FC236}">
              <a16:creationId xmlns:a16="http://schemas.microsoft.com/office/drawing/2014/main" id="{46E3A9C7-4DF4-4701-A74D-2B141C3DD59A}"/>
            </a:ext>
          </a:extLst>
        </xdr:cNvPr>
        <xdr:cNvSpPr txBox="1"/>
      </xdr:nvSpPr>
      <xdr:spPr>
        <a:xfrm>
          <a:off x="4813300" y="4947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114209</xdr:rowOff>
    </xdr:from>
    <xdr:to>
      <xdr:col>23</xdr:col>
      <xdr:colOff>174625</xdr:colOff>
      <xdr:row>25</xdr:row>
      <xdr:rowOff>114209</xdr:rowOff>
    </xdr:to>
    <xdr:cxnSp macro="">
      <xdr:nvCxnSpPr>
        <xdr:cNvPr id="71" name="直線コネクタ 70">
          <a:extLst>
            <a:ext uri="{FF2B5EF4-FFF2-40B4-BE49-F238E27FC236}">
              <a16:creationId xmlns:a16="http://schemas.microsoft.com/office/drawing/2014/main" id="{83616922-889C-4EB1-A509-0FDC870B5A27}"/>
            </a:ext>
          </a:extLst>
        </xdr:cNvPr>
        <xdr:cNvCxnSpPr/>
      </xdr:nvCxnSpPr>
      <xdr:spPr>
        <a:xfrm>
          <a:off x="4673600" y="5171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108602</xdr:rowOff>
    </xdr:from>
    <xdr:ext cx="405111" cy="259045"/>
    <xdr:sp macro="" textlink="">
      <xdr:nvSpPr>
        <xdr:cNvPr id="72" name="有形固定資産減価償却率平均値テキスト">
          <a:extLst>
            <a:ext uri="{FF2B5EF4-FFF2-40B4-BE49-F238E27FC236}">
              <a16:creationId xmlns:a16="http://schemas.microsoft.com/office/drawing/2014/main" id="{409381AC-EF7A-467D-8C3C-EBC435CCDD42}"/>
            </a:ext>
          </a:extLst>
        </xdr:cNvPr>
        <xdr:cNvSpPr txBox="1"/>
      </xdr:nvSpPr>
      <xdr:spPr>
        <a:xfrm>
          <a:off x="4813300" y="5852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130175</xdr:rowOff>
    </xdr:from>
    <xdr:to>
      <xdr:col>23</xdr:col>
      <xdr:colOff>136525</xdr:colOff>
      <xdr:row>30</xdr:row>
      <xdr:rowOff>60325</xdr:rowOff>
    </xdr:to>
    <xdr:sp macro="" textlink="">
      <xdr:nvSpPr>
        <xdr:cNvPr id="73" name="フローチャート: 判断 72">
          <a:extLst>
            <a:ext uri="{FF2B5EF4-FFF2-40B4-BE49-F238E27FC236}">
              <a16:creationId xmlns:a16="http://schemas.microsoft.com/office/drawing/2014/main" id="{A7559B9E-9083-41D3-9086-94EE93829525}"/>
            </a:ext>
          </a:extLst>
        </xdr:cNvPr>
        <xdr:cNvSpPr/>
      </xdr:nvSpPr>
      <xdr:spPr>
        <a:xfrm>
          <a:off x="4711700" y="587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96248</xdr:rowOff>
    </xdr:from>
    <xdr:to>
      <xdr:col>19</xdr:col>
      <xdr:colOff>187325</xdr:colOff>
      <xdr:row>30</xdr:row>
      <xdr:rowOff>26398</xdr:rowOff>
    </xdr:to>
    <xdr:sp macro="" textlink="">
      <xdr:nvSpPr>
        <xdr:cNvPr id="74" name="フローチャート: 判断 73">
          <a:extLst>
            <a:ext uri="{FF2B5EF4-FFF2-40B4-BE49-F238E27FC236}">
              <a16:creationId xmlns:a16="http://schemas.microsoft.com/office/drawing/2014/main" id="{A8F09C20-AB44-4C38-8A11-AC509A9790B1}"/>
            </a:ext>
          </a:extLst>
        </xdr:cNvPr>
        <xdr:cNvSpPr/>
      </xdr:nvSpPr>
      <xdr:spPr>
        <a:xfrm>
          <a:off x="4000500" y="5839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65405</xdr:rowOff>
    </xdr:from>
    <xdr:to>
      <xdr:col>15</xdr:col>
      <xdr:colOff>187325</xdr:colOff>
      <xdr:row>29</xdr:row>
      <xdr:rowOff>167005</xdr:rowOff>
    </xdr:to>
    <xdr:sp macro="" textlink="">
      <xdr:nvSpPr>
        <xdr:cNvPr id="75" name="フローチャート: 判断 74">
          <a:extLst>
            <a:ext uri="{FF2B5EF4-FFF2-40B4-BE49-F238E27FC236}">
              <a16:creationId xmlns:a16="http://schemas.microsoft.com/office/drawing/2014/main" id="{8841DEA8-E7B1-4146-8597-CF4C02531E30}"/>
            </a:ext>
          </a:extLst>
        </xdr:cNvPr>
        <xdr:cNvSpPr/>
      </xdr:nvSpPr>
      <xdr:spPr>
        <a:xfrm>
          <a:off x="3238500" y="580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28394</xdr:rowOff>
    </xdr:from>
    <xdr:to>
      <xdr:col>11</xdr:col>
      <xdr:colOff>187325</xdr:colOff>
      <xdr:row>29</xdr:row>
      <xdr:rowOff>129994</xdr:rowOff>
    </xdr:to>
    <xdr:sp macro="" textlink="">
      <xdr:nvSpPr>
        <xdr:cNvPr id="76" name="フローチャート: 判断 75">
          <a:extLst>
            <a:ext uri="{FF2B5EF4-FFF2-40B4-BE49-F238E27FC236}">
              <a16:creationId xmlns:a16="http://schemas.microsoft.com/office/drawing/2014/main" id="{ACED3F9A-78B7-43E7-8232-84860B03BE1E}"/>
            </a:ext>
          </a:extLst>
        </xdr:cNvPr>
        <xdr:cNvSpPr/>
      </xdr:nvSpPr>
      <xdr:spPr>
        <a:xfrm>
          <a:off x="2476500" y="5771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19141</xdr:rowOff>
    </xdr:from>
    <xdr:to>
      <xdr:col>7</xdr:col>
      <xdr:colOff>187325</xdr:colOff>
      <xdr:row>29</xdr:row>
      <xdr:rowOff>120741</xdr:rowOff>
    </xdr:to>
    <xdr:sp macro="" textlink="">
      <xdr:nvSpPr>
        <xdr:cNvPr id="77" name="フローチャート: 判断 76">
          <a:extLst>
            <a:ext uri="{FF2B5EF4-FFF2-40B4-BE49-F238E27FC236}">
              <a16:creationId xmlns:a16="http://schemas.microsoft.com/office/drawing/2014/main" id="{92B1DC59-82AA-472B-B586-5C9566C98DC7}"/>
            </a:ext>
          </a:extLst>
        </xdr:cNvPr>
        <xdr:cNvSpPr/>
      </xdr:nvSpPr>
      <xdr:spPr>
        <a:xfrm>
          <a:off x="1714500" y="576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CD950661-5777-4585-B13C-11E0C92DB3F7}"/>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901CEB3B-CB4F-476C-AF64-3B0D9D8E6149}"/>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F1D450B6-63F2-41E5-AF25-56570AB9F5B9}"/>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7F1B8839-4D20-4C70-9174-6A1546BD5D64}"/>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A320983E-52F5-4CB4-8FD3-8ACEAB3DA935}"/>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26</xdr:row>
      <xdr:rowOff>61595</xdr:rowOff>
    </xdr:from>
    <xdr:to>
      <xdr:col>23</xdr:col>
      <xdr:colOff>136525</xdr:colOff>
      <xdr:row>26</xdr:row>
      <xdr:rowOff>163195</xdr:rowOff>
    </xdr:to>
    <xdr:sp macro="" textlink="">
      <xdr:nvSpPr>
        <xdr:cNvPr id="83" name="楕円 82">
          <a:extLst>
            <a:ext uri="{FF2B5EF4-FFF2-40B4-BE49-F238E27FC236}">
              <a16:creationId xmlns:a16="http://schemas.microsoft.com/office/drawing/2014/main" id="{A0CD15CE-2AA2-4C14-B972-91962794DC92}"/>
            </a:ext>
          </a:extLst>
        </xdr:cNvPr>
        <xdr:cNvSpPr/>
      </xdr:nvSpPr>
      <xdr:spPr>
        <a:xfrm>
          <a:off x="4711700" y="529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25</xdr:row>
      <xdr:rowOff>84472</xdr:rowOff>
    </xdr:from>
    <xdr:ext cx="405111" cy="259045"/>
    <xdr:sp macro="" textlink="">
      <xdr:nvSpPr>
        <xdr:cNvPr id="84" name="有形固定資産減価償却率該当値テキスト">
          <a:extLst>
            <a:ext uri="{FF2B5EF4-FFF2-40B4-BE49-F238E27FC236}">
              <a16:creationId xmlns:a16="http://schemas.microsoft.com/office/drawing/2014/main" id="{B7F3F3D7-6710-4F73-8D28-657CA0664365}"/>
            </a:ext>
          </a:extLst>
        </xdr:cNvPr>
        <xdr:cNvSpPr txBox="1"/>
      </xdr:nvSpPr>
      <xdr:spPr>
        <a:xfrm>
          <a:off x="4813300" y="514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32022</xdr:rowOff>
    </xdr:from>
    <xdr:to>
      <xdr:col>19</xdr:col>
      <xdr:colOff>187325</xdr:colOff>
      <xdr:row>27</xdr:row>
      <xdr:rowOff>133622</xdr:rowOff>
    </xdr:to>
    <xdr:sp macro="" textlink="">
      <xdr:nvSpPr>
        <xdr:cNvPr id="85" name="楕円 84">
          <a:extLst>
            <a:ext uri="{FF2B5EF4-FFF2-40B4-BE49-F238E27FC236}">
              <a16:creationId xmlns:a16="http://schemas.microsoft.com/office/drawing/2014/main" id="{0BA9954C-C092-4AAE-AFF9-AF04B5E8A8F1}"/>
            </a:ext>
          </a:extLst>
        </xdr:cNvPr>
        <xdr:cNvSpPr/>
      </xdr:nvSpPr>
      <xdr:spPr>
        <a:xfrm>
          <a:off x="4000500" y="5432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26</xdr:row>
      <xdr:rowOff>112395</xdr:rowOff>
    </xdr:from>
    <xdr:to>
      <xdr:col>23</xdr:col>
      <xdr:colOff>85725</xdr:colOff>
      <xdr:row>27</xdr:row>
      <xdr:rowOff>82822</xdr:rowOff>
    </xdr:to>
    <xdr:cxnSp macro="">
      <xdr:nvCxnSpPr>
        <xdr:cNvPr id="86" name="直線コネクタ 85">
          <a:extLst>
            <a:ext uri="{FF2B5EF4-FFF2-40B4-BE49-F238E27FC236}">
              <a16:creationId xmlns:a16="http://schemas.microsoft.com/office/drawing/2014/main" id="{09442E29-A750-4715-A4FE-773C0275A31C}"/>
            </a:ext>
          </a:extLst>
        </xdr:cNvPr>
        <xdr:cNvCxnSpPr/>
      </xdr:nvCxnSpPr>
      <xdr:spPr>
        <a:xfrm flipV="1">
          <a:off x="4051300" y="5341620"/>
          <a:ext cx="711200" cy="141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26</xdr:row>
      <xdr:rowOff>154124</xdr:rowOff>
    </xdr:from>
    <xdr:to>
      <xdr:col>15</xdr:col>
      <xdr:colOff>187325</xdr:colOff>
      <xdr:row>27</xdr:row>
      <xdr:rowOff>84274</xdr:rowOff>
    </xdr:to>
    <xdr:sp macro="" textlink="">
      <xdr:nvSpPr>
        <xdr:cNvPr id="87" name="楕円 86">
          <a:extLst>
            <a:ext uri="{FF2B5EF4-FFF2-40B4-BE49-F238E27FC236}">
              <a16:creationId xmlns:a16="http://schemas.microsoft.com/office/drawing/2014/main" id="{325DEA47-9766-41CE-BF82-371CEFDF91CA}"/>
            </a:ext>
          </a:extLst>
        </xdr:cNvPr>
        <xdr:cNvSpPr/>
      </xdr:nvSpPr>
      <xdr:spPr>
        <a:xfrm>
          <a:off x="3238500" y="5383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27</xdr:row>
      <xdr:rowOff>33474</xdr:rowOff>
    </xdr:from>
    <xdr:to>
      <xdr:col>19</xdr:col>
      <xdr:colOff>136525</xdr:colOff>
      <xdr:row>27</xdr:row>
      <xdr:rowOff>82822</xdr:rowOff>
    </xdr:to>
    <xdr:cxnSp macro="">
      <xdr:nvCxnSpPr>
        <xdr:cNvPr id="88" name="直線コネクタ 87">
          <a:extLst>
            <a:ext uri="{FF2B5EF4-FFF2-40B4-BE49-F238E27FC236}">
              <a16:creationId xmlns:a16="http://schemas.microsoft.com/office/drawing/2014/main" id="{4A347F6F-0C69-4D03-B8C8-A146B649611E}"/>
            </a:ext>
          </a:extLst>
        </xdr:cNvPr>
        <xdr:cNvCxnSpPr/>
      </xdr:nvCxnSpPr>
      <xdr:spPr>
        <a:xfrm>
          <a:off x="3289300" y="5434149"/>
          <a:ext cx="762000" cy="49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26</xdr:row>
      <xdr:rowOff>86269</xdr:rowOff>
    </xdr:from>
    <xdr:to>
      <xdr:col>11</xdr:col>
      <xdr:colOff>187325</xdr:colOff>
      <xdr:row>27</xdr:row>
      <xdr:rowOff>16419</xdr:rowOff>
    </xdr:to>
    <xdr:sp macro="" textlink="">
      <xdr:nvSpPr>
        <xdr:cNvPr id="89" name="楕円 88">
          <a:extLst>
            <a:ext uri="{FF2B5EF4-FFF2-40B4-BE49-F238E27FC236}">
              <a16:creationId xmlns:a16="http://schemas.microsoft.com/office/drawing/2014/main" id="{2524BCA7-DFCC-472E-91E3-DBB87BCF7938}"/>
            </a:ext>
          </a:extLst>
        </xdr:cNvPr>
        <xdr:cNvSpPr/>
      </xdr:nvSpPr>
      <xdr:spPr>
        <a:xfrm>
          <a:off x="2476500" y="531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26</xdr:row>
      <xdr:rowOff>137069</xdr:rowOff>
    </xdr:from>
    <xdr:to>
      <xdr:col>15</xdr:col>
      <xdr:colOff>136525</xdr:colOff>
      <xdr:row>27</xdr:row>
      <xdr:rowOff>33474</xdr:rowOff>
    </xdr:to>
    <xdr:cxnSp macro="">
      <xdr:nvCxnSpPr>
        <xdr:cNvPr id="90" name="直線コネクタ 89">
          <a:extLst>
            <a:ext uri="{FF2B5EF4-FFF2-40B4-BE49-F238E27FC236}">
              <a16:creationId xmlns:a16="http://schemas.microsoft.com/office/drawing/2014/main" id="{601FA191-7760-4EAB-88AE-F447E812CAFD}"/>
            </a:ext>
          </a:extLst>
        </xdr:cNvPr>
        <xdr:cNvCxnSpPr/>
      </xdr:nvCxnSpPr>
      <xdr:spPr>
        <a:xfrm>
          <a:off x="2527300" y="5366294"/>
          <a:ext cx="762000" cy="67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26</xdr:row>
      <xdr:rowOff>30752</xdr:rowOff>
    </xdr:from>
    <xdr:to>
      <xdr:col>7</xdr:col>
      <xdr:colOff>187325</xdr:colOff>
      <xdr:row>26</xdr:row>
      <xdr:rowOff>132352</xdr:rowOff>
    </xdr:to>
    <xdr:sp macro="" textlink="">
      <xdr:nvSpPr>
        <xdr:cNvPr id="91" name="楕円 90">
          <a:extLst>
            <a:ext uri="{FF2B5EF4-FFF2-40B4-BE49-F238E27FC236}">
              <a16:creationId xmlns:a16="http://schemas.microsoft.com/office/drawing/2014/main" id="{174A0FAF-6938-4315-9F34-CCA85858D02B}"/>
            </a:ext>
          </a:extLst>
        </xdr:cNvPr>
        <xdr:cNvSpPr/>
      </xdr:nvSpPr>
      <xdr:spPr>
        <a:xfrm>
          <a:off x="1714500" y="5259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26</xdr:row>
      <xdr:rowOff>81552</xdr:rowOff>
    </xdr:from>
    <xdr:to>
      <xdr:col>11</xdr:col>
      <xdr:colOff>136525</xdr:colOff>
      <xdr:row>26</xdr:row>
      <xdr:rowOff>137069</xdr:rowOff>
    </xdr:to>
    <xdr:cxnSp macro="">
      <xdr:nvCxnSpPr>
        <xdr:cNvPr id="92" name="直線コネクタ 91">
          <a:extLst>
            <a:ext uri="{FF2B5EF4-FFF2-40B4-BE49-F238E27FC236}">
              <a16:creationId xmlns:a16="http://schemas.microsoft.com/office/drawing/2014/main" id="{A6A6668F-6D0B-488F-BCE2-D5C732A46B81}"/>
            </a:ext>
          </a:extLst>
        </xdr:cNvPr>
        <xdr:cNvCxnSpPr/>
      </xdr:nvCxnSpPr>
      <xdr:spPr>
        <a:xfrm>
          <a:off x="1765300" y="5310777"/>
          <a:ext cx="762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17525</xdr:rowOff>
    </xdr:from>
    <xdr:ext cx="405111" cy="259045"/>
    <xdr:sp macro="" textlink="">
      <xdr:nvSpPr>
        <xdr:cNvPr id="93" name="n_1aveValue有形固定資産減価償却率">
          <a:extLst>
            <a:ext uri="{FF2B5EF4-FFF2-40B4-BE49-F238E27FC236}">
              <a16:creationId xmlns:a16="http://schemas.microsoft.com/office/drawing/2014/main" id="{7959FE7A-3BCC-424D-B7DE-F3C14FB03893}"/>
            </a:ext>
          </a:extLst>
        </xdr:cNvPr>
        <xdr:cNvSpPr txBox="1"/>
      </xdr:nvSpPr>
      <xdr:spPr>
        <a:xfrm>
          <a:off x="3836044" y="5932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158132</xdr:rowOff>
    </xdr:from>
    <xdr:ext cx="405111" cy="259045"/>
    <xdr:sp macro="" textlink="">
      <xdr:nvSpPr>
        <xdr:cNvPr id="94" name="n_2aveValue有形固定資産減価償却率">
          <a:extLst>
            <a:ext uri="{FF2B5EF4-FFF2-40B4-BE49-F238E27FC236}">
              <a16:creationId xmlns:a16="http://schemas.microsoft.com/office/drawing/2014/main" id="{42E3B664-C28D-4850-8D7F-2B734E2D5FFC}"/>
            </a:ext>
          </a:extLst>
        </xdr:cNvPr>
        <xdr:cNvSpPr txBox="1"/>
      </xdr:nvSpPr>
      <xdr:spPr>
        <a:xfrm>
          <a:off x="3086744" y="5901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121121</xdr:rowOff>
    </xdr:from>
    <xdr:ext cx="405111" cy="259045"/>
    <xdr:sp macro="" textlink="">
      <xdr:nvSpPr>
        <xdr:cNvPr id="95" name="n_3aveValue有形固定資産減価償却率">
          <a:extLst>
            <a:ext uri="{FF2B5EF4-FFF2-40B4-BE49-F238E27FC236}">
              <a16:creationId xmlns:a16="http://schemas.microsoft.com/office/drawing/2014/main" id="{7D61CCFE-2D57-44BC-8355-8D32570E7487}"/>
            </a:ext>
          </a:extLst>
        </xdr:cNvPr>
        <xdr:cNvSpPr txBox="1"/>
      </xdr:nvSpPr>
      <xdr:spPr>
        <a:xfrm>
          <a:off x="2324744" y="5864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111868</xdr:rowOff>
    </xdr:from>
    <xdr:ext cx="405111" cy="259045"/>
    <xdr:sp macro="" textlink="">
      <xdr:nvSpPr>
        <xdr:cNvPr id="96" name="n_4aveValue有形固定資産減価償却率">
          <a:extLst>
            <a:ext uri="{FF2B5EF4-FFF2-40B4-BE49-F238E27FC236}">
              <a16:creationId xmlns:a16="http://schemas.microsoft.com/office/drawing/2014/main" id="{8097ECB5-5FC9-40D3-ABB8-44C097833FDC}"/>
            </a:ext>
          </a:extLst>
        </xdr:cNvPr>
        <xdr:cNvSpPr txBox="1"/>
      </xdr:nvSpPr>
      <xdr:spPr>
        <a:xfrm>
          <a:off x="1562744" y="5855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25</xdr:row>
      <xdr:rowOff>150149</xdr:rowOff>
    </xdr:from>
    <xdr:ext cx="405111" cy="259045"/>
    <xdr:sp macro="" textlink="">
      <xdr:nvSpPr>
        <xdr:cNvPr id="97" name="n_1mainValue有形固定資産減価償却率">
          <a:extLst>
            <a:ext uri="{FF2B5EF4-FFF2-40B4-BE49-F238E27FC236}">
              <a16:creationId xmlns:a16="http://schemas.microsoft.com/office/drawing/2014/main" id="{3725FDD4-3B38-4A4A-A7B0-B02D273BC896}"/>
            </a:ext>
          </a:extLst>
        </xdr:cNvPr>
        <xdr:cNvSpPr txBox="1"/>
      </xdr:nvSpPr>
      <xdr:spPr>
        <a:xfrm>
          <a:off x="3836044" y="5207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25</xdr:row>
      <xdr:rowOff>100801</xdr:rowOff>
    </xdr:from>
    <xdr:ext cx="405111" cy="259045"/>
    <xdr:sp macro="" textlink="">
      <xdr:nvSpPr>
        <xdr:cNvPr id="98" name="n_2mainValue有形固定資産減価償却率">
          <a:extLst>
            <a:ext uri="{FF2B5EF4-FFF2-40B4-BE49-F238E27FC236}">
              <a16:creationId xmlns:a16="http://schemas.microsoft.com/office/drawing/2014/main" id="{3345D38B-627E-402C-B58F-DDBDAD493DBB}"/>
            </a:ext>
          </a:extLst>
        </xdr:cNvPr>
        <xdr:cNvSpPr txBox="1"/>
      </xdr:nvSpPr>
      <xdr:spPr>
        <a:xfrm>
          <a:off x="3086744" y="5158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25</xdr:row>
      <xdr:rowOff>32946</xdr:rowOff>
    </xdr:from>
    <xdr:ext cx="405111" cy="259045"/>
    <xdr:sp macro="" textlink="">
      <xdr:nvSpPr>
        <xdr:cNvPr id="99" name="n_3mainValue有形固定資産減価償却率">
          <a:extLst>
            <a:ext uri="{FF2B5EF4-FFF2-40B4-BE49-F238E27FC236}">
              <a16:creationId xmlns:a16="http://schemas.microsoft.com/office/drawing/2014/main" id="{84B5B331-735F-4F5E-8045-70E576D3C494}"/>
            </a:ext>
          </a:extLst>
        </xdr:cNvPr>
        <xdr:cNvSpPr txBox="1"/>
      </xdr:nvSpPr>
      <xdr:spPr>
        <a:xfrm>
          <a:off x="2324744" y="5090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24</xdr:row>
      <xdr:rowOff>148879</xdr:rowOff>
    </xdr:from>
    <xdr:ext cx="405111" cy="259045"/>
    <xdr:sp macro="" textlink="">
      <xdr:nvSpPr>
        <xdr:cNvPr id="100" name="n_4mainValue有形固定資産減価償却率">
          <a:extLst>
            <a:ext uri="{FF2B5EF4-FFF2-40B4-BE49-F238E27FC236}">
              <a16:creationId xmlns:a16="http://schemas.microsoft.com/office/drawing/2014/main" id="{0FF4C8E1-574C-42E0-B319-CE9C812BBA99}"/>
            </a:ext>
          </a:extLst>
        </xdr:cNvPr>
        <xdr:cNvSpPr txBox="1"/>
      </xdr:nvSpPr>
      <xdr:spPr>
        <a:xfrm>
          <a:off x="1562744" y="5035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a:extLst>
            <a:ext uri="{FF2B5EF4-FFF2-40B4-BE49-F238E27FC236}">
              <a16:creationId xmlns:a16="http://schemas.microsoft.com/office/drawing/2014/main" id="{E39E2C29-3719-4B46-AFAA-03CC5FE546C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a:extLst>
            <a:ext uri="{FF2B5EF4-FFF2-40B4-BE49-F238E27FC236}">
              <a16:creationId xmlns:a16="http://schemas.microsoft.com/office/drawing/2014/main" id="{7D01514C-F032-4369-B6A0-C0B2779F539C}"/>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a:extLst>
            <a:ext uri="{FF2B5EF4-FFF2-40B4-BE49-F238E27FC236}">
              <a16:creationId xmlns:a16="http://schemas.microsoft.com/office/drawing/2014/main" id="{A22DC42E-D352-470B-81E2-076AEB426E5C}"/>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[ 626.2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a:extLst>
            <a:ext uri="{FF2B5EF4-FFF2-40B4-BE49-F238E27FC236}">
              <a16:creationId xmlns:a16="http://schemas.microsoft.com/office/drawing/2014/main" id="{D83413EA-D20A-4811-A788-586C7C5E2762}"/>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a:extLst>
            <a:ext uri="{FF2B5EF4-FFF2-40B4-BE49-F238E27FC236}">
              <a16:creationId xmlns:a16="http://schemas.microsoft.com/office/drawing/2014/main" id="{E2640502-D18B-4E77-B84A-5D10072C47BC}"/>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a:extLst>
            <a:ext uri="{FF2B5EF4-FFF2-40B4-BE49-F238E27FC236}">
              <a16:creationId xmlns:a16="http://schemas.microsoft.com/office/drawing/2014/main" id="{C4B50F84-DAD0-46F3-AEF7-20640B42A84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a:extLst>
            <a:ext uri="{FF2B5EF4-FFF2-40B4-BE49-F238E27FC236}">
              <a16:creationId xmlns:a16="http://schemas.microsoft.com/office/drawing/2014/main" id="{1906E766-7654-4726-9B06-508F9E167795}"/>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a:extLst>
            <a:ext uri="{FF2B5EF4-FFF2-40B4-BE49-F238E27FC236}">
              <a16:creationId xmlns:a16="http://schemas.microsoft.com/office/drawing/2014/main" id="{AD1A7CB4-6BBA-4975-B904-0172CAE4DD2B}"/>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a:extLst>
            <a:ext uri="{FF2B5EF4-FFF2-40B4-BE49-F238E27FC236}">
              <a16:creationId xmlns:a16="http://schemas.microsoft.com/office/drawing/2014/main" id="{05EA78E7-0A01-41B0-9716-57090C362159}"/>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a:extLst>
            <a:ext uri="{FF2B5EF4-FFF2-40B4-BE49-F238E27FC236}">
              <a16:creationId xmlns:a16="http://schemas.microsoft.com/office/drawing/2014/main" id="{5F5FD386-E314-4FA6-9756-A19987701C79}"/>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a:extLst>
            <a:ext uri="{FF2B5EF4-FFF2-40B4-BE49-F238E27FC236}">
              <a16:creationId xmlns:a16="http://schemas.microsoft.com/office/drawing/2014/main" id="{59422148-D625-459C-ABB3-747B025D8F77}"/>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a:extLst>
            <a:ext uri="{FF2B5EF4-FFF2-40B4-BE49-F238E27FC236}">
              <a16:creationId xmlns:a16="http://schemas.microsoft.com/office/drawing/2014/main" id="{1BAB49A1-8586-439A-8B08-DD08BF9CBE82}"/>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a:extLst>
            <a:ext uri="{FF2B5EF4-FFF2-40B4-BE49-F238E27FC236}">
              <a16:creationId xmlns:a16="http://schemas.microsoft.com/office/drawing/2014/main" id="{92F7C365-6FFA-4051-9534-DB4F264A3236}"/>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類似団体より高い水準にあり、これは粟国村小中学校の建て替え、フェリーの更新と大きな更新が立て続けに来ているためと考えられる。現在も庁舎の建て替えを行っているが、これが終わると大きな更新は少なくなる。その後は、起債を厳選し債務償還比率を低く抑えるよう努力していく。</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4" name="テキスト ボックス 113">
          <a:extLst>
            <a:ext uri="{FF2B5EF4-FFF2-40B4-BE49-F238E27FC236}">
              <a16:creationId xmlns:a16="http://schemas.microsoft.com/office/drawing/2014/main" id="{7593FA15-D352-43B8-8C83-02AB39C46234}"/>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a:extLst>
            <a:ext uri="{FF2B5EF4-FFF2-40B4-BE49-F238E27FC236}">
              <a16:creationId xmlns:a16="http://schemas.microsoft.com/office/drawing/2014/main" id="{BF41618B-FF84-4E4D-8056-7EE338B605D2}"/>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a:extLst>
            <a:ext uri="{FF2B5EF4-FFF2-40B4-BE49-F238E27FC236}">
              <a16:creationId xmlns:a16="http://schemas.microsoft.com/office/drawing/2014/main" id="{119C4B81-BE9C-4E2F-B8D8-ADECA05A1FF3}"/>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7" name="直線コネクタ 116">
          <a:extLst>
            <a:ext uri="{FF2B5EF4-FFF2-40B4-BE49-F238E27FC236}">
              <a16:creationId xmlns:a16="http://schemas.microsoft.com/office/drawing/2014/main" id="{E1DECEEA-3954-45A0-B30F-878923209922}"/>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8" name="テキスト ボックス 117">
          <a:extLst>
            <a:ext uri="{FF2B5EF4-FFF2-40B4-BE49-F238E27FC236}">
              <a16:creationId xmlns:a16="http://schemas.microsoft.com/office/drawing/2014/main" id="{A9D33C7C-CE78-4837-B960-1788C7374FAD}"/>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9" name="直線コネクタ 118">
          <a:extLst>
            <a:ext uri="{FF2B5EF4-FFF2-40B4-BE49-F238E27FC236}">
              <a16:creationId xmlns:a16="http://schemas.microsoft.com/office/drawing/2014/main" id="{4BE7A72B-FE15-4F04-8D23-7A0CDDB46AE6}"/>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0" name="テキスト ボックス 119">
          <a:extLst>
            <a:ext uri="{FF2B5EF4-FFF2-40B4-BE49-F238E27FC236}">
              <a16:creationId xmlns:a16="http://schemas.microsoft.com/office/drawing/2014/main" id="{032688CF-C68B-43C7-B1C7-0C56ED431EC4}"/>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1" name="直線コネクタ 120">
          <a:extLst>
            <a:ext uri="{FF2B5EF4-FFF2-40B4-BE49-F238E27FC236}">
              <a16:creationId xmlns:a16="http://schemas.microsoft.com/office/drawing/2014/main" id="{F2CC95D7-AC65-451C-A1EE-BF7376056232}"/>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2" name="テキスト ボックス 121">
          <a:extLst>
            <a:ext uri="{FF2B5EF4-FFF2-40B4-BE49-F238E27FC236}">
              <a16:creationId xmlns:a16="http://schemas.microsoft.com/office/drawing/2014/main" id="{2F57238C-697A-45C1-AA34-35D63D9AB985}"/>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3" name="直線コネクタ 122">
          <a:extLst>
            <a:ext uri="{FF2B5EF4-FFF2-40B4-BE49-F238E27FC236}">
              <a16:creationId xmlns:a16="http://schemas.microsoft.com/office/drawing/2014/main" id="{93C68AC5-F046-4372-A726-33FDAFCB81B1}"/>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4" name="テキスト ボックス 123">
          <a:extLst>
            <a:ext uri="{FF2B5EF4-FFF2-40B4-BE49-F238E27FC236}">
              <a16:creationId xmlns:a16="http://schemas.microsoft.com/office/drawing/2014/main" id="{F355AF9C-F3E9-4E0E-8124-DB83CC5D97B2}"/>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5" name="直線コネクタ 124">
          <a:extLst>
            <a:ext uri="{FF2B5EF4-FFF2-40B4-BE49-F238E27FC236}">
              <a16:creationId xmlns:a16="http://schemas.microsoft.com/office/drawing/2014/main" id="{41BC9808-EEDE-41D2-AF71-DA17A4B997E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6" name="テキスト ボックス 125">
          <a:extLst>
            <a:ext uri="{FF2B5EF4-FFF2-40B4-BE49-F238E27FC236}">
              <a16:creationId xmlns:a16="http://schemas.microsoft.com/office/drawing/2014/main" id="{E6B763C1-EE00-40C1-8E5E-DA454DE9F6D2}"/>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D1780854-72F4-4C3F-B427-F1BC96094FB7}"/>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a:extLst>
            <a:ext uri="{FF2B5EF4-FFF2-40B4-BE49-F238E27FC236}">
              <a16:creationId xmlns:a16="http://schemas.microsoft.com/office/drawing/2014/main" id="{93BED8B2-93CF-48DB-A1B8-492A123D1381}"/>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71938</xdr:rowOff>
    </xdr:to>
    <xdr:cxnSp macro="">
      <xdr:nvCxnSpPr>
        <xdr:cNvPr id="129" name="直線コネクタ 128">
          <a:extLst>
            <a:ext uri="{FF2B5EF4-FFF2-40B4-BE49-F238E27FC236}">
              <a16:creationId xmlns:a16="http://schemas.microsoft.com/office/drawing/2014/main" id="{59B0D538-B4D6-4274-A9A5-C76C5B28EFBA}"/>
            </a:ext>
          </a:extLst>
        </xdr:cNvPr>
        <xdr:cNvCxnSpPr/>
      </xdr:nvCxnSpPr>
      <xdr:spPr>
        <a:xfrm flipV="1">
          <a:off x="14793595" y="5312833"/>
          <a:ext cx="1269" cy="1359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75765</xdr:rowOff>
    </xdr:from>
    <xdr:ext cx="560923" cy="259045"/>
    <xdr:sp macro="" textlink="">
      <xdr:nvSpPr>
        <xdr:cNvPr id="130" name="債務償還比率最小値テキスト">
          <a:extLst>
            <a:ext uri="{FF2B5EF4-FFF2-40B4-BE49-F238E27FC236}">
              <a16:creationId xmlns:a16="http://schemas.microsoft.com/office/drawing/2014/main" id="{672DD037-7D66-4B24-839B-CE002AD40FD4}"/>
            </a:ext>
          </a:extLst>
        </xdr:cNvPr>
        <xdr:cNvSpPr txBox="1"/>
      </xdr:nvSpPr>
      <xdr:spPr>
        <a:xfrm>
          <a:off x="14846300" y="667659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71938</xdr:rowOff>
    </xdr:from>
    <xdr:to>
      <xdr:col>76</xdr:col>
      <xdr:colOff>111125</xdr:colOff>
      <xdr:row>34</xdr:row>
      <xdr:rowOff>71938</xdr:rowOff>
    </xdr:to>
    <xdr:cxnSp macro="">
      <xdr:nvCxnSpPr>
        <xdr:cNvPr id="131" name="直線コネクタ 130">
          <a:extLst>
            <a:ext uri="{FF2B5EF4-FFF2-40B4-BE49-F238E27FC236}">
              <a16:creationId xmlns:a16="http://schemas.microsoft.com/office/drawing/2014/main" id="{CC39BF14-BD60-4F99-841C-2FB797647154}"/>
            </a:ext>
          </a:extLst>
        </xdr:cNvPr>
        <xdr:cNvCxnSpPr/>
      </xdr:nvCxnSpPr>
      <xdr:spPr>
        <a:xfrm>
          <a:off x="14706600" y="667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2" name="債務償還比率最大値テキスト">
          <a:extLst>
            <a:ext uri="{FF2B5EF4-FFF2-40B4-BE49-F238E27FC236}">
              <a16:creationId xmlns:a16="http://schemas.microsoft.com/office/drawing/2014/main" id="{452DEF0B-6601-4FC3-8F70-90911C5C3782}"/>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3" name="直線コネクタ 132">
          <a:extLst>
            <a:ext uri="{FF2B5EF4-FFF2-40B4-BE49-F238E27FC236}">
              <a16:creationId xmlns:a16="http://schemas.microsoft.com/office/drawing/2014/main" id="{E9B567D2-99AA-4CD8-85CE-4808D2543ADC}"/>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147704</xdr:rowOff>
    </xdr:from>
    <xdr:ext cx="469744" cy="259045"/>
    <xdr:sp macro="" textlink="">
      <xdr:nvSpPr>
        <xdr:cNvPr id="134" name="債務償還比率平均値テキスト">
          <a:extLst>
            <a:ext uri="{FF2B5EF4-FFF2-40B4-BE49-F238E27FC236}">
              <a16:creationId xmlns:a16="http://schemas.microsoft.com/office/drawing/2014/main" id="{4ECD7EDB-260E-43DC-B989-D404F1D3D11B}"/>
            </a:ext>
          </a:extLst>
        </xdr:cNvPr>
        <xdr:cNvSpPr txBox="1"/>
      </xdr:nvSpPr>
      <xdr:spPr>
        <a:xfrm>
          <a:off x="14846300" y="55483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124827</xdr:rowOff>
    </xdr:from>
    <xdr:to>
      <xdr:col>76</xdr:col>
      <xdr:colOff>73025</xdr:colOff>
      <xdr:row>29</xdr:row>
      <xdr:rowOff>54977</xdr:rowOff>
    </xdr:to>
    <xdr:sp macro="" textlink="">
      <xdr:nvSpPr>
        <xdr:cNvPr id="135" name="フローチャート: 判断 134">
          <a:extLst>
            <a:ext uri="{FF2B5EF4-FFF2-40B4-BE49-F238E27FC236}">
              <a16:creationId xmlns:a16="http://schemas.microsoft.com/office/drawing/2014/main" id="{5ABE7831-DEB7-41B3-B013-EB3AAE3EA504}"/>
            </a:ext>
          </a:extLst>
        </xdr:cNvPr>
        <xdr:cNvSpPr/>
      </xdr:nvSpPr>
      <xdr:spPr>
        <a:xfrm>
          <a:off x="14744700" y="5696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128665</xdr:rowOff>
    </xdr:from>
    <xdr:to>
      <xdr:col>72</xdr:col>
      <xdr:colOff>123825</xdr:colOff>
      <xdr:row>29</xdr:row>
      <xdr:rowOff>58815</xdr:rowOff>
    </xdr:to>
    <xdr:sp macro="" textlink="">
      <xdr:nvSpPr>
        <xdr:cNvPr id="136" name="フローチャート: 判断 135">
          <a:extLst>
            <a:ext uri="{FF2B5EF4-FFF2-40B4-BE49-F238E27FC236}">
              <a16:creationId xmlns:a16="http://schemas.microsoft.com/office/drawing/2014/main" id="{32D99B22-21D3-447C-96A0-735B5640E1ED}"/>
            </a:ext>
          </a:extLst>
        </xdr:cNvPr>
        <xdr:cNvSpPr/>
      </xdr:nvSpPr>
      <xdr:spPr>
        <a:xfrm>
          <a:off x="14033500" y="5700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6632</xdr:rowOff>
    </xdr:from>
    <xdr:to>
      <xdr:col>68</xdr:col>
      <xdr:colOff>123825</xdr:colOff>
      <xdr:row>29</xdr:row>
      <xdr:rowOff>108232</xdr:rowOff>
    </xdr:to>
    <xdr:sp macro="" textlink="">
      <xdr:nvSpPr>
        <xdr:cNvPr id="137" name="フローチャート: 判断 136">
          <a:extLst>
            <a:ext uri="{FF2B5EF4-FFF2-40B4-BE49-F238E27FC236}">
              <a16:creationId xmlns:a16="http://schemas.microsoft.com/office/drawing/2014/main" id="{66CD2CE3-7F30-4E84-A778-C2E684027984}"/>
            </a:ext>
          </a:extLst>
        </xdr:cNvPr>
        <xdr:cNvSpPr/>
      </xdr:nvSpPr>
      <xdr:spPr>
        <a:xfrm>
          <a:off x="13271500" y="5750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15268</xdr:rowOff>
    </xdr:from>
    <xdr:to>
      <xdr:col>64</xdr:col>
      <xdr:colOff>123825</xdr:colOff>
      <xdr:row>29</xdr:row>
      <xdr:rowOff>116868</xdr:rowOff>
    </xdr:to>
    <xdr:sp macro="" textlink="">
      <xdr:nvSpPr>
        <xdr:cNvPr id="138" name="フローチャート: 判断 137">
          <a:extLst>
            <a:ext uri="{FF2B5EF4-FFF2-40B4-BE49-F238E27FC236}">
              <a16:creationId xmlns:a16="http://schemas.microsoft.com/office/drawing/2014/main" id="{EE305503-2B46-4313-AC77-6C9A616C43D5}"/>
            </a:ext>
          </a:extLst>
        </xdr:cNvPr>
        <xdr:cNvSpPr/>
      </xdr:nvSpPr>
      <xdr:spPr>
        <a:xfrm>
          <a:off x="12509500" y="5758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151335</xdr:rowOff>
    </xdr:from>
    <xdr:to>
      <xdr:col>60</xdr:col>
      <xdr:colOff>123825</xdr:colOff>
      <xdr:row>29</xdr:row>
      <xdr:rowOff>81485</xdr:rowOff>
    </xdr:to>
    <xdr:sp macro="" textlink="">
      <xdr:nvSpPr>
        <xdr:cNvPr id="139" name="フローチャート: 判断 138">
          <a:extLst>
            <a:ext uri="{FF2B5EF4-FFF2-40B4-BE49-F238E27FC236}">
              <a16:creationId xmlns:a16="http://schemas.microsoft.com/office/drawing/2014/main" id="{C818A9AB-41F5-4B06-AF8E-0A13ADB75E18}"/>
            </a:ext>
          </a:extLst>
        </xdr:cNvPr>
        <xdr:cNvSpPr/>
      </xdr:nvSpPr>
      <xdr:spPr>
        <a:xfrm>
          <a:off x="11747500" y="572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A236B2B2-858D-4B2F-A9B0-356DE409D64D}"/>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CAF4C526-B423-4F0A-890D-6AFCB5A9663E}"/>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29A695D7-510A-4665-82BD-6B4D4A7A3CFB}"/>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767CC69E-CCC6-414F-9493-4A7ACBEA27E2}"/>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168934FD-8EA0-4CDC-9DD8-01C455DB416F}"/>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98101</xdr:rowOff>
    </xdr:from>
    <xdr:to>
      <xdr:col>76</xdr:col>
      <xdr:colOff>73025</xdr:colOff>
      <xdr:row>31</xdr:row>
      <xdr:rowOff>28251</xdr:rowOff>
    </xdr:to>
    <xdr:sp macro="" textlink="">
      <xdr:nvSpPr>
        <xdr:cNvPr id="145" name="楕円 144">
          <a:extLst>
            <a:ext uri="{FF2B5EF4-FFF2-40B4-BE49-F238E27FC236}">
              <a16:creationId xmlns:a16="http://schemas.microsoft.com/office/drawing/2014/main" id="{01652DEF-2D28-4AE4-ACB5-1BAF2528C2C1}"/>
            </a:ext>
          </a:extLst>
        </xdr:cNvPr>
        <xdr:cNvSpPr/>
      </xdr:nvSpPr>
      <xdr:spPr>
        <a:xfrm>
          <a:off x="14744700" y="6013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76528</xdr:rowOff>
    </xdr:from>
    <xdr:ext cx="469744" cy="259045"/>
    <xdr:sp macro="" textlink="">
      <xdr:nvSpPr>
        <xdr:cNvPr id="146" name="債務償還比率該当値テキスト">
          <a:extLst>
            <a:ext uri="{FF2B5EF4-FFF2-40B4-BE49-F238E27FC236}">
              <a16:creationId xmlns:a16="http://schemas.microsoft.com/office/drawing/2014/main" id="{A56AD3A8-8865-4B0E-ABCB-C31243D2DF56}"/>
            </a:ext>
          </a:extLst>
        </xdr:cNvPr>
        <xdr:cNvSpPr txBox="1"/>
      </xdr:nvSpPr>
      <xdr:spPr>
        <a:xfrm>
          <a:off x="14846300" y="5991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79580</xdr:rowOff>
    </xdr:from>
    <xdr:to>
      <xdr:col>72</xdr:col>
      <xdr:colOff>123825</xdr:colOff>
      <xdr:row>32</xdr:row>
      <xdr:rowOff>9730</xdr:rowOff>
    </xdr:to>
    <xdr:sp macro="" textlink="">
      <xdr:nvSpPr>
        <xdr:cNvPr id="147" name="楕円 146">
          <a:extLst>
            <a:ext uri="{FF2B5EF4-FFF2-40B4-BE49-F238E27FC236}">
              <a16:creationId xmlns:a16="http://schemas.microsoft.com/office/drawing/2014/main" id="{3E0896B1-6DDE-4DC9-8CAE-FD31498D9512}"/>
            </a:ext>
          </a:extLst>
        </xdr:cNvPr>
        <xdr:cNvSpPr/>
      </xdr:nvSpPr>
      <xdr:spPr>
        <a:xfrm>
          <a:off x="14033500" y="616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148901</xdr:rowOff>
    </xdr:from>
    <xdr:to>
      <xdr:col>76</xdr:col>
      <xdr:colOff>22225</xdr:colOff>
      <xdr:row>31</xdr:row>
      <xdr:rowOff>130380</xdr:rowOff>
    </xdr:to>
    <xdr:cxnSp macro="">
      <xdr:nvCxnSpPr>
        <xdr:cNvPr id="148" name="直線コネクタ 147">
          <a:extLst>
            <a:ext uri="{FF2B5EF4-FFF2-40B4-BE49-F238E27FC236}">
              <a16:creationId xmlns:a16="http://schemas.microsoft.com/office/drawing/2014/main" id="{1C7D236D-A6EF-4FEE-92CD-B7BCD41B0F5E}"/>
            </a:ext>
          </a:extLst>
        </xdr:cNvPr>
        <xdr:cNvCxnSpPr/>
      </xdr:nvCxnSpPr>
      <xdr:spPr>
        <a:xfrm flipV="1">
          <a:off x="14084300" y="6063926"/>
          <a:ext cx="711200" cy="152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122760</xdr:rowOff>
    </xdr:from>
    <xdr:to>
      <xdr:col>68</xdr:col>
      <xdr:colOff>123825</xdr:colOff>
      <xdr:row>32</xdr:row>
      <xdr:rowOff>52910</xdr:rowOff>
    </xdr:to>
    <xdr:sp macro="" textlink="">
      <xdr:nvSpPr>
        <xdr:cNvPr id="149" name="楕円 148">
          <a:extLst>
            <a:ext uri="{FF2B5EF4-FFF2-40B4-BE49-F238E27FC236}">
              <a16:creationId xmlns:a16="http://schemas.microsoft.com/office/drawing/2014/main" id="{E6923A49-C7DC-4D6F-9886-CBECCCC3565D}"/>
            </a:ext>
          </a:extLst>
        </xdr:cNvPr>
        <xdr:cNvSpPr/>
      </xdr:nvSpPr>
      <xdr:spPr>
        <a:xfrm>
          <a:off x="13271500" y="6209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130380</xdr:rowOff>
    </xdr:from>
    <xdr:to>
      <xdr:col>72</xdr:col>
      <xdr:colOff>73025</xdr:colOff>
      <xdr:row>32</xdr:row>
      <xdr:rowOff>2110</xdr:rowOff>
    </xdr:to>
    <xdr:cxnSp macro="">
      <xdr:nvCxnSpPr>
        <xdr:cNvPr id="150" name="直線コネクタ 149">
          <a:extLst>
            <a:ext uri="{FF2B5EF4-FFF2-40B4-BE49-F238E27FC236}">
              <a16:creationId xmlns:a16="http://schemas.microsoft.com/office/drawing/2014/main" id="{3C7EBECD-37B1-415C-A46A-E15E4BD51A96}"/>
            </a:ext>
          </a:extLst>
        </xdr:cNvPr>
        <xdr:cNvCxnSpPr/>
      </xdr:nvCxnSpPr>
      <xdr:spPr>
        <a:xfrm flipV="1">
          <a:off x="13322300" y="6216855"/>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117242</xdr:rowOff>
    </xdr:from>
    <xdr:to>
      <xdr:col>64</xdr:col>
      <xdr:colOff>123825</xdr:colOff>
      <xdr:row>32</xdr:row>
      <xdr:rowOff>47392</xdr:rowOff>
    </xdr:to>
    <xdr:sp macro="" textlink="">
      <xdr:nvSpPr>
        <xdr:cNvPr id="151" name="楕円 150">
          <a:extLst>
            <a:ext uri="{FF2B5EF4-FFF2-40B4-BE49-F238E27FC236}">
              <a16:creationId xmlns:a16="http://schemas.microsoft.com/office/drawing/2014/main" id="{C3554FC7-14C3-4DE0-BE54-E09BEF24C4EE}"/>
            </a:ext>
          </a:extLst>
        </xdr:cNvPr>
        <xdr:cNvSpPr/>
      </xdr:nvSpPr>
      <xdr:spPr>
        <a:xfrm>
          <a:off x="12509500" y="6203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168042</xdr:rowOff>
    </xdr:from>
    <xdr:to>
      <xdr:col>68</xdr:col>
      <xdr:colOff>73025</xdr:colOff>
      <xdr:row>32</xdr:row>
      <xdr:rowOff>2110</xdr:rowOff>
    </xdr:to>
    <xdr:cxnSp macro="">
      <xdr:nvCxnSpPr>
        <xdr:cNvPr id="152" name="直線コネクタ 151">
          <a:extLst>
            <a:ext uri="{FF2B5EF4-FFF2-40B4-BE49-F238E27FC236}">
              <a16:creationId xmlns:a16="http://schemas.microsoft.com/office/drawing/2014/main" id="{640298A8-AA0B-46E8-AB90-AC7B9B8D6F5F}"/>
            </a:ext>
          </a:extLst>
        </xdr:cNvPr>
        <xdr:cNvCxnSpPr/>
      </xdr:nvCxnSpPr>
      <xdr:spPr>
        <a:xfrm>
          <a:off x="12560300" y="6254517"/>
          <a:ext cx="762000" cy="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162772</xdr:rowOff>
    </xdr:from>
    <xdr:to>
      <xdr:col>60</xdr:col>
      <xdr:colOff>123825</xdr:colOff>
      <xdr:row>33</xdr:row>
      <xdr:rowOff>92921</xdr:rowOff>
    </xdr:to>
    <xdr:sp macro="" textlink="">
      <xdr:nvSpPr>
        <xdr:cNvPr id="153" name="楕円 152">
          <a:extLst>
            <a:ext uri="{FF2B5EF4-FFF2-40B4-BE49-F238E27FC236}">
              <a16:creationId xmlns:a16="http://schemas.microsoft.com/office/drawing/2014/main" id="{43A69686-519F-45C2-9D23-CD158DF6308F}"/>
            </a:ext>
          </a:extLst>
        </xdr:cNvPr>
        <xdr:cNvSpPr/>
      </xdr:nvSpPr>
      <xdr:spPr>
        <a:xfrm>
          <a:off x="11747500" y="642069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168042</xdr:rowOff>
    </xdr:from>
    <xdr:to>
      <xdr:col>64</xdr:col>
      <xdr:colOff>73025</xdr:colOff>
      <xdr:row>33</xdr:row>
      <xdr:rowOff>42122</xdr:rowOff>
    </xdr:to>
    <xdr:cxnSp macro="">
      <xdr:nvCxnSpPr>
        <xdr:cNvPr id="154" name="直線コネクタ 153">
          <a:extLst>
            <a:ext uri="{FF2B5EF4-FFF2-40B4-BE49-F238E27FC236}">
              <a16:creationId xmlns:a16="http://schemas.microsoft.com/office/drawing/2014/main" id="{C7A73698-C4B2-454F-A3AE-A33FBC15E77F}"/>
            </a:ext>
          </a:extLst>
        </xdr:cNvPr>
        <xdr:cNvCxnSpPr/>
      </xdr:nvCxnSpPr>
      <xdr:spPr>
        <a:xfrm flipV="1">
          <a:off x="11798300" y="6254517"/>
          <a:ext cx="762000" cy="216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75342</xdr:rowOff>
    </xdr:from>
    <xdr:ext cx="469744" cy="259045"/>
    <xdr:sp macro="" textlink="">
      <xdr:nvSpPr>
        <xdr:cNvPr id="155" name="n_1aveValue債務償還比率">
          <a:extLst>
            <a:ext uri="{FF2B5EF4-FFF2-40B4-BE49-F238E27FC236}">
              <a16:creationId xmlns:a16="http://schemas.microsoft.com/office/drawing/2014/main" id="{D5C7ED84-3BB9-4970-AF1E-43802B807C31}"/>
            </a:ext>
          </a:extLst>
        </xdr:cNvPr>
        <xdr:cNvSpPr txBox="1"/>
      </xdr:nvSpPr>
      <xdr:spPr>
        <a:xfrm>
          <a:off x="13836727" y="5476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124759</xdr:rowOff>
    </xdr:from>
    <xdr:ext cx="469744" cy="259045"/>
    <xdr:sp macro="" textlink="">
      <xdr:nvSpPr>
        <xdr:cNvPr id="156" name="n_2aveValue債務償還比率">
          <a:extLst>
            <a:ext uri="{FF2B5EF4-FFF2-40B4-BE49-F238E27FC236}">
              <a16:creationId xmlns:a16="http://schemas.microsoft.com/office/drawing/2014/main" id="{66E4BB38-2897-4FC3-AFA8-3540840D6881}"/>
            </a:ext>
          </a:extLst>
        </xdr:cNvPr>
        <xdr:cNvSpPr txBox="1"/>
      </xdr:nvSpPr>
      <xdr:spPr>
        <a:xfrm>
          <a:off x="13087427" y="5525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133395</xdr:rowOff>
    </xdr:from>
    <xdr:ext cx="469744" cy="259045"/>
    <xdr:sp macro="" textlink="">
      <xdr:nvSpPr>
        <xdr:cNvPr id="157" name="n_3aveValue債務償還比率">
          <a:extLst>
            <a:ext uri="{FF2B5EF4-FFF2-40B4-BE49-F238E27FC236}">
              <a16:creationId xmlns:a16="http://schemas.microsoft.com/office/drawing/2014/main" id="{F718D4C7-1210-495C-A830-29AD94C4CA72}"/>
            </a:ext>
          </a:extLst>
        </xdr:cNvPr>
        <xdr:cNvSpPr txBox="1"/>
      </xdr:nvSpPr>
      <xdr:spPr>
        <a:xfrm>
          <a:off x="12325427" y="5534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98012</xdr:rowOff>
    </xdr:from>
    <xdr:ext cx="469744" cy="259045"/>
    <xdr:sp macro="" textlink="">
      <xdr:nvSpPr>
        <xdr:cNvPr id="158" name="n_4aveValue債務償還比率">
          <a:extLst>
            <a:ext uri="{FF2B5EF4-FFF2-40B4-BE49-F238E27FC236}">
              <a16:creationId xmlns:a16="http://schemas.microsoft.com/office/drawing/2014/main" id="{4BF2B0CF-F563-4AE0-A0A5-3C30C5C5A333}"/>
            </a:ext>
          </a:extLst>
        </xdr:cNvPr>
        <xdr:cNvSpPr txBox="1"/>
      </xdr:nvSpPr>
      <xdr:spPr>
        <a:xfrm>
          <a:off x="11563427" y="5498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857</xdr:rowOff>
    </xdr:from>
    <xdr:ext cx="469744" cy="259045"/>
    <xdr:sp macro="" textlink="">
      <xdr:nvSpPr>
        <xdr:cNvPr id="159" name="n_1mainValue債務償還比率">
          <a:extLst>
            <a:ext uri="{FF2B5EF4-FFF2-40B4-BE49-F238E27FC236}">
              <a16:creationId xmlns:a16="http://schemas.microsoft.com/office/drawing/2014/main" id="{7F3886FB-F919-46CD-BECC-175FC7775629}"/>
            </a:ext>
          </a:extLst>
        </xdr:cNvPr>
        <xdr:cNvSpPr txBox="1"/>
      </xdr:nvSpPr>
      <xdr:spPr>
        <a:xfrm>
          <a:off x="13836727" y="6258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44037</xdr:rowOff>
    </xdr:from>
    <xdr:ext cx="469744" cy="259045"/>
    <xdr:sp macro="" textlink="">
      <xdr:nvSpPr>
        <xdr:cNvPr id="160" name="n_2mainValue債務償還比率">
          <a:extLst>
            <a:ext uri="{FF2B5EF4-FFF2-40B4-BE49-F238E27FC236}">
              <a16:creationId xmlns:a16="http://schemas.microsoft.com/office/drawing/2014/main" id="{DDE7F5DA-2CF5-4842-9732-AE37EE63C9A6}"/>
            </a:ext>
          </a:extLst>
        </xdr:cNvPr>
        <xdr:cNvSpPr txBox="1"/>
      </xdr:nvSpPr>
      <xdr:spPr>
        <a:xfrm>
          <a:off x="13087427" y="6301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38519</xdr:rowOff>
    </xdr:from>
    <xdr:ext cx="469744" cy="259045"/>
    <xdr:sp macro="" textlink="">
      <xdr:nvSpPr>
        <xdr:cNvPr id="161" name="n_3mainValue債務償還比率">
          <a:extLst>
            <a:ext uri="{FF2B5EF4-FFF2-40B4-BE49-F238E27FC236}">
              <a16:creationId xmlns:a16="http://schemas.microsoft.com/office/drawing/2014/main" id="{73600EE8-4BE3-42AB-8EDC-A70C754E9ECD}"/>
            </a:ext>
          </a:extLst>
        </xdr:cNvPr>
        <xdr:cNvSpPr txBox="1"/>
      </xdr:nvSpPr>
      <xdr:spPr>
        <a:xfrm>
          <a:off x="12325427" y="6296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33</xdr:row>
      <xdr:rowOff>84048</xdr:rowOff>
    </xdr:from>
    <xdr:ext cx="469744" cy="259045"/>
    <xdr:sp macro="" textlink="">
      <xdr:nvSpPr>
        <xdr:cNvPr id="162" name="n_4mainValue債務償還比率">
          <a:extLst>
            <a:ext uri="{FF2B5EF4-FFF2-40B4-BE49-F238E27FC236}">
              <a16:creationId xmlns:a16="http://schemas.microsoft.com/office/drawing/2014/main" id="{2D9AB9EC-4270-4661-BBEF-24D3F7C0D4A2}"/>
            </a:ext>
          </a:extLst>
        </xdr:cNvPr>
        <xdr:cNvSpPr txBox="1"/>
      </xdr:nvSpPr>
      <xdr:spPr>
        <a:xfrm>
          <a:off x="11563427" y="6513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a:extLst>
            <a:ext uri="{FF2B5EF4-FFF2-40B4-BE49-F238E27FC236}">
              <a16:creationId xmlns:a16="http://schemas.microsoft.com/office/drawing/2014/main" id="{A3440731-4DFB-47C7-A743-6AED94A2D77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a:extLst>
            <a:ext uri="{FF2B5EF4-FFF2-40B4-BE49-F238E27FC236}">
              <a16:creationId xmlns:a16="http://schemas.microsoft.com/office/drawing/2014/main" id="{DE5744C8-4004-4229-9D59-DE0EA73C9FE9}"/>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a:extLst>
            <a:ext uri="{FF2B5EF4-FFF2-40B4-BE49-F238E27FC236}">
              <a16:creationId xmlns:a16="http://schemas.microsoft.com/office/drawing/2014/main" id="{6954311D-8DB0-4207-B379-D1A1FE51034A}"/>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a:extLst>
            <a:ext uri="{FF2B5EF4-FFF2-40B4-BE49-F238E27FC236}">
              <a16:creationId xmlns:a16="http://schemas.microsoft.com/office/drawing/2014/main" id="{1AF2EF38-C19B-486F-9125-81D44E525E78}"/>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a:extLst>
            <a:ext uri="{FF2B5EF4-FFF2-40B4-BE49-F238E27FC236}">
              <a16:creationId xmlns:a16="http://schemas.microsoft.com/office/drawing/2014/main" id="{8904DCCB-6220-417B-BB36-A9642A2B5C9C}"/>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a:extLst>
            <a:ext uri="{FF2B5EF4-FFF2-40B4-BE49-F238E27FC236}">
              <a16:creationId xmlns:a16="http://schemas.microsoft.com/office/drawing/2014/main" id="{56DB338A-832D-4881-915A-6CC7E6FDAF95}"/>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6214E546-A400-4FA2-8849-28CD88DC9901}"/>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7A7B92E5-0AFF-4C97-A323-A1F6494F9266}"/>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8D9DD6C8-9232-4948-90A0-8867DADC7D7F}"/>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190A22D0-E01A-4283-82BF-BB7DC49A80C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沖縄県粟国村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C6E7FBB2-DC9D-4AA1-8FD5-85F96EA36BCD}"/>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C8C6CF00-5581-4C36-AB7A-47F333FA48C5}"/>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A140C666-DE4C-4651-B7FF-BF4B5907B87F}"/>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AD70AE4F-1F3B-44F7-BD12-47F61B10257D}"/>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E90C7E9B-DE23-4341-BA8B-C5E2383CC3E3}"/>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68FAB0F7-2E09-4D4C-B80A-AD050B68E30E}"/>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689
684
7.65
1,757,208
1,680,814
54,902
675,445
1,619,194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67FD5A31-ED11-48DA-8B3F-ADE14397A13B}"/>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A1E3B7C8-2B28-4CC0-A330-942A93EDDE52}"/>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AFE4078A-083C-419C-A365-06C28CE652B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21.4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FA706BAE-1725-49C5-885F-954C0E1C94B7}"/>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E9EB447F-0A6A-4217-8136-8FA69B52AA4A}"/>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A35BCB76-5244-4BF5-A785-717DDA76C8D8}"/>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16B14751-3DDB-411D-96EE-9FDE78A16237}"/>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280ED2F5-8AC0-45E4-8C92-9323050D05F2}"/>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2D237176-3A99-455D-81E0-F5D74029A391}"/>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5A4A9918-1256-4D1D-A43B-F53BBF3DF3ED}"/>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D3215A92-BDD9-43BF-9396-6558B8F1785E}"/>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AF6F3384-3CC1-499F-A829-55F39A888995}"/>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BED000F7-C6E0-4B9F-9B37-A646B4544AA5}"/>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37E54A24-1555-4D68-B124-FA6EDAB845D6}"/>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C4E05863-7420-4703-A90B-A134585A4249}"/>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7058D67A-2276-4A10-BCBA-1D741B6A030E}"/>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B1FBF41B-8319-40C8-AEF1-30E4FA234FE2}"/>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F773AAF9-639E-4B1E-B0C2-7396D8C43F32}"/>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EFA8DA59-6C61-4A16-9889-30EFB8DED1B6}"/>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CB45A1C5-30D6-49FB-B9C4-FA778DE3A811}"/>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2E3D5618-192E-427E-BEF5-D396A0412B76}"/>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18D69DD3-E5C0-44D4-9DF7-DADA542459F9}"/>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92AC5DAA-2C91-49F3-AAF2-4C988608158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B6523FBB-E70A-4ED6-AEA1-C9F9EE4254D8}"/>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4F4B3703-E3B7-414C-ACF7-661FFFD9F29A}"/>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15926345-2834-4F82-90A1-13F14894D838}"/>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F93D3A82-C2AC-41DF-BFB7-1CEC819902B8}"/>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50CF9586-BB46-4E8A-AC8F-D86ED3808029}"/>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A42EF493-20D7-40F0-8491-EF8AD8080656}"/>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8052A209-1472-4589-ADF3-B127B033E4AF}"/>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9475337D-2C3C-44AD-90E2-67A7B40FBCC1}"/>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5CBB04D1-214D-4D82-A40C-87B06C0F1763}"/>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7ECCDA54-6DF5-4966-9573-9308D737DBFD}"/>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905803F2-27E3-470D-B9A7-223CAE48FD95}"/>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976DD5B3-9322-4A32-9972-D2208176E6E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A1D40019-1BFA-47F7-9C62-A2508F029554}"/>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A64B3365-B8F1-49D2-AA35-C438A6098C04}"/>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DEA8862F-EDE1-475F-80FC-29531B4B84CE}"/>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26C446FE-CCEC-4585-B6B3-CF8375499E5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B1066FC7-2DD9-4F01-97E7-BB5206ABE5A4}"/>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62722F29-F157-4B2E-B719-D24B4EA66EA2}"/>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69C466DE-B9ED-473A-984D-E2B07CCAD4A5}"/>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497B44B8-FAC5-42EA-BA51-70F1130C086B}"/>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E668392-3968-4312-B2E6-7A9FE8DABA15}"/>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D9F8633A-9755-43A0-9364-7915BA6537BA}"/>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129540</xdr:rowOff>
    </xdr:from>
    <xdr:to>
      <xdr:col>24</xdr:col>
      <xdr:colOff>62865</xdr:colOff>
      <xdr:row>42</xdr:row>
      <xdr:rowOff>7620</xdr:rowOff>
    </xdr:to>
    <xdr:cxnSp macro="">
      <xdr:nvCxnSpPr>
        <xdr:cNvPr id="57" name="直線コネクタ 56">
          <a:extLst>
            <a:ext uri="{FF2B5EF4-FFF2-40B4-BE49-F238E27FC236}">
              <a16:creationId xmlns:a16="http://schemas.microsoft.com/office/drawing/2014/main" id="{7D0171FB-3E77-431C-9EAE-1F9092F2CDBB}"/>
            </a:ext>
          </a:extLst>
        </xdr:cNvPr>
        <xdr:cNvCxnSpPr/>
      </xdr:nvCxnSpPr>
      <xdr:spPr>
        <a:xfrm flipV="1">
          <a:off x="4634865" y="578739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11447</xdr:rowOff>
    </xdr:from>
    <xdr:ext cx="405111" cy="259045"/>
    <xdr:sp macro="" textlink="">
      <xdr:nvSpPr>
        <xdr:cNvPr id="58" name="【道路】&#10;有形固定資産減価償却率最小値テキスト">
          <a:extLst>
            <a:ext uri="{FF2B5EF4-FFF2-40B4-BE49-F238E27FC236}">
              <a16:creationId xmlns:a16="http://schemas.microsoft.com/office/drawing/2014/main" id="{F260D34C-A737-4407-970D-3E771B9AFF9C}"/>
            </a:ext>
          </a:extLst>
        </xdr:cNvPr>
        <xdr:cNvSpPr txBox="1"/>
      </xdr:nvSpPr>
      <xdr:spPr>
        <a:xfrm>
          <a:off x="4673600" y="721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7620</xdr:rowOff>
    </xdr:from>
    <xdr:to>
      <xdr:col>24</xdr:col>
      <xdr:colOff>152400</xdr:colOff>
      <xdr:row>42</xdr:row>
      <xdr:rowOff>7620</xdr:rowOff>
    </xdr:to>
    <xdr:cxnSp macro="">
      <xdr:nvCxnSpPr>
        <xdr:cNvPr id="59" name="直線コネクタ 58">
          <a:extLst>
            <a:ext uri="{FF2B5EF4-FFF2-40B4-BE49-F238E27FC236}">
              <a16:creationId xmlns:a16="http://schemas.microsoft.com/office/drawing/2014/main" id="{51CC473D-0CCA-4085-B29D-CF070F1775FA}"/>
            </a:ext>
          </a:extLst>
        </xdr:cNvPr>
        <xdr:cNvCxnSpPr/>
      </xdr:nvCxnSpPr>
      <xdr:spPr>
        <a:xfrm>
          <a:off x="4546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76217</xdr:rowOff>
    </xdr:from>
    <xdr:ext cx="405111" cy="259045"/>
    <xdr:sp macro="" textlink="">
      <xdr:nvSpPr>
        <xdr:cNvPr id="60" name="【道路】&#10;有形固定資産減価償却率最大値テキスト">
          <a:extLst>
            <a:ext uri="{FF2B5EF4-FFF2-40B4-BE49-F238E27FC236}">
              <a16:creationId xmlns:a16="http://schemas.microsoft.com/office/drawing/2014/main" id="{CD9A1D5D-286A-4A74-B7C4-1294A6B916BC}"/>
            </a:ext>
          </a:extLst>
        </xdr:cNvPr>
        <xdr:cNvSpPr txBox="1"/>
      </xdr:nvSpPr>
      <xdr:spPr>
        <a:xfrm>
          <a:off x="4673600" y="556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129540</xdr:rowOff>
    </xdr:from>
    <xdr:to>
      <xdr:col>24</xdr:col>
      <xdr:colOff>152400</xdr:colOff>
      <xdr:row>33</xdr:row>
      <xdr:rowOff>129540</xdr:rowOff>
    </xdr:to>
    <xdr:cxnSp macro="">
      <xdr:nvCxnSpPr>
        <xdr:cNvPr id="61" name="直線コネクタ 60">
          <a:extLst>
            <a:ext uri="{FF2B5EF4-FFF2-40B4-BE49-F238E27FC236}">
              <a16:creationId xmlns:a16="http://schemas.microsoft.com/office/drawing/2014/main" id="{4D8E00F7-54FF-4146-ADDA-7981318BB8C5}"/>
            </a:ext>
          </a:extLst>
        </xdr:cNvPr>
        <xdr:cNvCxnSpPr/>
      </xdr:nvCxnSpPr>
      <xdr:spPr>
        <a:xfrm>
          <a:off x="4546600" y="578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50182</xdr:rowOff>
    </xdr:from>
    <xdr:ext cx="405111" cy="259045"/>
    <xdr:sp macro="" textlink="">
      <xdr:nvSpPr>
        <xdr:cNvPr id="62" name="【道路】&#10;有形固定資産減価償却率平均値テキスト">
          <a:extLst>
            <a:ext uri="{FF2B5EF4-FFF2-40B4-BE49-F238E27FC236}">
              <a16:creationId xmlns:a16="http://schemas.microsoft.com/office/drawing/2014/main" id="{2FA38238-38D2-4C4B-BA7E-8E1876D25974}"/>
            </a:ext>
          </a:extLst>
        </xdr:cNvPr>
        <xdr:cNvSpPr txBox="1"/>
      </xdr:nvSpPr>
      <xdr:spPr>
        <a:xfrm>
          <a:off x="4673600" y="63938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27305</xdr:rowOff>
    </xdr:from>
    <xdr:to>
      <xdr:col>24</xdr:col>
      <xdr:colOff>114300</xdr:colOff>
      <xdr:row>38</xdr:row>
      <xdr:rowOff>128905</xdr:rowOff>
    </xdr:to>
    <xdr:sp macro="" textlink="">
      <xdr:nvSpPr>
        <xdr:cNvPr id="63" name="フローチャート: 判断 62">
          <a:extLst>
            <a:ext uri="{FF2B5EF4-FFF2-40B4-BE49-F238E27FC236}">
              <a16:creationId xmlns:a16="http://schemas.microsoft.com/office/drawing/2014/main" id="{A58D0C0F-C661-4528-B627-98999A43CDC8}"/>
            </a:ext>
          </a:extLst>
        </xdr:cNvPr>
        <xdr:cNvSpPr/>
      </xdr:nvSpPr>
      <xdr:spPr>
        <a:xfrm>
          <a:off x="4584700"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133985</xdr:rowOff>
    </xdr:from>
    <xdr:to>
      <xdr:col>20</xdr:col>
      <xdr:colOff>38100</xdr:colOff>
      <xdr:row>38</xdr:row>
      <xdr:rowOff>64135</xdr:rowOff>
    </xdr:to>
    <xdr:sp macro="" textlink="">
      <xdr:nvSpPr>
        <xdr:cNvPr id="64" name="フローチャート: 判断 63">
          <a:extLst>
            <a:ext uri="{FF2B5EF4-FFF2-40B4-BE49-F238E27FC236}">
              <a16:creationId xmlns:a16="http://schemas.microsoft.com/office/drawing/2014/main" id="{036D7534-F9B3-4895-9E26-AEF95D4F1448}"/>
            </a:ext>
          </a:extLst>
        </xdr:cNvPr>
        <xdr:cNvSpPr/>
      </xdr:nvSpPr>
      <xdr:spPr>
        <a:xfrm>
          <a:off x="3746500"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86360</xdr:rowOff>
    </xdr:from>
    <xdr:to>
      <xdr:col>15</xdr:col>
      <xdr:colOff>101600</xdr:colOff>
      <xdr:row>38</xdr:row>
      <xdr:rowOff>16510</xdr:rowOff>
    </xdr:to>
    <xdr:sp macro="" textlink="">
      <xdr:nvSpPr>
        <xdr:cNvPr id="65" name="フローチャート: 判断 64">
          <a:extLst>
            <a:ext uri="{FF2B5EF4-FFF2-40B4-BE49-F238E27FC236}">
              <a16:creationId xmlns:a16="http://schemas.microsoft.com/office/drawing/2014/main" id="{D3959BB0-B8DA-45FE-A621-3DE7847867A7}"/>
            </a:ext>
          </a:extLst>
        </xdr:cNvPr>
        <xdr:cNvSpPr/>
      </xdr:nvSpPr>
      <xdr:spPr>
        <a:xfrm>
          <a:off x="2857500" y="643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76835</xdr:rowOff>
    </xdr:from>
    <xdr:to>
      <xdr:col>10</xdr:col>
      <xdr:colOff>165100</xdr:colOff>
      <xdr:row>38</xdr:row>
      <xdr:rowOff>6985</xdr:rowOff>
    </xdr:to>
    <xdr:sp macro="" textlink="">
      <xdr:nvSpPr>
        <xdr:cNvPr id="66" name="フローチャート: 判断 65">
          <a:extLst>
            <a:ext uri="{FF2B5EF4-FFF2-40B4-BE49-F238E27FC236}">
              <a16:creationId xmlns:a16="http://schemas.microsoft.com/office/drawing/2014/main" id="{3C896205-EE46-4278-89D1-07E371F915A5}"/>
            </a:ext>
          </a:extLst>
        </xdr:cNvPr>
        <xdr:cNvSpPr/>
      </xdr:nvSpPr>
      <xdr:spPr>
        <a:xfrm>
          <a:off x="1968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61595</xdr:rowOff>
    </xdr:from>
    <xdr:to>
      <xdr:col>6</xdr:col>
      <xdr:colOff>38100</xdr:colOff>
      <xdr:row>37</xdr:row>
      <xdr:rowOff>163195</xdr:rowOff>
    </xdr:to>
    <xdr:sp macro="" textlink="">
      <xdr:nvSpPr>
        <xdr:cNvPr id="67" name="フローチャート: 判断 66">
          <a:extLst>
            <a:ext uri="{FF2B5EF4-FFF2-40B4-BE49-F238E27FC236}">
              <a16:creationId xmlns:a16="http://schemas.microsoft.com/office/drawing/2014/main" id="{19AB9573-2B33-498C-9DA3-1CA75AA37AEE}"/>
            </a:ext>
          </a:extLst>
        </xdr:cNvPr>
        <xdr:cNvSpPr/>
      </xdr:nvSpPr>
      <xdr:spPr>
        <a:xfrm>
          <a:off x="10795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E5C7CAB2-2E0F-46AA-BD96-B127E0CA9255}"/>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F80F3EAB-CEB5-4AB0-8B77-555178A2012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A80FE2B-EE5E-414C-AF9B-8E61EF472ABB}"/>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8089FD-271C-43B1-A245-E9DAAA31DF7F}"/>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B2F314C5-5D8D-4305-8240-5F4CAE8B1072}"/>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124460</xdr:rowOff>
    </xdr:from>
    <xdr:to>
      <xdr:col>24</xdr:col>
      <xdr:colOff>114300</xdr:colOff>
      <xdr:row>39</xdr:row>
      <xdr:rowOff>54610</xdr:rowOff>
    </xdr:to>
    <xdr:sp macro="" textlink="">
      <xdr:nvSpPr>
        <xdr:cNvPr id="73" name="楕円 72">
          <a:extLst>
            <a:ext uri="{FF2B5EF4-FFF2-40B4-BE49-F238E27FC236}">
              <a16:creationId xmlns:a16="http://schemas.microsoft.com/office/drawing/2014/main" id="{8AAD78C7-BA7A-4AF0-AC86-9F741D0FB7A8}"/>
            </a:ext>
          </a:extLst>
        </xdr:cNvPr>
        <xdr:cNvSpPr/>
      </xdr:nvSpPr>
      <xdr:spPr>
        <a:xfrm>
          <a:off x="4584700" y="663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102887</xdr:rowOff>
    </xdr:from>
    <xdr:ext cx="405111" cy="259045"/>
    <xdr:sp macro="" textlink="">
      <xdr:nvSpPr>
        <xdr:cNvPr id="74" name="【道路】&#10;有形固定資産減価償却率該当値テキスト">
          <a:extLst>
            <a:ext uri="{FF2B5EF4-FFF2-40B4-BE49-F238E27FC236}">
              <a16:creationId xmlns:a16="http://schemas.microsoft.com/office/drawing/2014/main" id="{C3DE0E9A-BE37-4B77-A683-8ADDC87DE40F}"/>
            </a:ext>
          </a:extLst>
        </xdr:cNvPr>
        <xdr:cNvSpPr txBox="1"/>
      </xdr:nvSpPr>
      <xdr:spPr>
        <a:xfrm>
          <a:off x="4673600" y="6617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82550</xdr:rowOff>
    </xdr:from>
    <xdr:to>
      <xdr:col>20</xdr:col>
      <xdr:colOff>38100</xdr:colOff>
      <xdr:row>39</xdr:row>
      <xdr:rowOff>12700</xdr:rowOff>
    </xdr:to>
    <xdr:sp macro="" textlink="">
      <xdr:nvSpPr>
        <xdr:cNvPr id="75" name="楕円 74">
          <a:extLst>
            <a:ext uri="{FF2B5EF4-FFF2-40B4-BE49-F238E27FC236}">
              <a16:creationId xmlns:a16="http://schemas.microsoft.com/office/drawing/2014/main" id="{17BAB53C-C487-43FD-80F4-18CDEB464500}"/>
            </a:ext>
          </a:extLst>
        </xdr:cNvPr>
        <xdr:cNvSpPr/>
      </xdr:nvSpPr>
      <xdr:spPr>
        <a:xfrm>
          <a:off x="3746500" y="659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133350</xdr:rowOff>
    </xdr:from>
    <xdr:to>
      <xdr:col>24</xdr:col>
      <xdr:colOff>63500</xdr:colOff>
      <xdr:row>39</xdr:row>
      <xdr:rowOff>3810</xdr:rowOff>
    </xdr:to>
    <xdr:cxnSp macro="">
      <xdr:nvCxnSpPr>
        <xdr:cNvPr id="76" name="直線コネクタ 75">
          <a:extLst>
            <a:ext uri="{FF2B5EF4-FFF2-40B4-BE49-F238E27FC236}">
              <a16:creationId xmlns:a16="http://schemas.microsoft.com/office/drawing/2014/main" id="{7AF0871C-304F-4FFA-91BD-A31EC77BE67F}"/>
            </a:ext>
          </a:extLst>
        </xdr:cNvPr>
        <xdr:cNvCxnSpPr/>
      </xdr:nvCxnSpPr>
      <xdr:spPr>
        <a:xfrm>
          <a:off x="3797300" y="664845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48260</xdr:rowOff>
    </xdr:from>
    <xdr:to>
      <xdr:col>15</xdr:col>
      <xdr:colOff>101600</xdr:colOff>
      <xdr:row>38</xdr:row>
      <xdr:rowOff>149860</xdr:rowOff>
    </xdr:to>
    <xdr:sp macro="" textlink="">
      <xdr:nvSpPr>
        <xdr:cNvPr id="77" name="楕円 76">
          <a:extLst>
            <a:ext uri="{FF2B5EF4-FFF2-40B4-BE49-F238E27FC236}">
              <a16:creationId xmlns:a16="http://schemas.microsoft.com/office/drawing/2014/main" id="{05FCD17D-8898-44D6-AAE1-F1242655CACC}"/>
            </a:ext>
          </a:extLst>
        </xdr:cNvPr>
        <xdr:cNvSpPr/>
      </xdr:nvSpPr>
      <xdr:spPr>
        <a:xfrm>
          <a:off x="28575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99060</xdr:rowOff>
    </xdr:from>
    <xdr:to>
      <xdr:col>19</xdr:col>
      <xdr:colOff>177800</xdr:colOff>
      <xdr:row>38</xdr:row>
      <xdr:rowOff>133350</xdr:rowOff>
    </xdr:to>
    <xdr:cxnSp macro="">
      <xdr:nvCxnSpPr>
        <xdr:cNvPr id="78" name="直線コネクタ 77">
          <a:extLst>
            <a:ext uri="{FF2B5EF4-FFF2-40B4-BE49-F238E27FC236}">
              <a16:creationId xmlns:a16="http://schemas.microsoft.com/office/drawing/2014/main" id="{503D9F7B-04C3-4FD1-95D9-461029B259F1}"/>
            </a:ext>
          </a:extLst>
        </xdr:cNvPr>
        <xdr:cNvCxnSpPr/>
      </xdr:nvCxnSpPr>
      <xdr:spPr>
        <a:xfrm>
          <a:off x="2908300" y="661416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4445</xdr:rowOff>
    </xdr:from>
    <xdr:to>
      <xdr:col>10</xdr:col>
      <xdr:colOff>165100</xdr:colOff>
      <xdr:row>38</xdr:row>
      <xdr:rowOff>106045</xdr:rowOff>
    </xdr:to>
    <xdr:sp macro="" textlink="">
      <xdr:nvSpPr>
        <xdr:cNvPr id="79" name="楕円 78">
          <a:extLst>
            <a:ext uri="{FF2B5EF4-FFF2-40B4-BE49-F238E27FC236}">
              <a16:creationId xmlns:a16="http://schemas.microsoft.com/office/drawing/2014/main" id="{8E1C948E-37CD-456E-847E-A72E55BBF248}"/>
            </a:ext>
          </a:extLst>
        </xdr:cNvPr>
        <xdr:cNvSpPr/>
      </xdr:nvSpPr>
      <xdr:spPr>
        <a:xfrm>
          <a:off x="1968500" y="651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55245</xdr:rowOff>
    </xdr:from>
    <xdr:to>
      <xdr:col>15</xdr:col>
      <xdr:colOff>50800</xdr:colOff>
      <xdr:row>38</xdr:row>
      <xdr:rowOff>99060</xdr:rowOff>
    </xdr:to>
    <xdr:cxnSp macro="">
      <xdr:nvCxnSpPr>
        <xdr:cNvPr id="80" name="直線コネクタ 79">
          <a:extLst>
            <a:ext uri="{FF2B5EF4-FFF2-40B4-BE49-F238E27FC236}">
              <a16:creationId xmlns:a16="http://schemas.microsoft.com/office/drawing/2014/main" id="{92F31B40-9AA7-4294-8937-B1EBB18836C8}"/>
            </a:ext>
          </a:extLst>
        </xdr:cNvPr>
        <xdr:cNvCxnSpPr/>
      </xdr:nvCxnSpPr>
      <xdr:spPr>
        <a:xfrm>
          <a:off x="2019300" y="657034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109220</xdr:rowOff>
    </xdr:from>
    <xdr:to>
      <xdr:col>6</xdr:col>
      <xdr:colOff>38100</xdr:colOff>
      <xdr:row>37</xdr:row>
      <xdr:rowOff>39370</xdr:rowOff>
    </xdr:to>
    <xdr:sp macro="" textlink="">
      <xdr:nvSpPr>
        <xdr:cNvPr id="81" name="楕円 80">
          <a:extLst>
            <a:ext uri="{FF2B5EF4-FFF2-40B4-BE49-F238E27FC236}">
              <a16:creationId xmlns:a16="http://schemas.microsoft.com/office/drawing/2014/main" id="{BDBAB7D2-0EFB-4724-A0DB-61B7AF661D0C}"/>
            </a:ext>
          </a:extLst>
        </xdr:cNvPr>
        <xdr:cNvSpPr/>
      </xdr:nvSpPr>
      <xdr:spPr>
        <a:xfrm>
          <a:off x="1079500" y="628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160020</xdr:rowOff>
    </xdr:from>
    <xdr:to>
      <xdr:col>10</xdr:col>
      <xdr:colOff>114300</xdr:colOff>
      <xdr:row>38</xdr:row>
      <xdr:rowOff>55245</xdr:rowOff>
    </xdr:to>
    <xdr:cxnSp macro="">
      <xdr:nvCxnSpPr>
        <xdr:cNvPr id="82" name="直線コネクタ 81">
          <a:extLst>
            <a:ext uri="{FF2B5EF4-FFF2-40B4-BE49-F238E27FC236}">
              <a16:creationId xmlns:a16="http://schemas.microsoft.com/office/drawing/2014/main" id="{074BAD20-1051-494B-BBF7-CE29EA34C3D7}"/>
            </a:ext>
          </a:extLst>
        </xdr:cNvPr>
        <xdr:cNvCxnSpPr/>
      </xdr:nvCxnSpPr>
      <xdr:spPr>
        <a:xfrm>
          <a:off x="1130300" y="6332220"/>
          <a:ext cx="889000" cy="238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80662</xdr:rowOff>
    </xdr:from>
    <xdr:ext cx="405111" cy="259045"/>
    <xdr:sp macro="" textlink="">
      <xdr:nvSpPr>
        <xdr:cNvPr id="83" name="n_1aveValue【道路】&#10;有形固定資産減価償却率">
          <a:extLst>
            <a:ext uri="{FF2B5EF4-FFF2-40B4-BE49-F238E27FC236}">
              <a16:creationId xmlns:a16="http://schemas.microsoft.com/office/drawing/2014/main" id="{5D8F1FBA-BD42-452C-80A8-19428864E31E}"/>
            </a:ext>
          </a:extLst>
        </xdr:cNvPr>
        <xdr:cNvSpPr txBox="1"/>
      </xdr:nvSpPr>
      <xdr:spPr>
        <a:xfrm>
          <a:off x="3582044" y="6252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33037</xdr:rowOff>
    </xdr:from>
    <xdr:ext cx="405111" cy="259045"/>
    <xdr:sp macro="" textlink="">
      <xdr:nvSpPr>
        <xdr:cNvPr id="84" name="n_2aveValue【道路】&#10;有形固定資産減価償却率">
          <a:extLst>
            <a:ext uri="{FF2B5EF4-FFF2-40B4-BE49-F238E27FC236}">
              <a16:creationId xmlns:a16="http://schemas.microsoft.com/office/drawing/2014/main" id="{5A8E5FDE-D7E0-4EED-8501-5BF964EA8FFF}"/>
            </a:ext>
          </a:extLst>
        </xdr:cNvPr>
        <xdr:cNvSpPr txBox="1"/>
      </xdr:nvSpPr>
      <xdr:spPr>
        <a:xfrm>
          <a:off x="2705744" y="6205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23512</xdr:rowOff>
    </xdr:from>
    <xdr:ext cx="405111" cy="259045"/>
    <xdr:sp macro="" textlink="">
      <xdr:nvSpPr>
        <xdr:cNvPr id="85" name="n_3aveValue【道路】&#10;有形固定資産減価償却率">
          <a:extLst>
            <a:ext uri="{FF2B5EF4-FFF2-40B4-BE49-F238E27FC236}">
              <a16:creationId xmlns:a16="http://schemas.microsoft.com/office/drawing/2014/main" id="{A127C59C-C4CA-4732-9C3E-380580E13C3F}"/>
            </a:ext>
          </a:extLst>
        </xdr:cNvPr>
        <xdr:cNvSpPr txBox="1"/>
      </xdr:nvSpPr>
      <xdr:spPr>
        <a:xfrm>
          <a:off x="1816744" y="619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154322</xdr:rowOff>
    </xdr:from>
    <xdr:ext cx="405111" cy="259045"/>
    <xdr:sp macro="" textlink="">
      <xdr:nvSpPr>
        <xdr:cNvPr id="86" name="n_4aveValue【道路】&#10;有形固定資産減価償却率">
          <a:extLst>
            <a:ext uri="{FF2B5EF4-FFF2-40B4-BE49-F238E27FC236}">
              <a16:creationId xmlns:a16="http://schemas.microsoft.com/office/drawing/2014/main" id="{1D90FFC6-2EFF-467A-A7DB-D73E91995DE0}"/>
            </a:ext>
          </a:extLst>
        </xdr:cNvPr>
        <xdr:cNvSpPr txBox="1"/>
      </xdr:nvSpPr>
      <xdr:spPr>
        <a:xfrm>
          <a:off x="927744" y="649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3827</xdr:rowOff>
    </xdr:from>
    <xdr:ext cx="405111" cy="259045"/>
    <xdr:sp macro="" textlink="">
      <xdr:nvSpPr>
        <xdr:cNvPr id="87" name="n_1mainValue【道路】&#10;有形固定資産減価償却率">
          <a:extLst>
            <a:ext uri="{FF2B5EF4-FFF2-40B4-BE49-F238E27FC236}">
              <a16:creationId xmlns:a16="http://schemas.microsoft.com/office/drawing/2014/main" id="{CAE0AFE1-6F07-4CD9-B534-3FBE0D224CB9}"/>
            </a:ext>
          </a:extLst>
        </xdr:cNvPr>
        <xdr:cNvSpPr txBox="1"/>
      </xdr:nvSpPr>
      <xdr:spPr>
        <a:xfrm>
          <a:off x="3582044" y="669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140987</xdr:rowOff>
    </xdr:from>
    <xdr:ext cx="405111" cy="259045"/>
    <xdr:sp macro="" textlink="">
      <xdr:nvSpPr>
        <xdr:cNvPr id="88" name="n_2mainValue【道路】&#10;有形固定資産減価償却率">
          <a:extLst>
            <a:ext uri="{FF2B5EF4-FFF2-40B4-BE49-F238E27FC236}">
              <a16:creationId xmlns:a16="http://schemas.microsoft.com/office/drawing/2014/main" id="{D42B380B-44E2-43A9-9719-ED3A038E947D}"/>
            </a:ext>
          </a:extLst>
        </xdr:cNvPr>
        <xdr:cNvSpPr txBox="1"/>
      </xdr:nvSpPr>
      <xdr:spPr>
        <a:xfrm>
          <a:off x="27057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97172</xdr:rowOff>
    </xdr:from>
    <xdr:ext cx="405111" cy="259045"/>
    <xdr:sp macro="" textlink="">
      <xdr:nvSpPr>
        <xdr:cNvPr id="89" name="n_3mainValue【道路】&#10;有形固定資産減価償却率">
          <a:extLst>
            <a:ext uri="{FF2B5EF4-FFF2-40B4-BE49-F238E27FC236}">
              <a16:creationId xmlns:a16="http://schemas.microsoft.com/office/drawing/2014/main" id="{DED2ABB1-1BE3-407D-B09A-43341637AF04}"/>
            </a:ext>
          </a:extLst>
        </xdr:cNvPr>
        <xdr:cNvSpPr txBox="1"/>
      </xdr:nvSpPr>
      <xdr:spPr>
        <a:xfrm>
          <a:off x="1816744" y="661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55897</xdr:rowOff>
    </xdr:from>
    <xdr:ext cx="405111" cy="259045"/>
    <xdr:sp macro="" textlink="">
      <xdr:nvSpPr>
        <xdr:cNvPr id="90" name="n_4mainValue【道路】&#10;有形固定資産減価償却率">
          <a:extLst>
            <a:ext uri="{FF2B5EF4-FFF2-40B4-BE49-F238E27FC236}">
              <a16:creationId xmlns:a16="http://schemas.microsoft.com/office/drawing/2014/main" id="{03BB7166-C392-471A-A55A-71F25EFA7D34}"/>
            </a:ext>
          </a:extLst>
        </xdr:cNvPr>
        <xdr:cNvSpPr txBox="1"/>
      </xdr:nvSpPr>
      <xdr:spPr>
        <a:xfrm>
          <a:off x="927744" y="605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DCBAD192-5BD0-45DB-BD17-37BD7EE49302}"/>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52442104-B703-4F90-9B3F-2BC76AC08743}"/>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7746D886-A2DA-4D23-AF9F-F5761AE08B05}"/>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6E1421F2-BFC9-4C9C-AF46-6B375071E3BC}"/>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B278F6CA-69B5-4D0B-95D0-587AB26C07BF}"/>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3657E8FC-E667-4677-94A9-B5D7CC595186}"/>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46577BF8-3511-46A9-A672-B6C86C41A05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773852FB-63C5-4E3A-8A80-F50DE627300B}"/>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70665143-76FA-454D-8514-7742E5734483}"/>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F30C26DB-DCA1-4254-A0D9-A514F49C0587}"/>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a:extLst>
            <a:ext uri="{FF2B5EF4-FFF2-40B4-BE49-F238E27FC236}">
              <a16:creationId xmlns:a16="http://schemas.microsoft.com/office/drawing/2014/main" id="{6F1BD972-28E7-45AF-8B78-FCA0FE05506C}"/>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a:extLst>
            <a:ext uri="{FF2B5EF4-FFF2-40B4-BE49-F238E27FC236}">
              <a16:creationId xmlns:a16="http://schemas.microsoft.com/office/drawing/2014/main" id="{7B98C2B2-3577-4CFB-8A46-2C14239B29BB}"/>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a:extLst>
            <a:ext uri="{FF2B5EF4-FFF2-40B4-BE49-F238E27FC236}">
              <a16:creationId xmlns:a16="http://schemas.microsoft.com/office/drawing/2014/main" id="{71997B80-91E0-41C1-846E-37DB3F0E77E5}"/>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104" name="テキスト ボックス 103">
          <a:extLst>
            <a:ext uri="{FF2B5EF4-FFF2-40B4-BE49-F238E27FC236}">
              <a16:creationId xmlns:a16="http://schemas.microsoft.com/office/drawing/2014/main" id="{77D9A9BA-97F1-4BF8-B43E-67B740F3FB03}"/>
            </a:ext>
          </a:extLst>
        </xdr:cNvPr>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a:extLst>
            <a:ext uri="{FF2B5EF4-FFF2-40B4-BE49-F238E27FC236}">
              <a16:creationId xmlns:a16="http://schemas.microsoft.com/office/drawing/2014/main" id="{4DE74B15-78CE-4384-93EE-7DB4268887DC}"/>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6" name="テキスト ボックス 105">
          <a:extLst>
            <a:ext uri="{FF2B5EF4-FFF2-40B4-BE49-F238E27FC236}">
              <a16:creationId xmlns:a16="http://schemas.microsoft.com/office/drawing/2014/main" id="{02464C4B-A2C8-41F5-B80B-7C6BB72E2419}"/>
            </a:ext>
          </a:extLst>
        </xdr:cNvPr>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a:extLst>
            <a:ext uri="{FF2B5EF4-FFF2-40B4-BE49-F238E27FC236}">
              <a16:creationId xmlns:a16="http://schemas.microsoft.com/office/drawing/2014/main" id="{197BA0B0-9DC6-41A5-96F3-FB31270104F8}"/>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8" name="テキスト ボックス 107">
          <a:extLst>
            <a:ext uri="{FF2B5EF4-FFF2-40B4-BE49-F238E27FC236}">
              <a16:creationId xmlns:a16="http://schemas.microsoft.com/office/drawing/2014/main" id="{027FB047-23B8-4479-9AB4-DB634C7FD4A5}"/>
            </a:ext>
          </a:extLst>
        </xdr:cNvPr>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0B714CE5-4910-43F4-BC58-A7DB6B7DED1D}"/>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a:extLst>
            <a:ext uri="{FF2B5EF4-FFF2-40B4-BE49-F238E27FC236}">
              <a16:creationId xmlns:a16="http://schemas.microsoft.com/office/drawing/2014/main" id="{5C645378-0271-4F38-BC4F-C9FB776FA022}"/>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839F4475-D881-4DB2-974D-E37311F546E8}"/>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106876</xdr:rowOff>
    </xdr:from>
    <xdr:to>
      <xdr:col>54</xdr:col>
      <xdr:colOff>189865</xdr:colOff>
      <xdr:row>41</xdr:row>
      <xdr:rowOff>131628</xdr:rowOff>
    </xdr:to>
    <xdr:cxnSp macro="">
      <xdr:nvCxnSpPr>
        <xdr:cNvPr id="112" name="直線コネクタ 111">
          <a:extLst>
            <a:ext uri="{FF2B5EF4-FFF2-40B4-BE49-F238E27FC236}">
              <a16:creationId xmlns:a16="http://schemas.microsoft.com/office/drawing/2014/main" id="{E7C854A3-41A7-4B0C-AD6A-27CE9502390C}"/>
            </a:ext>
          </a:extLst>
        </xdr:cNvPr>
        <xdr:cNvCxnSpPr/>
      </xdr:nvCxnSpPr>
      <xdr:spPr>
        <a:xfrm flipV="1">
          <a:off x="10476865" y="5936176"/>
          <a:ext cx="0" cy="1224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135455</xdr:rowOff>
    </xdr:from>
    <xdr:ext cx="469744" cy="259045"/>
    <xdr:sp macro="" textlink="">
      <xdr:nvSpPr>
        <xdr:cNvPr id="113" name="【道路】&#10;一人当たり延長最小値テキスト">
          <a:extLst>
            <a:ext uri="{FF2B5EF4-FFF2-40B4-BE49-F238E27FC236}">
              <a16:creationId xmlns:a16="http://schemas.microsoft.com/office/drawing/2014/main" id="{D6E5EAC0-C89B-4B6F-BADA-6FF0383267D1}"/>
            </a:ext>
          </a:extLst>
        </xdr:cNvPr>
        <xdr:cNvSpPr txBox="1"/>
      </xdr:nvSpPr>
      <xdr:spPr>
        <a:xfrm>
          <a:off x="10515600" y="7164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131628</xdr:rowOff>
    </xdr:from>
    <xdr:to>
      <xdr:col>55</xdr:col>
      <xdr:colOff>88900</xdr:colOff>
      <xdr:row>41</xdr:row>
      <xdr:rowOff>131628</xdr:rowOff>
    </xdr:to>
    <xdr:cxnSp macro="">
      <xdr:nvCxnSpPr>
        <xdr:cNvPr id="114" name="直線コネクタ 113">
          <a:extLst>
            <a:ext uri="{FF2B5EF4-FFF2-40B4-BE49-F238E27FC236}">
              <a16:creationId xmlns:a16="http://schemas.microsoft.com/office/drawing/2014/main" id="{35D20CAD-2E32-464F-B2EA-3B621B28AA2E}"/>
            </a:ext>
          </a:extLst>
        </xdr:cNvPr>
        <xdr:cNvCxnSpPr/>
      </xdr:nvCxnSpPr>
      <xdr:spPr>
        <a:xfrm>
          <a:off x="10388600" y="716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53553</xdr:rowOff>
    </xdr:from>
    <xdr:ext cx="599010" cy="259045"/>
    <xdr:sp macro="" textlink="">
      <xdr:nvSpPr>
        <xdr:cNvPr id="115" name="【道路】&#10;一人当たり延長最大値テキスト">
          <a:extLst>
            <a:ext uri="{FF2B5EF4-FFF2-40B4-BE49-F238E27FC236}">
              <a16:creationId xmlns:a16="http://schemas.microsoft.com/office/drawing/2014/main" id="{32539044-BA4E-4041-A901-0B25250C3D31}"/>
            </a:ext>
          </a:extLst>
        </xdr:cNvPr>
        <xdr:cNvSpPr txBox="1"/>
      </xdr:nvSpPr>
      <xdr:spPr>
        <a:xfrm>
          <a:off x="10515600" y="5711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106876</xdr:rowOff>
    </xdr:from>
    <xdr:to>
      <xdr:col>55</xdr:col>
      <xdr:colOff>88900</xdr:colOff>
      <xdr:row>34</xdr:row>
      <xdr:rowOff>106876</xdr:rowOff>
    </xdr:to>
    <xdr:cxnSp macro="">
      <xdr:nvCxnSpPr>
        <xdr:cNvPr id="116" name="直線コネクタ 115">
          <a:extLst>
            <a:ext uri="{FF2B5EF4-FFF2-40B4-BE49-F238E27FC236}">
              <a16:creationId xmlns:a16="http://schemas.microsoft.com/office/drawing/2014/main" id="{42271CA6-327B-4D9B-A469-03EAB63C77CB}"/>
            </a:ext>
          </a:extLst>
        </xdr:cNvPr>
        <xdr:cNvCxnSpPr/>
      </xdr:nvCxnSpPr>
      <xdr:spPr>
        <a:xfrm>
          <a:off x="10388600" y="5936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113782</xdr:rowOff>
    </xdr:from>
    <xdr:ext cx="534377" cy="259045"/>
    <xdr:sp macro="" textlink="">
      <xdr:nvSpPr>
        <xdr:cNvPr id="117" name="【道路】&#10;一人当たり延長平均値テキスト">
          <a:extLst>
            <a:ext uri="{FF2B5EF4-FFF2-40B4-BE49-F238E27FC236}">
              <a16:creationId xmlns:a16="http://schemas.microsoft.com/office/drawing/2014/main" id="{B57DC9A2-8277-49E4-9454-F002D9660D2E}"/>
            </a:ext>
          </a:extLst>
        </xdr:cNvPr>
        <xdr:cNvSpPr txBox="1"/>
      </xdr:nvSpPr>
      <xdr:spPr>
        <a:xfrm>
          <a:off x="10515600" y="69717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135355</xdr:rowOff>
    </xdr:from>
    <xdr:to>
      <xdr:col>55</xdr:col>
      <xdr:colOff>50800</xdr:colOff>
      <xdr:row>41</xdr:row>
      <xdr:rowOff>65505</xdr:rowOff>
    </xdr:to>
    <xdr:sp macro="" textlink="">
      <xdr:nvSpPr>
        <xdr:cNvPr id="118" name="フローチャート: 判断 117">
          <a:extLst>
            <a:ext uri="{FF2B5EF4-FFF2-40B4-BE49-F238E27FC236}">
              <a16:creationId xmlns:a16="http://schemas.microsoft.com/office/drawing/2014/main" id="{BE5F6130-C05A-442C-90B5-D52474CB020D}"/>
            </a:ext>
          </a:extLst>
        </xdr:cNvPr>
        <xdr:cNvSpPr/>
      </xdr:nvSpPr>
      <xdr:spPr>
        <a:xfrm>
          <a:off x="10426700" y="699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127015</xdr:rowOff>
    </xdr:from>
    <xdr:to>
      <xdr:col>50</xdr:col>
      <xdr:colOff>165100</xdr:colOff>
      <xdr:row>41</xdr:row>
      <xdr:rowOff>57165</xdr:rowOff>
    </xdr:to>
    <xdr:sp macro="" textlink="">
      <xdr:nvSpPr>
        <xdr:cNvPr id="119" name="フローチャート: 判断 118">
          <a:extLst>
            <a:ext uri="{FF2B5EF4-FFF2-40B4-BE49-F238E27FC236}">
              <a16:creationId xmlns:a16="http://schemas.microsoft.com/office/drawing/2014/main" id="{596F4D55-FFDF-4E3D-962A-00EA5B828376}"/>
            </a:ext>
          </a:extLst>
        </xdr:cNvPr>
        <xdr:cNvSpPr/>
      </xdr:nvSpPr>
      <xdr:spPr>
        <a:xfrm>
          <a:off x="9588500" y="6985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131969</xdr:rowOff>
    </xdr:from>
    <xdr:to>
      <xdr:col>46</xdr:col>
      <xdr:colOff>38100</xdr:colOff>
      <xdr:row>41</xdr:row>
      <xdr:rowOff>62119</xdr:rowOff>
    </xdr:to>
    <xdr:sp macro="" textlink="">
      <xdr:nvSpPr>
        <xdr:cNvPr id="120" name="フローチャート: 判断 119">
          <a:extLst>
            <a:ext uri="{FF2B5EF4-FFF2-40B4-BE49-F238E27FC236}">
              <a16:creationId xmlns:a16="http://schemas.microsoft.com/office/drawing/2014/main" id="{71CF1BDE-C919-4BC6-9230-DC676DE956BB}"/>
            </a:ext>
          </a:extLst>
        </xdr:cNvPr>
        <xdr:cNvSpPr/>
      </xdr:nvSpPr>
      <xdr:spPr>
        <a:xfrm>
          <a:off x="8699500" y="6989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125707</xdr:rowOff>
    </xdr:from>
    <xdr:to>
      <xdr:col>41</xdr:col>
      <xdr:colOff>101600</xdr:colOff>
      <xdr:row>41</xdr:row>
      <xdr:rowOff>55857</xdr:rowOff>
    </xdr:to>
    <xdr:sp macro="" textlink="">
      <xdr:nvSpPr>
        <xdr:cNvPr id="121" name="フローチャート: 判断 120">
          <a:extLst>
            <a:ext uri="{FF2B5EF4-FFF2-40B4-BE49-F238E27FC236}">
              <a16:creationId xmlns:a16="http://schemas.microsoft.com/office/drawing/2014/main" id="{78DA9497-3B41-4516-8FF9-6628ACF9D43D}"/>
            </a:ext>
          </a:extLst>
        </xdr:cNvPr>
        <xdr:cNvSpPr/>
      </xdr:nvSpPr>
      <xdr:spPr>
        <a:xfrm>
          <a:off x="7810500" y="698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96936</xdr:rowOff>
    </xdr:from>
    <xdr:to>
      <xdr:col>36</xdr:col>
      <xdr:colOff>165100</xdr:colOff>
      <xdr:row>41</xdr:row>
      <xdr:rowOff>27086</xdr:rowOff>
    </xdr:to>
    <xdr:sp macro="" textlink="">
      <xdr:nvSpPr>
        <xdr:cNvPr id="122" name="フローチャート: 判断 121">
          <a:extLst>
            <a:ext uri="{FF2B5EF4-FFF2-40B4-BE49-F238E27FC236}">
              <a16:creationId xmlns:a16="http://schemas.microsoft.com/office/drawing/2014/main" id="{10A83D62-4644-43C4-B25A-DC4753AE34D4}"/>
            </a:ext>
          </a:extLst>
        </xdr:cNvPr>
        <xdr:cNvSpPr/>
      </xdr:nvSpPr>
      <xdr:spPr>
        <a:xfrm>
          <a:off x="6921500" y="6954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A2DB2A1E-15F7-4BD9-86E0-A49ADA44E043}"/>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DDC6CA54-B800-4634-8382-2CC68A229F7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D07C478F-E255-42DE-82E6-007D24427697}"/>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AD38478B-7AFB-4B55-B0BE-3F2635CC5C4E}"/>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A45DB9AD-98AA-47B4-B72F-82BD523DFD2E}"/>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76001</xdr:rowOff>
    </xdr:from>
    <xdr:to>
      <xdr:col>55</xdr:col>
      <xdr:colOff>50800</xdr:colOff>
      <xdr:row>41</xdr:row>
      <xdr:rowOff>6151</xdr:rowOff>
    </xdr:to>
    <xdr:sp macro="" textlink="">
      <xdr:nvSpPr>
        <xdr:cNvPr id="128" name="楕円 127">
          <a:extLst>
            <a:ext uri="{FF2B5EF4-FFF2-40B4-BE49-F238E27FC236}">
              <a16:creationId xmlns:a16="http://schemas.microsoft.com/office/drawing/2014/main" id="{ABEBF3C2-3161-48EB-8E1C-124F19938F8E}"/>
            </a:ext>
          </a:extLst>
        </xdr:cNvPr>
        <xdr:cNvSpPr/>
      </xdr:nvSpPr>
      <xdr:spPr>
        <a:xfrm>
          <a:off x="10426700" y="6934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98878</xdr:rowOff>
    </xdr:from>
    <xdr:ext cx="534377" cy="259045"/>
    <xdr:sp macro="" textlink="">
      <xdr:nvSpPr>
        <xdr:cNvPr id="129" name="【道路】&#10;一人当たり延長該当値テキスト">
          <a:extLst>
            <a:ext uri="{FF2B5EF4-FFF2-40B4-BE49-F238E27FC236}">
              <a16:creationId xmlns:a16="http://schemas.microsoft.com/office/drawing/2014/main" id="{7853F2F7-A059-4368-B453-D5128F8B56B4}"/>
            </a:ext>
          </a:extLst>
        </xdr:cNvPr>
        <xdr:cNvSpPr txBox="1"/>
      </xdr:nvSpPr>
      <xdr:spPr>
        <a:xfrm>
          <a:off x="10515600" y="6785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77791</xdr:rowOff>
    </xdr:from>
    <xdr:to>
      <xdr:col>50</xdr:col>
      <xdr:colOff>165100</xdr:colOff>
      <xdr:row>41</xdr:row>
      <xdr:rowOff>7941</xdr:rowOff>
    </xdr:to>
    <xdr:sp macro="" textlink="">
      <xdr:nvSpPr>
        <xdr:cNvPr id="130" name="楕円 129">
          <a:extLst>
            <a:ext uri="{FF2B5EF4-FFF2-40B4-BE49-F238E27FC236}">
              <a16:creationId xmlns:a16="http://schemas.microsoft.com/office/drawing/2014/main" id="{F9F91CC6-7DBC-4DEB-9AD5-2C9B5F3343AC}"/>
            </a:ext>
          </a:extLst>
        </xdr:cNvPr>
        <xdr:cNvSpPr/>
      </xdr:nvSpPr>
      <xdr:spPr>
        <a:xfrm>
          <a:off x="9588500" y="6935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126801</xdr:rowOff>
    </xdr:from>
    <xdr:to>
      <xdr:col>55</xdr:col>
      <xdr:colOff>0</xdr:colOff>
      <xdr:row>40</xdr:row>
      <xdr:rowOff>128591</xdr:rowOff>
    </xdr:to>
    <xdr:cxnSp macro="">
      <xdr:nvCxnSpPr>
        <xdr:cNvPr id="131" name="直線コネクタ 130">
          <a:extLst>
            <a:ext uri="{FF2B5EF4-FFF2-40B4-BE49-F238E27FC236}">
              <a16:creationId xmlns:a16="http://schemas.microsoft.com/office/drawing/2014/main" id="{037FB962-D295-497D-8E73-FD46EA388067}"/>
            </a:ext>
          </a:extLst>
        </xdr:cNvPr>
        <xdr:cNvCxnSpPr/>
      </xdr:nvCxnSpPr>
      <xdr:spPr>
        <a:xfrm flipV="1">
          <a:off x="9639300" y="6984801"/>
          <a:ext cx="838200" cy="1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79048</xdr:rowOff>
    </xdr:from>
    <xdr:to>
      <xdr:col>46</xdr:col>
      <xdr:colOff>38100</xdr:colOff>
      <xdr:row>41</xdr:row>
      <xdr:rowOff>9198</xdr:rowOff>
    </xdr:to>
    <xdr:sp macro="" textlink="">
      <xdr:nvSpPr>
        <xdr:cNvPr id="132" name="楕円 131">
          <a:extLst>
            <a:ext uri="{FF2B5EF4-FFF2-40B4-BE49-F238E27FC236}">
              <a16:creationId xmlns:a16="http://schemas.microsoft.com/office/drawing/2014/main" id="{69013A70-EB9D-4A1D-AE17-9BAC6D76E654}"/>
            </a:ext>
          </a:extLst>
        </xdr:cNvPr>
        <xdr:cNvSpPr/>
      </xdr:nvSpPr>
      <xdr:spPr>
        <a:xfrm>
          <a:off x="8699500" y="6937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128591</xdr:rowOff>
    </xdr:from>
    <xdr:to>
      <xdr:col>50</xdr:col>
      <xdr:colOff>114300</xdr:colOff>
      <xdr:row>40</xdr:row>
      <xdr:rowOff>129848</xdr:rowOff>
    </xdr:to>
    <xdr:cxnSp macro="">
      <xdr:nvCxnSpPr>
        <xdr:cNvPr id="133" name="直線コネクタ 132">
          <a:extLst>
            <a:ext uri="{FF2B5EF4-FFF2-40B4-BE49-F238E27FC236}">
              <a16:creationId xmlns:a16="http://schemas.microsoft.com/office/drawing/2014/main" id="{E0185BBF-64AC-4266-A19E-EF0DCA2814F1}"/>
            </a:ext>
          </a:extLst>
        </xdr:cNvPr>
        <xdr:cNvCxnSpPr/>
      </xdr:nvCxnSpPr>
      <xdr:spPr>
        <a:xfrm flipV="1">
          <a:off x="8750300" y="6986591"/>
          <a:ext cx="889000" cy="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81021</xdr:rowOff>
    </xdr:from>
    <xdr:to>
      <xdr:col>41</xdr:col>
      <xdr:colOff>101600</xdr:colOff>
      <xdr:row>41</xdr:row>
      <xdr:rowOff>11171</xdr:rowOff>
    </xdr:to>
    <xdr:sp macro="" textlink="">
      <xdr:nvSpPr>
        <xdr:cNvPr id="134" name="楕円 133">
          <a:extLst>
            <a:ext uri="{FF2B5EF4-FFF2-40B4-BE49-F238E27FC236}">
              <a16:creationId xmlns:a16="http://schemas.microsoft.com/office/drawing/2014/main" id="{C6E45346-918D-44C8-8829-0DE170B35544}"/>
            </a:ext>
          </a:extLst>
        </xdr:cNvPr>
        <xdr:cNvSpPr/>
      </xdr:nvSpPr>
      <xdr:spPr>
        <a:xfrm>
          <a:off x="7810500" y="6939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129848</xdr:rowOff>
    </xdr:from>
    <xdr:to>
      <xdr:col>45</xdr:col>
      <xdr:colOff>177800</xdr:colOff>
      <xdr:row>40</xdr:row>
      <xdr:rowOff>131821</xdr:rowOff>
    </xdr:to>
    <xdr:cxnSp macro="">
      <xdr:nvCxnSpPr>
        <xdr:cNvPr id="135" name="直線コネクタ 134">
          <a:extLst>
            <a:ext uri="{FF2B5EF4-FFF2-40B4-BE49-F238E27FC236}">
              <a16:creationId xmlns:a16="http://schemas.microsoft.com/office/drawing/2014/main" id="{46C40BF0-778E-4B1A-A0F6-DF527796C464}"/>
            </a:ext>
          </a:extLst>
        </xdr:cNvPr>
        <xdr:cNvCxnSpPr/>
      </xdr:nvCxnSpPr>
      <xdr:spPr>
        <a:xfrm flipV="1">
          <a:off x="7861300" y="6987848"/>
          <a:ext cx="889000" cy="1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21640</xdr:rowOff>
    </xdr:from>
    <xdr:to>
      <xdr:col>36</xdr:col>
      <xdr:colOff>165100</xdr:colOff>
      <xdr:row>40</xdr:row>
      <xdr:rowOff>123240</xdr:rowOff>
    </xdr:to>
    <xdr:sp macro="" textlink="">
      <xdr:nvSpPr>
        <xdr:cNvPr id="136" name="楕円 135">
          <a:extLst>
            <a:ext uri="{FF2B5EF4-FFF2-40B4-BE49-F238E27FC236}">
              <a16:creationId xmlns:a16="http://schemas.microsoft.com/office/drawing/2014/main" id="{FC90AD2E-47C0-490A-BA3C-882A0F894AC8}"/>
            </a:ext>
          </a:extLst>
        </xdr:cNvPr>
        <xdr:cNvSpPr/>
      </xdr:nvSpPr>
      <xdr:spPr>
        <a:xfrm>
          <a:off x="6921500" y="6879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72440</xdr:rowOff>
    </xdr:from>
    <xdr:to>
      <xdr:col>41</xdr:col>
      <xdr:colOff>50800</xdr:colOff>
      <xdr:row>40</xdr:row>
      <xdr:rowOff>131821</xdr:rowOff>
    </xdr:to>
    <xdr:cxnSp macro="">
      <xdr:nvCxnSpPr>
        <xdr:cNvPr id="137" name="直線コネクタ 136">
          <a:extLst>
            <a:ext uri="{FF2B5EF4-FFF2-40B4-BE49-F238E27FC236}">
              <a16:creationId xmlns:a16="http://schemas.microsoft.com/office/drawing/2014/main" id="{15569645-BF52-4AF8-B473-2F4DFCDD8CB1}"/>
            </a:ext>
          </a:extLst>
        </xdr:cNvPr>
        <xdr:cNvCxnSpPr/>
      </xdr:nvCxnSpPr>
      <xdr:spPr>
        <a:xfrm>
          <a:off x="6972300" y="6930440"/>
          <a:ext cx="889000" cy="59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48292</xdr:rowOff>
    </xdr:from>
    <xdr:ext cx="534377" cy="259045"/>
    <xdr:sp macro="" textlink="">
      <xdr:nvSpPr>
        <xdr:cNvPr id="138" name="n_1aveValue【道路】&#10;一人当たり延長">
          <a:extLst>
            <a:ext uri="{FF2B5EF4-FFF2-40B4-BE49-F238E27FC236}">
              <a16:creationId xmlns:a16="http://schemas.microsoft.com/office/drawing/2014/main" id="{D4E3F9E7-C2B6-403B-83AD-40BE78660FE1}"/>
            </a:ext>
          </a:extLst>
        </xdr:cNvPr>
        <xdr:cNvSpPr txBox="1"/>
      </xdr:nvSpPr>
      <xdr:spPr>
        <a:xfrm>
          <a:off x="9359411" y="7077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53246</xdr:rowOff>
    </xdr:from>
    <xdr:ext cx="534377" cy="259045"/>
    <xdr:sp macro="" textlink="">
      <xdr:nvSpPr>
        <xdr:cNvPr id="139" name="n_2aveValue【道路】&#10;一人当たり延長">
          <a:extLst>
            <a:ext uri="{FF2B5EF4-FFF2-40B4-BE49-F238E27FC236}">
              <a16:creationId xmlns:a16="http://schemas.microsoft.com/office/drawing/2014/main" id="{162D6446-9171-43C9-9A15-F5C60579ECC8}"/>
            </a:ext>
          </a:extLst>
        </xdr:cNvPr>
        <xdr:cNvSpPr txBox="1"/>
      </xdr:nvSpPr>
      <xdr:spPr>
        <a:xfrm>
          <a:off x="8483111" y="7082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46984</xdr:rowOff>
    </xdr:from>
    <xdr:ext cx="534377" cy="259045"/>
    <xdr:sp macro="" textlink="">
      <xdr:nvSpPr>
        <xdr:cNvPr id="140" name="n_3aveValue【道路】&#10;一人当たり延長">
          <a:extLst>
            <a:ext uri="{FF2B5EF4-FFF2-40B4-BE49-F238E27FC236}">
              <a16:creationId xmlns:a16="http://schemas.microsoft.com/office/drawing/2014/main" id="{0053CD0C-DD87-43F7-920F-B731A1347458}"/>
            </a:ext>
          </a:extLst>
        </xdr:cNvPr>
        <xdr:cNvSpPr txBox="1"/>
      </xdr:nvSpPr>
      <xdr:spPr>
        <a:xfrm>
          <a:off x="7594111" y="7076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18213</xdr:rowOff>
    </xdr:from>
    <xdr:ext cx="534377" cy="259045"/>
    <xdr:sp macro="" textlink="">
      <xdr:nvSpPr>
        <xdr:cNvPr id="141" name="n_4aveValue【道路】&#10;一人当たり延長">
          <a:extLst>
            <a:ext uri="{FF2B5EF4-FFF2-40B4-BE49-F238E27FC236}">
              <a16:creationId xmlns:a16="http://schemas.microsoft.com/office/drawing/2014/main" id="{8D0094FC-FD08-4C51-9B8B-A75E638C9541}"/>
            </a:ext>
          </a:extLst>
        </xdr:cNvPr>
        <xdr:cNvSpPr txBox="1"/>
      </xdr:nvSpPr>
      <xdr:spPr>
        <a:xfrm>
          <a:off x="6705111" y="7047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24468</xdr:rowOff>
    </xdr:from>
    <xdr:ext cx="534377" cy="259045"/>
    <xdr:sp macro="" textlink="">
      <xdr:nvSpPr>
        <xdr:cNvPr id="142" name="n_1mainValue【道路】&#10;一人当たり延長">
          <a:extLst>
            <a:ext uri="{FF2B5EF4-FFF2-40B4-BE49-F238E27FC236}">
              <a16:creationId xmlns:a16="http://schemas.microsoft.com/office/drawing/2014/main" id="{34150BCD-F050-461E-8FF5-403FB5737231}"/>
            </a:ext>
          </a:extLst>
        </xdr:cNvPr>
        <xdr:cNvSpPr txBox="1"/>
      </xdr:nvSpPr>
      <xdr:spPr>
        <a:xfrm>
          <a:off x="9359411" y="6711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25725</xdr:rowOff>
    </xdr:from>
    <xdr:ext cx="534377" cy="259045"/>
    <xdr:sp macro="" textlink="">
      <xdr:nvSpPr>
        <xdr:cNvPr id="143" name="n_2mainValue【道路】&#10;一人当たり延長">
          <a:extLst>
            <a:ext uri="{FF2B5EF4-FFF2-40B4-BE49-F238E27FC236}">
              <a16:creationId xmlns:a16="http://schemas.microsoft.com/office/drawing/2014/main" id="{1AFE1D4B-1E58-43AB-BC9D-E320E4AD4516}"/>
            </a:ext>
          </a:extLst>
        </xdr:cNvPr>
        <xdr:cNvSpPr txBox="1"/>
      </xdr:nvSpPr>
      <xdr:spPr>
        <a:xfrm>
          <a:off x="8483111" y="6712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27698</xdr:rowOff>
    </xdr:from>
    <xdr:ext cx="534377" cy="259045"/>
    <xdr:sp macro="" textlink="">
      <xdr:nvSpPr>
        <xdr:cNvPr id="144" name="n_3mainValue【道路】&#10;一人当たり延長">
          <a:extLst>
            <a:ext uri="{FF2B5EF4-FFF2-40B4-BE49-F238E27FC236}">
              <a16:creationId xmlns:a16="http://schemas.microsoft.com/office/drawing/2014/main" id="{7905E2EC-9B53-44BB-B71E-088E72D45DE5}"/>
            </a:ext>
          </a:extLst>
        </xdr:cNvPr>
        <xdr:cNvSpPr txBox="1"/>
      </xdr:nvSpPr>
      <xdr:spPr>
        <a:xfrm>
          <a:off x="7594111" y="6714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5294</xdr:colOff>
      <xdr:row>38</xdr:row>
      <xdr:rowOff>139767</xdr:rowOff>
    </xdr:from>
    <xdr:ext cx="599010" cy="259045"/>
    <xdr:sp macro="" textlink="">
      <xdr:nvSpPr>
        <xdr:cNvPr id="145" name="n_4mainValue【道路】&#10;一人当たり延長">
          <a:extLst>
            <a:ext uri="{FF2B5EF4-FFF2-40B4-BE49-F238E27FC236}">
              <a16:creationId xmlns:a16="http://schemas.microsoft.com/office/drawing/2014/main" id="{1ECEE1C8-0F70-4C7B-9060-6B0E0C412BF2}"/>
            </a:ext>
          </a:extLst>
        </xdr:cNvPr>
        <xdr:cNvSpPr txBox="1"/>
      </xdr:nvSpPr>
      <xdr:spPr>
        <a:xfrm>
          <a:off x="6672794" y="6654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47CC0DB6-9311-4B9F-9B04-D1BB9E4D6B91}"/>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55456F16-0613-43C9-A927-0A885ABC2C56}"/>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4036C49C-EBC4-47A1-8E64-3134B865F07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D9034404-FC85-4220-8AB2-B68AB84D7C9C}"/>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D5688799-17E3-444B-8947-405D0E140B61}"/>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DF6C8C3D-1ACF-4CC0-B52B-E8127C6BF44F}"/>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46048B09-6F90-4650-9857-9DE62AB5A90A}"/>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BD9FF21F-F266-4A6C-B877-6245F6E09995}"/>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1CC18FDC-ACAD-45AE-AD73-FF12E4D763E2}"/>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8F8ECCEE-5798-4184-A61D-7324D97B796A}"/>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F1F2E8BD-21AD-400D-BA8D-D13CDF1E158E}"/>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a:extLst>
            <a:ext uri="{FF2B5EF4-FFF2-40B4-BE49-F238E27FC236}">
              <a16:creationId xmlns:a16="http://schemas.microsoft.com/office/drawing/2014/main" id="{D55F49C8-5E00-4E41-BF16-A9B5275D9882}"/>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a:extLst>
            <a:ext uri="{FF2B5EF4-FFF2-40B4-BE49-F238E27FC236}">
              <a16:creationId xmlns:a16="http://schemas.microsoft.com/office/drawing/2014/main" id="{29C4B708-50D4-4447-9EFA-A1F69154539E}"/>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a:extLst>
            <a:ext uri="{FF2B5EF4-FFF2-40B4-BE49-F238E27FC236}">
              <a16:creationId xmlns:a16="http://schemas.microsoft.com/office/drawing/2014/main" id="{4628D963-346E-40AF-875E-82B63680F9D8}"/>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a:extLst>
            <a:ext uri="{FF2B5EF4-FFF2-40B4-BE49-F238E27FC236}">
              <a16:creationId xmlns:a16="http://schemas.microsoft.com/office/drawing/2014/main" id="{7AFB94B0-FBAF-4179-8CF6-F2682D38804E}"/>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a:extLst>
            <a:ext uri="{FF2B5EF4-FFF2-40B4-BE49-F238E27FC236}">
              <a16:creationId xmlns:a16="http://schemas.microsoft.com/office/drawing/2014/main" id="{686B1CE6-8389-49E6-8A3A-548C0190F12D}"/>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a:extLst>
            <a:ext uri="{FF2B5EF4-FFF2-40B4-BE49-F238E27FC236}">
              <a16:creationId xmlns:a16="http://schemas.microsoft.com/office/drawing/2014/main" id="{823E1B60-99EA-44B7-A480-0EA02159A2D1}"/>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a:extLst>
            <a:ext uri="{FF2B5EF4-FFF2-40B4-BE49-F238E27FC236}">
              <a16:creationId xmlns:a16="http://schemas.microsoft.com/office/drawing/2014/main" id="{7393EB8D-4ED5-4708-A260-955AE8AFF77D}"/>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a:extLst>
            <a:ext uri="{FF2B5EF4-FFF2-40B4-BE49-F238E27FC236}">
              <a16:creationId xmlns:a16="http://schemas.microsoft.com/office/drawing/2014/main" id="{572E6D29-8FED-42E0-A426-44D1F4F82B74}"/>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a:extLst>
            <a:ext uri="{FF2B5EF4-FFF2-40B4-BE49-F238E27FC236}">
              <a16:creationId xmlns:a16="http://schemas.microsoft.com/office/drawing/2014/main" id="{BC98C311-27DF-48FF-A3D7-F2ACACAA7E8A}"/>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a:extLst>
            <a:ext uri="{FF2B5EF4-FFF2-40B4-BE49-F238E27FC236}">
              <a16:creationId xmlns:a16="http://schemas.microsoft.com/office/drawing/2014/main" id="{ED7C660F-B68C-424F-9897-F3AE726528F3}"/>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a:extLst>
            <a:ext uri="{FF2B5EF4-FFF2-40B4-BE49-F238E27FC236}">
              <a16:creationId xmlns:a16="http://schemas.microsoft.com/office/drawing/2014/main" id="{A8AFB127-98CD-4499-94C9-2B28B7226212}"/>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a:extLst>
            <a:ext uri="{FF2B5EF4-FFF2-40B4-BE49-F238E27FC236}">
              <a16:creationId xmlns:a16="http://schemas.microsoft.com/office/drawing/2014/main" id="{276D987B-BFB0-4FA0-BE26-516B38752865}"/>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54D4FBEE-586E-44D0-9650-92D41686E1DD}"/>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a16="http://schemas.microsoft.com/office/drawing/2014/main" id="{2C31C3E8-C942-46FA-8407-8B667C19C1DA}"/>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163285</xdr:rowOff>
    </xdr:from>
    <xdr:to>
      <xdr:col>24</xdr:col>
      <xdr:colOff>62865</xdr:colOff>
      <xdr:row>64</xdr:row>
      <xdr:rowOff>52251</xdr:rowOff>
    </xdr:to>
    <xdr:cxnSp macro="">
      <xdr:nvCxnSpPr>
        <xdr:cNvPr id="171" name="直線コネクタ 170">
          <a:extLst>
            <a:ext uri="{FF2B5EF4-FFF2-40B4-BE49-F238E27FC236}">
              <a16:creationId xmlns:a16="http://schemas.microsoft.com/office/drawing/2014/main" id="{1D1C9D4E-B16F-4CB1-AADD-19F2AA5A5198}"/>
            </a:ext>
          </a:extLst>
        </xdr:cNvPr>
        <xdr:cNvCxnSpPr/>
      </xdr:nvCxnSpPr>
      <xdr:spPr>
        <a:xfrm flipV="1">
          <a:off x="4634865" y="9593035"/>
          <a:ext cx="0" cy="1432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56078</xdr:rowOff>
    </xdr:from>
    <xdr:ext cx="405111" cy="259045"/>
    <xdr:sp macro="" textlink="">
      <xdr:nvSpPr>
        <xdr:cNvPr id="172" name="【橋りょう・トンネル】&#10;有形固定資産減価償却率最小値テキスト">
          <a:extLst>
            <a:ext uri="{FF2B5EF4-FFF2-40B4-BE49-F238E27FC236}">
              <a16:creationId xmlns:a16="http://schemas.microsoft.com/office/drawing/2014/main" id="{D78BB0B4-6092-4E8A-8C75-6AACCF49AE7A}"/>
            </a:ext>
          </a:extLst>
        </xdr:cNvPr>
        <xdr:cNvSpPr txBox="1"/>
      </xdr:nvSpPr>
      <xdr:spPr>
        <a:xfrm>
          <a:off x="4673600" y="11028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52251</xdr:rowOff>
    </xdr:from>
    <xdr:to>
      <xdr:col>24</xdr:col>
      <xdr:colOff>152400</xdr:colOff>
      <xdr:row>64</xdr:row>
      <xdr:rowOff>52251</xdr:rowOff>
    </xdr:to>
    <xdr:cxnSp macro="">
      <xdr:nvCxnSpPr>
        <xdr:cNvPr id="173" name="直線コネクタ 172">
          <a:extLst>
            <a:ext uri="{FF2B5EF4-FFF2-40B4-BE49-F238E27FC236}">
              <a16:creationId xmlns:a16="http://schemas.microsoft.com/office/drawing/2014/main" id="{EDB4EAF2-24AD-4EFD-8EFE-B0D3FC5ECAD5}"/>
            </a:ext>
          </a:extLst>
        </xdr:cNvPr>
        <xdr:cNvCxnSpPr/>
      </xdr:nvCxnSpPr>
      <xdr:spPr>
        <a:xfrm>
          <a:off x="4546600" y="11025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109962</xdr:rowOff>
    </xdr:from>
    <xdr:ext cx="340478" cy="259045"/>
    <xdr:sp macro="" textlink="">
      <xdr:nvSpPr>
        <xdr:cNvPr id="174" name="【橋りょう・トンネル】&#10;有形固定資産減価償却率最大値テキスト">
          <a:extLst>
            <a:ext uri="{FF2B5EF4-FFF2-40B4-BE49-F238E27FC236}">
              <a16:creationId xmlns:a16="http://schemas.microsoft.com/office/drawing/2014/main" id="{2FAE64C0-FB34-4B96-8F98-7B7566EC92E1}"/>
            </a:ext>
          </a:extLst>
        </xdr:cNvPr>
        <xdr:cNvSpPr txBox="1"/>
      </xdr:nvSpPr>
      <xdr:spPr>
        <a:xfrm>
          <a:off x="4673600" y="936826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163285</xdr:rowOff>
    </xdr:from>
    <xdr:to>
      <xdr:col>24</xdr:col>
      <xdr:colOff>152400</xdr:colOff>
      <xdr:row>55</xdr:row>
      <xdr:rowOff>163285</xdr:rowOff>
    </xdr:to>
    <xdr:cxnSp macro="">
      <xdr:nvCxnSpPr>
        <xdr:cNvPr id="175" name="直線コネクタ 174">
          <a:extLst>
            <a:ext uri="{FF2B5EF4-FFF2-40B4-BE49-F238E27FC236}">
              <a16:creationId xmlns:a16="http://schemas.microsoft.com/office/drawing/2014/main" id="{403FD291-3175-4F51-AE0D-EC613D591110}"/>
            </a:ext>
          </a:extLst>
        </xdr:cNvPr>
        <xdr:cNvCxnSpPr/>
      </xdr:nvCxnSpPr>
      <xdr:spPr>
        <a:xfrm>
          <a:off x="4546600" y="9593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161126</xdr:rowOff>
    </xdr:from>
    <xdr:ext cx="405111" cy="259045"/>
    <xdr:sp macro="" textlink="">
      <xdr:nvSpPr>
        <xdr:cNvPr id="176" name="【橋りょう・トンネル】&#10;有形固定資産減価償却率平均値テキスト">
          <a:extLst>
            <a:ext uri="{FF2B5EF4-FFF2-40B4-BE49-F238E27FC236}">
              <a16:creationId xmlns:a16="http://schemas.microsoft.com/office/drawing/2014/main" id="{9EAC5ADC-4569-406E-ABCA-306FFA3D44B4}"/>
            </a:ext>
          </a:extLst>
        </xdr:cNvPr>
        <xdr:cNvSpPr txBox="1"/>
      </xdr:nvSpPr>
      <xdr:spPr>
        <a:xfrm>
          <a:off x="4673600" y="104481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11249</xdr:rowOff>
    </xdr:from>
    <xdr:to>
      <xdr:col>24</xdr:col>
      <xdr:colOff>114300</xdr:colOff>
      <xdr:row>61</xdr:row>
      <xdr:rowOff>112849</xdr:rowOff>
    </xdr:to>
    <xdr:sp macro="" textlink="">
      <xdr:nvSpPr>
        <xdr:cNvPr id="177" name="フローチャート: 判断 176">
          <a:extLst>
            <a:ext uri="{FF2B5EF4-FFF2-40B4-BE49-F238E27FC236}">
              <a16:creationId xmlns:a16="http://schemas.microsoft.com/office/drawing/2014/main" id="{4AA1C7AC-9DD3-4A8C-8CC6-577835B172A6}"/>
            </a:ext>
          </a:extLst>
        </xdr:cNvPr>
        <xdr:cNvSpPr/>
      </xdr:nvSpPr>
      <xdr:spPr>
        <a:xfrm>
          <a:off x="4584700" y="1046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154940</xdr:rowOff>
    </xdr:from>
    <xdr:to>
      <xdr:col>20</xdr:col>
      <xdr:colOff>38100</xdr:colOff>
      <xdr:row>61</xdr:row>
      <xdr:rowOff>85090</xdr:rowOff>
    </xdr:to>
    <xdr:sp macro="" textlink="">
      <xdr:nvSpPr>
        <xdr:cNvPr id="178" name="フローチャート: 判断 177">
          <a:extLst>
            <a:ext uri="{FF2B5EF4-FFF2-40B4-BE49-F238E27FC236}">
              <a16:creationId xmlns:a16="http://schemas.microsoft.com/office/drawing/2014/main" id="{5D81AFED-89CD-4EE9-8092-D0CF61A58CD8}"/>
            </a:ext>
          </a:extLst>
        </xdr:cNvPr>
        <xdr:cNvSpPr/>
      </xdr:nvSpPr>
      <xdr:spPr>
        <a:xfrm>
          <a:off x="37465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146776</xdr:rowOff>
    </xdr:from>
    <xdr:to>
      <xdr:col>15</xdr:col>
      <xdr:colOff>101600</xdr:colOff>
      <xdr:row>61</xdr:row>
      <xdr:rowOff>76926</xdr:rowOff>
    </xdr:to>
    <xdr:sp macro="" textlink="">
      <xdr:nvSpPr>
        <xdr:cNvPr id="179" name="フローチャート: 判断 178">
          <a:extLst>
            <a:ext uri="{FF2B5EF4-FFF2-40B4-BE49-F238E27FC236}">
              <a16:creationId xmlns:a16="http://schemas.microsoft.com/office/drawing/2014/main" id="{E26395D8-E5D1-4897-A910-7D643E2B2656}"/>
            </a:ext>
          </a:extLst>
        </xdr:cNvPr>
        <xdr:cNvSpPr/>
      </xdr:nvSpPr>
      <xdr:spPr>
        <a:xfrm>
          <a:off x="2857500" y="1043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81462</xdr:rowOff>
    </xdr:from>
    <xdr:to>
      <xdr:col>10</xdr:col>
      <xdr:colOff>165100</xdr:colOff>
      <xdr:row>61</xdr:row>
      <xdr:rowOff>11612</xdr:rowOff>
    </xdr:to>
    <xdr:sp macro="" textlink="">
      <xdr:nvSpPr>
        <xdr:cNvPr id="180" name="フローチャート: 判断 179">
          <a:extLst>
            <a:ext uri="{FF2B5EF4-FFF2-40B4-BE49-F238E27FC236}">
              <a16:creationId xmlns:a16="http://schemas.microsoft.com/office/drawing/2014/main" id="{49EDFA29-2B58-4693-91CC-95213E07136B}"/>
            </a:ext>
          </a:extLst>
        </xdr:cNvPr>
        <xdr:cNvSpPr/>
      </xdr:nvSpPr>
      <xdr:spPr>
        <a:xfrm>
          <a:off x="1968500" y="1036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109220</xdr:rowOff>
    </xdr:from>
    <xdr:to>
      <xdr:col>6</xdr:col>
      <xdr:colOff>38100</xdr:colOff>
      <xdr:row>61</xdr:row>
      <xdr:rowOff>39370</xdr:rowOff>
    </xdr:to>
    <xdr:sp macro="" textlink="">
      <xdr:nvSpPr>
        <xdr:cNvPr id="181" name="フローチャート: 判断 180">
          <a:extLst>
            <a:ext uri="{FF2B5EF4-FFF2-40B4-BE49-F238E27FC236}">
              <a16:creationId xmlns:a16="http://schemas.microsoft.com/office/drawing/2014/main" id="{8DCBA166-C6DF-4C53-BA0F-A86F943F8092}"/>
            </a:ext>
          </a:extLst>
        </xdr:cNvPr>
        <xdr:cNvSpPr/>
      </xdr:nvSpPr>
      <xdr:spPr>
        <a:xfrm>
          <a:off x="1079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27960340-540E-4BF8-8C08-1C0A93022C7B}"/>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A1C614C5-B8AC-485F-94C9-5F3EF857C63D}"/>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EE1C5046-38FA-44B2-894E-C0438970020B}"/>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C54EF251-6000-4D90-A4BB-0A7AD84A1663}"/>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8E918F3A-ADF9-41D0-99BC-DB1B2317DA53}"/>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148409</xdr:rowOff>
    </xdr:from>
    <xdr:to>
      <xdr:col>24</xdr:col>
      <xdr:colOff>114300</xdr:colOff>
      <xdr:row>60</xdr:row>
      <xdr:rowOff>78559</xdr:rowOff>
    </xdr:to>
    <xdr:sp macro="" textlink="">
      <xdr:nvSpPr>
        <xdr:cNvPr id="187" name="楕円 186">
          <a:extLst>
            <a:ext uri="{FF2B5EF4-FFF2-40B4-BE49-F238E27FC236}">
              <a16:creationId xmlns:a16="http://schemas.microsoft.com/office/drawing/2014/main" id="{81BBD203-F8ED-48EF-AE88-F5FC1EFA55C4}"/>
            </a:ext>
          </a:extLst>
        </xdr:cNvPr>
        <xdr:cNvSpPr/>
      </xdr:nvSpPr>
      <xdr:spPr>
        <a:xfrm>
          <a:off x="4584700" y="10263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171286</xdr:rowOff>
    </xdr:from>
    <xdr:ext cx="405111" cy="259045"/>
    <xdr:sp macro="" textlink="">
      <xdr:nvSpPr>
        <xdr:cNvPr id="188" name="【橋りょう・トンネル】&#10;有形固定資産減価償却率該当値テキスト">
          <a:extLst>
            <a:ext uri="{FF2B5EF4-FFF2-40B4-BE49-F238E27FC236}">
              <a16:creationId xmlns:a16="http://schemas.microsoft.com/office/drawing/2014/main" id="{C62DD31A-A85A-4DE2-B551-09B758292FBC}"/>
            </a:ext>
          </a:extLst>
        </xdr:cNvPr>
        <xdr:cNvSpPr txBox="1"/>
      </xdr:nvSpPr>
      <xdr:spPr>
        <a:xfrm>
          <a:off x="4673600" y="101153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120650</xdr:rowOff>
    </xdr:from>
    <xdr:to>
      <xdr:col>20</xdr:col>
      <xdr:colOff>38100</xdr:colOff>
      <xdr:row>60</xdr:row>
      <xdr:rowOff>50800</xdr:rowOff>
    </xdr:to>
    <xdr:sp macro="" textlink="">
      <xdr:nvSpPr>
        <xdr:cNvPr id="189" name="楕円 188">
          <a:extLst>
            <a:ext uri="{FF2B5EF4-FFF2-40B4-BE49-F238E27FC236}">
              <a16:creationId xmlns:a16="http://schemas.microsoft.com/office/drawing/2014/main" id="{47050A42-C5CF-410F-955E-2B7D557031F5}"/>
            </a:ext>
          </a:extLst>
        </xdr:cNvPr>
        <xdr:cNvSpPr/>
      </xdr:nvSpPr>
      <xdr:spPr>
        <a:xfrm>
          <a:off x="37465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0</xdr:rowOff>
    </xdr:from>
    <xdr:to>
      <xdr:col>24</xdr:col>
      <xdr:colOff>63500</xdr:colOff>
      <xdr:row>60</xdr:row>
      <xdr:rowOff>27759</xdr:rowOff>
    </xdr:to>
    <xdr:cxnSp macro="">
      <xdr:nvCxnSpPr>
        <xdr:cNvPr id="190" name="直線コネクタ 189">
          <a:extLst>
            <a:ext uri="{FF2B5EF4-FFF2-40B4-BE49-F238E27FC236}">
              <a16:creationId xmlns:a16="http://schemas.microsoft.com/office/drawing/2014/main" id="{6C253822-2B58-49F5-AD45-FF2ABC49C881}"/>
            </a:ext>
          </a:extLst>
        </xdr:cNvPr>
        <xdr:cNvCxnSpPr/>
      </xdr:nvCxnSpPr>
      <xdr:spPr>
        <a:xfrm>
          <a:off x="3797300" y="10287000"/>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92891</xdr:rowOff>
    </xdr:from>
    <xdr:to>
      <xdr:col>15</xdr:col>
      <xdr:colOff>101600</xdr:colOff>
      <xdr:row>60</xdr:row>
      <xdr:rowOff>23041</xdr:rowOff>
    </xdr:to>
    <xdr:sp macro="" textlink="">
      <xdr:nvSpPr>
        <xdr:cNvPr id="191" name="楕円 190">
          <a:extLst>
            <a:ext uri="{FF2B5EF4-FFF2-40B4-BE49-F238E27FC236}">
              <a16:creationId xmlns:a16="http://schemas.microsoft.com/office/drawing/2014/main" id="{577CDD7F-59AA-438F-9C4E-79D7CE2519DA}"/>
            </a:ext>
          </a:extLst>
        </xdr:cNvPr>
        <xdr:cNvSpPr/>
      </xdr:nvSpPr>
      <xdr:spPr>
        <a:xfrm>
          <a:off x="2857500" y="10208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143691</xdr:rowOff>
    </xdr:from>
    <xdr:to>
      <xdr:col>19</xdr:col>
      <xdr:colOff>177800</xdr:colOff>
      <xdr:row>60</xdr:row>
      <xdr:rowOff>0</xdr:rowOff>
    </xdr:to>
    <xdr:cxnSp macro="">
      <xdr:nvCxnSpPr>
        <xdr:cNvPr id="192" name="直線コネクタ 191">
          <a:extLst>
            <a:ext uri="{FF2B5EF4-FFF2-40B4-BE49-F238E27FC236}">
              <a16:creationId xmlns:a16="http://schemas.microsoft.com/office/drawing/2014/main" id="{483D66B4-8F82-40B1-9E54-45F6ECA55D0B}"/>
            </a:ext>
          </a:extLst>
        </xdr:cNvPr>
        <xdr:cNvCxnSpPr/>
      </xdr:nvCxnSpPr>
      <xdr:spPr>
        <a:xfrm>
          <a:off x="2908300" y="10259241"/>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65133</xdr:rowOff>
    </xdr:from>
    <xdr:to>
      <xdr:col>10</xdr:col>
      <xdr:colOff>165100</xdr:colOff>
      <xdr:row>59</xdr:row>
      <xdr:rowOff>166733</xdr:rowOff>
    </xdr:to>
    <xdr:sp macro="" textlink="">
      <xdr:nvSpPr>
        <xdr:cNvPr id="193" name="楕円 192">
          <a:extLst>
            <a:ext uri="{FF2B5EF4-FFF2-40B4-BE49-F238E27FC236}">
              <a16:creationId xmlns:a16="http://schemas.microsoft.com/office/drawing/2014/main" id="{2198F402-C53E-499F-B4A5-72930E609235}"/>
            </a:ext>
          </a:extLst>
        </xdr:cNvPr>
        <xdr:cNvSpPr/>
      </xdr:nvSpPr>
      <xdr:spPr>
        <a:xfrm>
          <a:off x="1968500" y="10180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115933</xdr:rowOff>
    </xdr:from>
    <xdr:to>
      <xdr:col>15</xdr:col>
      <xdr:colOff>50800</xdr:colOff>
      <xdr:row>59</xdr:row>
      <xdr:rowOff>143691</xdr:rowOff>
    </xdr:to>
    <xdr:cxnSp macro="">
      <xdr:nvCxnSpPr>
        <xdr:cNvPr id="194" name="直線コネクタ 193">
          <a:extLst>
            <a:ext uri="{FF2B5EF4-FFF2-40B4-BE49-F238E27FC236}">
              <a16:creationId xmlns:a16="http://schemas.microsoft.com/office/drawing/2014/main" id="{845FF1E0-D179-48C6-9F87-BD363E52114F}"/>
            </a:ext>
          </a:extLst>
        </xdr:cNvPr>
        <xdr:cNvCxnSpPr/>
      </xdr:nvCxnSpPr>
      <xdr:spPr>
        <a:xfrm>
          <a:off x="2019300" y="10231483"/>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37374</xdr:rowOff>
    </xdr:from>
    <xdr:to>
      <xdr:col>6</xdr:col>
      <xdr:colOff>38100</xdr:colOff>
      <xdr:row>59</xdr:row>
      <xdr:rowOff>138974</xdr:rowOff>
    </xdr:to>
    <xdr:sp macro="" textlink="">
      <xdr:nvSpPr>
        <xdr:cNvPr id="195" name="楕円 194">
          <a:extLst>
            <a:ext uri="{FF2B5EF4-FFF2-40B4-BE49-F238E27FC236}">
              <a16:creationId xmlns:a16="http://schemas.microsoft.com/office/drawing/2014/main" id="{E93E56A3-C85F-4CE7-B9F5-1193A4E2CAE8}"/>
            </a:ext>
          </a:extLst>
        </xdr:cNvPr>
        <xdr:cNvSpPr/>
      </xdr:nvSpPr>
      <xdr:spPr>
        <a:xfrm>
          <a:off x="1079500" y="1015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88174</xdr:rowOff>
    </xdr:from>
    <xdr:to>
      <xdr:col>10</xdr:col>
      <xdr:colOff>114300</xdr:colOff>
      <xdr:row>59</xdr:row>
      <xdr:rowOff>115933</xdr:rowOff>
    </xdr:to>
    <xdr:cxnSp macro="">
      <xdr:nvCxnSpPr>
        <xdr:cNvPr id="196" name="直線コネクタ 195">
          <a:extLst>
            <a:ext uri="{FF2B5EF4-FFF2-40B4-BE49-F238E27FC236}">
              <a16:creationId xmlns:a16="http://schemas.microsoft.com/office/drawing/2014/main" id="{94E603C3-FEFC-44E6-BDBF-7923242AE781}"/>
            </a:ext>
          </a:extLst>
        </xdr:cNvPr>
        <xdr:cNvCxnSpPr/>
      </xdr:nvCxnSpPr>
      <xdr:spPr>
        <a:xfrm>
          <a:off x="1130300" y="10203724"/>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76217</xdr:rowOff>
    </xdr:from>
    <xdr:ext cx="405111" cy="259045"/>
    <xdr:sp macro="" textlink="">
      <xdr:nvSpPr>
        <xdr:cNvPr id="197" name="n_1aveValue【橋りょう・トンネル】&#10;有形固定資産減価償却率">
          <a:extLst>
            <a:ext uri="{FF2B5EF4-FFF2-40B4-BE49-F238E27FC236}">
              <a16:creationId xmlns:a16="http://schemas.microsoft.com/office/drawing/2014/main" id="{77D497E6-964D-4900-986B-5F75196BB24D}"/>
            </a:ext>
          </a:extLst>
        </xdr:cNvPr>
        <xdr:cNvSpPr txBox="1"/>
      </xdr:nvSpPr>
      <xdr:spPr>
        <a:xfrm>
          <a:off x="3582044" y="1053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68053</xdr:rowOff>
    </xdr:from>
    <xdr:ext cx="405111" cy="259045"/>
    <xdr:sp macro="" textlink="">
      <xdr:nvSpPr>
        <xdr:cNvPr id="198" name="n_2aveValue【橋りょう・トンネル】&#10;有形固定資産減価償却率">
          <a:extLst>
            <a:ext uri="{FF2B5EF4-FFF2-40B4-BE49-F238E27FC236}">
              <a16:creationId xmlns:a16="http://schemas.microsoft.com/office/drawing/2014/main" id="{E90400BD-9336-4029-80C6-75B654114EB0}"/>
            </a:ext>
          </a:extLst>
        </xdr:cNvPr>
        <xdr:cNvSpPr txBox="1"/>
      </xdr:nvSpPr>
      <xdr:spPr>
        <a:xfrm>
          <a:off x="2705744" y="1052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2739</xdr:rowOff>
    </xdr:from>
    <xdr:ext cx="405111" cy="259045"/>
    <xdr:sp macro="" textlink="">
      <xdr:nvSpPr>
        <xdr:cNvPr id="199" name="n_3aveValue【橋りょう・トンネル】&#10;有形固定資産減価償却率">
          <a:extLst>
            <a:ext uri="{FF2B5EF4-FFF2-40B4-BE49-F238E27FC236}">
              <a16:creationId xmlns:a16="http://schemas.microsoft.com/office/drawing/2014/main" id="{6BA84BC4-7025-40DC-A567-EDC708129F3F}"/>
            </a:ext>
          </a:extLst>
        </xdr:cNvPr>
        <xdr:cNvSpPr txBox="1"/>
      </xdr:nvSpPr>
      <xdr:spPr>
        <a:xfrm>
          <a:off x="1816744" y="1046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30497</xdr:rowOff>
    </xdr:from>
    <xdr:ext cx="405111" cy="259045"/>
    <xdr:sp macro="" textlink="">
      <xdr:nvSpPr>
        <xdr:cNvPr id="200" name="n_4aveValue【橋りょう・トンネル】&#10;有形固定資産減価償却率">
          <a:extLst>
            <a:ext uri="{FF2B5EF4-FFF2-40B4-BE49-F238E27FC236}">
              <a16:creationId xmlns:a16="http://schemas.microsoft.com/office/drawing/2014/main" id="{D38E363F-10CC-4CE8-982B-00B47D0EEC91}"/>
            </a:ext>
          </a:extLst>
        </xdr:cNvPr>
        <xdr:cNvSpPr txBox="1"/>
      </xdr:nvSpPr>
      <xdr:spPr>
        <a:xfrm>
          <a:off x="927744"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67327</xdr:rowOff>
    </xdr:from>
    <xdr:ext cx="405111" cy="259045"/>
    <xdr:sp macro="" textlink="">
      <xdr:nvSpPr>
        <xdr:cNvPr id="201" name="n_1mainValue【橋りょう・トンネル】&#10;有形固定資産減価償却率">
          <a:extLst>
            <a:ext uri="{FF2B5EF4-FFF2-40B4-BE49-F238E27FC236}">
              <a16:creationId xmlns:a16="http://schemas.microsoft.com/office/drawing/2014/main" id="{0BA8942C-F3DB-4CF8-BA29-A703A6C8563E}"/>
            </a:ext>
          </a:extLst>
        </xdr:cNvPr>
        <xdr:cNvSpPr txBox="1"/>
      </xdr:nvSpPr>
      <xdr:spPr>
        <a:xfrm>
          <a:off x="35820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39568</xdr:rowOff>
    </xdr:from>
    <xdr:ext cx="405111" cy="259045"/>
    <xdr:sp macro="" textlink="">
      <xdr:nvSpPr>
        <xdr:cNvPr id="202" name="n_2mainValue【橋りょう・トンネル】&#10;有形固定資産減価償却率">
          <a:extLst>
            <a:ext uri="{FF2B5EF4-FFF2-40B4-BE49-F238E27FC236}">
              <a16:creationId xmlns:a16="http://schemas.microsoft.com/office/drawing/2014/main" id="{99FF1C8E-3CB0-4E4A-9DCF-5EEE6CF89D25}"/>
            </a:ext>
          </a:extLst>
        </xdr:cNvPr>
        <xdr:cNvSpPr txBox="1"/>
      </xdr:nvSpPr>
      <xdr:spPr>
        <a:xfrm>
          <a:off x="2705744" y="99836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11810</xdr:rowOff>
    </xdr:from>
    <xdr:ext cx="405111" cy="259045"/>
    <xdr:sp macro="" textlink="">
      <xdr:nvSpPr>
        <xdr:cNvPr id="203" name="n_3mainValue【橋りょう・トンネル】&#10;有形固定資産減価償却率">
          <a:extLst>
            <a:ext uri="{FF2B5EF4-FFF2-40B4-BE49-F238E27FC236}">
              <a16:creationId xmlns:a16="http://schemas.microsoft.com/office/drawing/2014/main" id="{254D3A28-5C5B-40B3-8071-D03A99F08BBF}"/>
            </a:ext>
          </a:extLst>
        </xdr:cNvPr>
        <xdr:cNvSpPr txBox="1"/>
      </xdr:nvSpPr>
      <xdr:spPr>
        <a:xfrm>
          <a:off x="1816744" y="995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155501</xdr:rowOff>
    </xdr:from>
    <xdr:ext cx="405111" cy="259045"/>
    <xdr:sp macro="" textlink="">
      <xdr:nvSpPr>
        <xdr:cNvPr id="204" name="n_4mainValue【橋りょう・トンネル】&#10;有形固定資産減価償却率">
          <a:extLst>
            <a:ext uri="{FF2B5EF4-FFF2-40B4-BE49-F238E27FC236}">
              <a16:creationId xmlns:a16="http://schemas.microsoft.com/office/drawing/2014/main" id="{08D7BAED-F9D6-4740-977C-89CDC16E030D}"/>
            </a:ext>
          </a:extLst>
        </xdr:cNvPr>
        <xdr:cNvSpPr txBox="1"/>
      </xdr:nvSpPr>
      <xdr:spPr>
        <a:xfrm>
          <a:off x="927744" y="9928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2F7E07DE-F0A1-4A6A-B6D7-46D61DD2D97C}"/>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659D599C-5311-4718-82FD-CF1D5D4D018F}"/>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5D7BEAB6-D0E1-42B2-A174-32ABF96E46AA}"/>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466F7D0A-CA8D-48E3-89FF-38FDCD6EC48E}"/>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554A5CA9-E9F7-4927-A1CC-6C3713095216}"/>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18C5F98C-D917-477F-9D95-68CB736E397D}"/>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BB0816A3-A5EF-40A3-ADB6-5006D031FF74}"/>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FE2679A7-A579-4D11-803A-4DBD879A2AE8}"/>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1EBEEE0D-8095-42D2-92C3-E5FB057F14D1}"/>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87A61B12-DC2C-471D-B6B4-255718671F4B}"/>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5314894B-5A21-4F7E-8EF8-3E7136C2EFC4}"/>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a:extLst>
            <a:ext uri="{FF2B5EF4-FFF2-40B4-BE49-F238E27FC236}">
              <a16:creationId xmlns:a16="http://schemas.microsoft.com/office/drawing/2014/main" id="{39D9FD44-F4BD-4001-B8EB-90227CBFD7AB}"/>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90EADD34-B73E-4DEC-B10A-EAB3F7901AAF}"/>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8" name="テキスト ボックス 217">
          <a:extLst>
            <a:ext uri="{FF2B5EF4-FFF2-40B4-BE49-F238E27FC236}">
              <a16:creationId xmlns:a16="http://schemas.microsoft.com/office/drawing/2014/main" id="{ABFB4820-2D44-4378-9B07-061B17015AAB}"/>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F9797D35-7147-475C-A06B-BA512EB2DE08}"/>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0" name="テキスト ボックス 219">
          <a:extLst>
            <a:ext uri="{FF2B5EF4-FFF2-40B4-BE49-F238E27FC236}">
              <a16:creationId xmlns:a16="http://schemas.microsoft.com/office/drawing/2014/main" id="{FDB18FCA-37DE-4B7C-9B06-666A984D12C0}"/>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659509E1-7AC9-497E-A8B6-56EE9C655191}"/>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2" name="テキスト ボックス 221">
          <a:extLst>
            <a:ext uri="{FF2B5EF4-FFF2-40B4-BE49-F238E27FC236}">
              <a16:creationId xmlns:a16="http://schemas.microsoft.com/office/drawing/2014/main" id="{982EF57C-5B15-48A6-A75A-5E89EE3D4B53}"/>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FD030266-70DD-472A-8760-3A2952487948}"/>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124477</xdr:rowOff>
    </xdr:from>
    <xdr:ext cx="749692" cy="259045"/>
    <xdr:sp macro="" textlink="">
      <xdr:nvSpPr>
        <xdr:cNvPr id="224" name="テキスト ボックス 223">
          <a:extLst>
            <a:ext uri="{FF2B5EF4-FFF2-40B4-BE49-F238E27FC236}">
              <a16:creationId xmlns:a16="http://schemas.microsoft.com/office/drawing/2014/main" id="{77C9BB70-317F-4331-AD6E-C9C7F432146B}"/>
            </a:ext>
          </a:extLst>
        </xdr:cNvPr>
        <xdr:cNvSpPr txBox="1"/>
      </xdr:nvSpPr>
      <xdr:spPr>
        <a:xfrm>
          <a:off x="5854308" y="938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B5B27E99-EB41-413E-A630-61DD787A5E09}"/>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6" name="テキスト ボックス 225">
          <a:extLst>
            <a:ext uri="{FF2B5EF4-FFF2-40B4-BE49-F238E27FC236}">
              <a16:creationId xmlns:a16="http://schemas.microsoft.com/office/drawing/2014/main" id="{89D305C2-DC90-460D-9ED4-481ED1C865F8}"/>
            </a:ext>
          </a:extLst>
        </xdr:cNvPr>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a:extLst>
            <a:ext uri="{FF2B5EF4-FFF2-40B4-BE49-F238E27FC236}">
              <a16:creationId xmlns:a16="http://schemas.microsoft.com/office/drawing/2014/main" id="{E3F9ABB3-238B-422C-9B63-76FDDAE1EB7E}"/>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29097</xdr:rowOff>
    </xdr:from>
    <xdr:to>
      <xdr:col>54</xdr:col>
      <xdr:colOff>189865</xdr:colOff>
      <xdr:row>64</xdr:row>
      <xdr:rowOff>75141</xdr:rowOff>
    </xdr:to>
    <xdr:cxnSp macro="">
      <xdr:nvCxnSpPr>
        <xdr:cNvPr id="228" name="直線コネクタ 227">
          <a:extLst>
            <a:ext uri="{FF2B5EF4-FFF2-40B4-BE49-F238E27FC236}">
              <a16:creationId xmlns:a16="http://schemas.microsoft.com/office/drawing/2014/main" id="{42B1A7FC-2C91-4211-9F7C-B5FE1F0B3A19}"/>
            </a:ext>
          </a:extLst>
        </xdr:cNvPr>
        <xdr:cNvCxnSpPr/>
      </xdr:nvCxnSpPr>
      <xdr:spPr>
        <a:xfrm flipV="1">
          <a:off x="10476865" y="9630297"/>
          <a:ext cx="0" cy="1417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78968</xdr:rowOff>
    </xdr:from>
    <xdr:ext cx="469744" cy="259045"/>
    <xdr:sp macro="" textlink="">
      <xdr:nvSpPr>
        <xdr:cNvPr id="229" name="【橋りょう・トンネル】&#10;一人当たり有形固定資産（償却資産）額最小値テキスト">
          <a:extLst>
            <a:ext uri="{FF2B5EF4-FFF2-40B4-BE49-F238E27FC236}">
              <a16:creationId xmlns:a16="http://schemas.microsoft.com/office/drawing/2014/main" id="{B17170A3-1425-4BC1-9B4E-9AA032E29FF8}"/>
            </a:ext>
          </a:extLst>
        </xdr:cNvPr>
        <xdr:cNvSpPr txBox="1"/>
      </xdr:nvSpPr>
      <xdr:spPr>
        <a:xfrm>
          <a:off x="10515600" y="11051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75141</xdr:rowOff>
    </xdr:from>
    <xdr:to>
      <xdr:col>55</xdr:col>
      <xdr:colOff>88900</xdr:colOff>
      <xdr:row>64</xdr:row>
      <xdr:rowOff>75141</xdr:rowOff>
    </xdr:to>
    <xdr:cxnSp macro="">
      <xdr:nvCxnSpPr>
        <xdr:cNvPr id="230" name="直線コネクタ 229">
          <a:extLst>
            <a:ext uri="{FF2B5EF4-FFF2-40B4-BE49-F238E27FC236}">
              <a16:creationId xmlns:a16="http://schemas.microsoft.com/office/drawing/2014/main" id="{214C323E-704C-421E-9BAF-2E67AA0B91F0}"/>
            </a:ext>
          </a:extLst>
        </xdr:cNvPr>
        <xdr:cNvCxnSpPr/>
      </xdr:nvCxnSpPr>
      <xdr:spPr>
        <a:xfrm>
          <a:off x="10388600" y="11047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147224</xdr:rowOff>
    </xdr:from>
    <xdr:ext cx="754822" cy="259045"/>
    <xdr:sp macro="" textlink="">
      <xdr:nvSpPr>
        <xdr:cNvPr id="231" name="【橋りょう・トンネル】&#10;一人当たり有形固定資産（償却資産）額最大値テキスト">
          <a:extLst>
            <a:ext uri="{FF2B5EF4-FFF2-40B4-BE49-F238E27FC236}">
              <a16:creationId xmlns:a16="http://schemas.microsoft.com/office/drawing/2014/main" id="{862BFC4F-55EC-4539-84D9-880A52A353F0}"/>
            </a:ext>
          </a:extLst>
        </xdr:cNvPr>
        <xdr:cNvSpPr txBox="1"/>
      </xdr:nvSpPr>
      <xdr:spPr>
        <a:xfrm>
          <a:off x="10515600" y="9405524"/>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11,170,892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29097</xdr:rowOff>
    </xdr:from>
    <xdr:to>
      <xdr:col>55</xdr:col>
      <xdr:colOff>88900</xdr:colOff>
      <xdr:row>56</xdr:row>
      <xdr:rowOff>29097</xdr:rowOff>
    </xdr:to>
    <xdr:cxnSp macro="">
      <xdr:nvCxnSpPr>
        <xdr:cNvPr id="232" name="直線コネクタ 231">
          <a:extLst>
            <a:ext uri="{FF2B5EF4-FFF2-40B4-BE49-F238E27FC236}">
              <a16:creationId xmlns:a16="http://schemas.microsoft.com/office/drawing/2014/main" id="{B94A8950-BD82-405A-98DC-7F03E35A87B2}"/>
            </a:ext>
          </a:extLst>
        </xdr:cNvPr>
        <xdr:cNvCxnSpPr/>
      </xdr:nvCxnSpPr>
      <xdr:spPr>
        <a:xfrm>
          <a:off x="10388600" y="9630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37918</xdr:rowOff>
    </xdr:from>
    <xdr:ext cx="690189" cy="259045"/>
    <xdr:sp macro="" textlink="">
      <xdr:nvSpPr>
        <xdr:cNvPr id="233" name="【橋りょう・トンネル】&#10;一人当たり有形固定資産（償却資産）額平均値テキスト">
          <a:extLst>
            <a:ext uri="{FF2B5EF4-FFF2-40B4-BE49-F238E27FC236}">
              <a16:creationId xmlns:a16="http://schemas.microsoft.com/office/drawing/2014/main" id="{5F2C40B1-ED49-4CCA-B8BD-051FBD1F37B1}"/>
            </a:ext>
          </a:extLst>
        </xdr:cNvPr>
        <xdr:cNvSpPr txBox="1"/>
      </xdr:nvSpPr>
      <xdr:spPr>
        <a:xfrm>
          <a:off x="10515600" y="10667818"/>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1,431,565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15041</xdr:rowOff>
    </xdr:from>
    <xdr:to>
      <xdr:col>55</xdr:col>
      <xdr:colOff>50800</xdr:colOff>
      <xdr:row>63</xdr:row>
      <xdr:rowOff>116641</xdr:rowOff>
    </xdr:to>
    <xdr:sp macro="" textlink="">
      <xdr:nvSpPr>
        <xdr:cNvPr id="234" name="フローチャート: 判断 233">
          <a:extLst>
            <a:ext uri="{FF2B5EF4-FFF2-40B4-BE49-F238E27FC236}">
              <a16:creationId xmlns:a16="http://schemas.microsoft.com/office/drawing/2014/main" id="{9B3B0D07-C573-435C-9E34-529AC3D9E9AF}"/>
            </a:ext>
          </a:extLst>
        </xdr:cNvPr>
        <xdr:cNvSpPr/>
      </xdr:nvSpPr>
      <xdr:spPr>
        <a:xfrm>
          <a:off x="10426700" y="10816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153653</xdr:rowOff>
    </xdr:from>
    <xdr:to>
      <xdr:col>50</xdr:col>
      <xdr:colOff>165100</xdr:colOff>
      <xdr:row>63</xdr:row>
      <xdr:rowOff>83803</xdr:rowOff>
    </xdr:to>
    <xdr:sp macro="" textlink="">
      <xdr:nvSpPr>
        <xdr:cNvPr id="235" name="フローチャート: 判断 234">
          <a:extLst>
            <a:ext uri="{FF2B5EF4-FFF2-40B4-BE49-F238E27FC236}">
              <a16:creationId xmlns:a16="http://schemas.microsoft.com/office/drawing/2014/main" id="{0C6BF83F-3407-43C3-9CE0-0A76861DCF1F}"/>
            </a:ext>
          </a:extLst>
        </xdr:cNvPr>
        <xdr:cNvSpPr/>
      </xdr:nvSpPr>
      <xdr:spPr>
        <a:xfrm>
          <a:off x="9588500" y="10783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154923</xdr:rowOff>
    </xdr:from>
    <xdr:to>
      <xdr:col>46</xdr:col>
      <xdr:colOff>38100</xdr:colOff>
      <xdr:row>63</xdr:row>
      <xdr:rowOff>85073</xdr:rowOff>
    </xdr:to>
    <xdr:sp macro="" textlink="">
      <xdr:nvSpPr>
        <xdr:cNvPr id="236" name="フローチャート: 判断 235">
          <a:extLst>
            <a:ext uri="{FF2B5EF4-FFF2-40B4-BE49-F238E27FC236}">
              <a16:creationId xmlns:a16="http://schemas.microsoft.com/office/drawing/2014/main" id="{F06A723F-C840-4426-823A-E8269BFD3EC3}"/>
            </a:ext>
          </a:extLst>
        </xdr:cNvPr>
        <xdr:cNvSpPr/>
      </xdr:nvSpPr>
      <xdr:spPr>
        <a:xfrm>
          <a:off x="8699500" y="1078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46446</xdr:rowOff>
    </xdr:from>
    <xdr:to>
      <xdr:col>41</xdr:col>
      <xdr:colOff>101600</xdr:colOff>
      <xdr:row>63</xdr:row>
      <xdr:rowOff>148046</xdr:rowOff>
    </xdr:to>
    <xdr:sp macro="" textlink="">
      <xdr:nvSpPr>
        <xdr:cNvPr id="237" name="フローチャート: 判断 236">
          <a:extLst>
            <a:ext uri="{FF2B5EF4-FFF2-40B4-BE49-F238E27FC236}">
              <a16:creationId xmlns:a16="http://schemas.microsoft.com/office/drawing/2014/main" id="{6ADA4B40-20C6-4D6E-8592-7BFA3CA2E600}"/>
            </a:ext>
          </a:extLst>
        </xdr:cNvPr>
        <xdr:cNvSpPr/>
      </xdr:nvSpPr>
      <xdr:spPr>
        <a:xfrm>
          <a:off x="7810500" y="1084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161131</xdr:rowOff>
    </xdr:from>
    <xdr:to>
      <xdr:col>36</xdr:col>
      <xdr:colOff>165100</xdr:colOff>
      <xdr:row>63</xdr:row>
      <xdr:rowOff>91281</xdr:rowOff>
    </xdr:to>
    <xdr:sp macro="" textlink="">
      <xdr:nvSpPr>
        <xdr:cNvPr id="238" name="フローチャート: 判断 237">
          <a:extLst>
            <a:ext uri="{FF2B5EF4-FFF2-40B4-BE49-F238E27FC236}">
              <a16:creationId xmlns:a16="http://schemas.microsoft.com/office/drawing/2014/main" id="{4F9F02E0-4586-4A17-A4FD-643AB252C70E}"/>
            </a:ext>
          </a:extLst>
        </xdr:cNvPr>
        <xdr:cNvSpPr/>
      </xdr:nvSpPr>
      <xdr:spPr>
        <a:xfrm>
          <a:off x="6921500" y="10791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A2B09AB-4799-4789-A695-4D8F8498E186}"/>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51B62760-81AB-43DE-A266-343E1D198EC5}"/>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780C88E8-693F-4328-8A0E-57DDC411C1D2}"/>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B6ED3F09-4415-4ACC-8F2E-8E89E5F80A4D}"/>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C5280D9B-4D39-487B-B02D-00AF4CB9CA5F}"/>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22475</xdr:rowOff>
    </xdr:from>
    <xdr:to>
      <xdr:col>55</xdr:col>
      <xdr:colOff>50800</xdr:colOff>
      <xdr:row>64</xdr:row>
      <xdr:rowOff>124075</xdr:rowOff>
    </xdr:to>
    <xdr:sp macro="" textlink="">
      <xdr:nvSpPr>
        <xdr:cNvPr id="244" name="楕円 243">
          <a:extLst>
            <a:ext uri="{FF2B5EF4-FFF2-40B4-BE49-F238E27FC236}">
              <a16:creationId xmlns:a16="http://schemas.microsoft.com/office/drawing/2014/main" id="{58AFCB13-DA59-4DFF-B2A5-78ACAF11C9C8}"/>
            </a:ext>
          </a:extLst>
        </xdr:cNvPr>
        <xdr:cNvSpPr/>
      </xdr:nvSpPr>
      <xdr:spPr>
        <a:xfrm>
          <a:off x="10426700" y="1099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108852</xdr:rowOff>
    </xdr:from>
    <xdr:ext cx="534377" cy="259045"/>
    <xdr:sp macro="" textlink="">
      <xdr:nvSpPr>
        <xdr:cNvPr id="245" name="【橋りょう・トンネル】&#10;一人当たり有形固定資産（償却資産）額該当値テキスト">
          <a:extLst>
            <a:ext uri="{FF2B5EF4-FFF2-40B4-BE49-F238E27FC236}">
              <a16:creationId xmlns:a16="http://schemas.microsoft.com/office/drawing/2014/main" id="{DE68E6F1-D8E9-4075-A125-4EC9CE2D63FD}"/>
            </a:ext>
          </a:extLst>
        </xdr:cNvPr>
        <xdr:cNvSpPr txBox="1"/>
      </xdr:nvSpPr>
      <xdr:spPr>
        <a:xfrm>
          <a:off x="10515600" y="10910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22504</xdr:rowOff>
    </xdr:from>
    <xdr:to>
      <xdr:col>50</xdr:col>
      <xdr:colOff>165100</xdr:colOff>
      <xdr:row>64</xdr:row>
      <xdr:rowOff>124104</xdr:rowOff>
    </xdr:to>
    <xdr:sp macro="" textlink="">
      <xdr:nvSpPr>
        <xdr:cNvPr id="246" name="楕円 245">
          <a:extLst>
            <a:ext uri="{FF2B5EF4-FFF2-40B4-BE49-F238E27FC236}">
              <a16:creationId xmlns:a16="http://schemas.microsoft.com/office/drawing/2014/main" id="{D276FD8E-0164-4759-9E9C-0DBBF7912BEE}"/>
            </a:ext>
          </a:extLst>
        </xdr:cNvPr>
        <xdr:cNvSpPr/>
      </xdr:nvSpPr>
      <xdr:spPr>
        <a:xfrm>
          <a:off x="9588500" y="10995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73275</xdr:rowOff>
    </xdr:from>
    <xdr:to>
      <xdr:col>55</xdr:col>
      <xdr:colOff>0</xdr:colOff>
      <xdr:row>64</xdr:row>
      <xdr:rowOff>73304</xdr:rowOff>
    </xdr:to>
    <xdr:cxnSp macro="">
      <xdr:nvCxnSpPr>
        <xdr:cNvPr id="247" name="直線コネクタ 246">
          <a:extLst>
            <a:ext uri="{FF2B5EF4-FFF2-40B4-BE49-F238E27FC236}">
              <a16:creationId xmlns:a16="http://schemas.microsoft.com/office/drawing/2014/main" id="{CA5D71B1-60E9-4DCF-A00D-F41F548FFA39}"/>
            </a:ext>
          </a:extLst>
        </xdr:cNvPr>
        <xdr:cNvCxnSpPr/>
      </xdr:nvCxnSpPr>
      <xdr:spPr>
        <a:xfrm flipV="1">
          <a:off x="9639300" y="11046075"/>
          <a:ext cx="838200" cy="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22525</xdr:rowOff>
    </xdr:from>
    <xdr:to>
      <xdr:col>46</xdr:col>
      <xdr:colOff>38100</xdr:colOff>
      <xdr:row>64</xdr:row>
      <xdr:rowOff>124125</xdr:rowOff>
    </xdr:to>
    <xdr:sp macro="" textlink="">
      <xdr:nvSpPr>
        <xdr:cNvPr id="248" name="楕円 247">
          <a:extLst>
            <a:ext uri="{FF2B5EF4-FFF2-40B4-BE49-F238E27FC236}">
              <a16:creationId xmlns:a16="http://schemas.microsoft.com/office/drawing/2014/main" id="{560E6C63-2D48-4C65-8761-593A67A37649}"/>
            </a:ext>
          </a:extLst>
        </xdr:cNvPr>
        <xdr:cNvSpPr/>
      </xdr:nvSpPr>
      <xdr:spPr>
        <a:xfrm>
          <a:off x="8699500" y="10995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73304</xdr:rowOff>
    </xdr:from>
    <xdr:to>
      <xdr:col>50</xdr:col>
      <xdr:colOff>114300</xdr:colOff>
      <xdr:row>64</xdr:row>
      <xdr:rowOff>73325</xdr:rowOff>
    </xdr:to>
    <xdr:cxnSp macro="">
      <xdr:nvCxnSpPr>
        <xdr:cNvPr id="249" name="直線コネクタ 248">
          <a:extLst>
            <a:ext uri="{FF2B5EF4-FFF2-40B4-BE49-F238E27FC236}">
              <a16:creationId xmlns:a16="http://schemas.microsoft.com/office/drawing/2014/main" id="{6A20E566-F35F-49C3-8363-D85598308DDB}"/>
            </a:ext>
          </a:extLst>
        </xdr:cNvPr>
        <xdr:cNvCxnSpPr/>
      </xdr:nvCxnSpPr>
      <xdr:spPr>
        <a:xfrm flipV="1">
          <a:off x="8750300" y="11046104"/>
          <a:ext cx="889000" cy="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22558</xdr:rowOff>
    </xdr:from>
    <xdr:to>
      <xdr:col>41</xdr:col>
      <xdr:colOff>101600</xdr:colOff>
      <xdr:row>64</xdr:row>
      <xdr:rowOff>124158</xdr:rowOff>
    </xdr:to>
    <xdr:sp macro="" textlink="">
      <xdr:nvSpPr>
        <xdr:cNvPr id="250" name="楕円 249">
          <a:extLst>
            <a:ext uri="{FF2B5EF4-FFF2-40B4-BE49-F238E27FC236}">
              <a16:creationId xmlns:a16="http://schemas.microsoft.com/office/drawing/2014/main" id="{816D8D94-27F0-4FC8-A6C4-FAA18FD83B26}"/>
            </a:ext>
          </a:extLst>
        </xdr:cNvPr>
        <xdr:cNvSpPr/>
      </xdr:nvSpPr>
      <xdr:spPr>
        <a:xfrm>
          <a:off x="7810500" y="1099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73325</xdr:rowOff>
    </xdr:from>
    <xdr:to>
      <xdr:col>45</xdr:col>
      <xdr:colOff>177800</xdr:colOff>
      <xdr:row>64</xdr:row>
      <xdr:rowOff>73358</xdr:rowOff>
    </xdr:to>
    <xdr:cxnSp macro="">
      <xdr:nvCxnSpPr>
        <xdr:cNvPr id="251" name="直線コネクタ 250">
          <a:extLst>
            <a:ext uri="{FF2B5EF4-FFF2-40B4-BE49-F238E27FC236}">
              <a16:creationId xmlns:a16="http://schemas.microsoft.com/office/drawing/2014/main" id="{767379AF-621E-4400-9529-7248F47EB269}"/>
            </a:ext>
          </a:extLst>
        </xdr:cNvPr>
        <xdr:cNvCxnSpPr/>
      </xdr:nvCxnSpPr>
      <xdr:spPr>
        <a:xfrm flipV="1">
          <a:off x="7861300" y="11046125"/>
          <a:ext cx="889000" cy="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22616</xdr:rowOff>
    </xdr:from>
    <xdr:to>
      <xdr:col>36</xdr:col>
      <xdr:colOff>165100</xdr:colOff>
      <xdr:row>64</xdr:row>
      <xdr:rowOff>124216</xdr:rowOff>
    </xdr:to>
    <xdr:sp macro="" textlink="">
      <xdr:nvSpPr>
        <xdr:cNvPr id="252" name="楕円 251">
          <a:extLst>
            <a:ext uri="{FF2B5EF4-FFF2-40B4-BE49-F238E27FC236}">
              <a16:creationId xmlns:a16="http://schemas.microsoft.com/office/drawing/2014/main" id="{1C899BC1-7290-478F-9787-B602F30BE2E8}"/>
            </a:ext>
          </a:extLst>
        </xdr:cNvPr>
        <xdr:cNvSpPr/>
      </xdr:nvSpPr>
      <xdr:spPr>
        <a:xfrm>
          <a:off x="6921500" y="10995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73358</xdr:rowOff>
    </xdr:from>
    <xdr:to>
      <xdr:col>41</xdr:col>
      <xdr:colOff>50800</xdr:colOff>
      <xdr:row>64</xdr:row>
      <xdr:rowOff>73416</xdr:rowOff>
    </xdr:to>
    <xdr:cxnSp macro="">
      <xdr:nvCxnSpPr>
        <xdr:cNvPr id="253" name="直線コネクタ 252">
          <a:extLst>
            <a:ext uri="{FF2B5EF4-FFF2-40B4-BE49-F238E27FC236}">
              <a16:creationId xmlns:a16="http://schemas.microsoft.com/office/drawing/2014/main" id="{E0111038-0914-4A93-9570-71C1038BC90B}"/>
            </a:ext>
          </a:extLst>
        </xdr:cNvPr>
        <xdr:cNvCxnSpPr/>
      </xdr:nvCxnSpPr>
      <xdr:spPr>
        <a:xfrm flipV="1">
          <a:off x="6972300" y="11046158"/>
          <a:ext cx="889000" cy="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61</xdr:row>
      <xdr:rowOff>100330</xdr:rowOff>
    </xdr:from>
    <xdr:ext cx="690189" cy="259045"/>
    <xdr:sp macro="" textlink="">
      <xdr:nvSpPr>
        <xdr:cNvPr id="254" name="n_1aveValue【橋りょう・トンネル】&#10;一人当たり有形固定資産（償却資産）額">
          <a:extLst>
            <a:ext uri="{FF2B5EF4-FFF2-40B4-BE49-F238E27FC236}">
              <a16:creationId xmlns:a16="http://schemas.microsoft.com/office/drawing/2014/main" id="{F2670B0B-6E24-4908-94D6-B2DD1263168A}"/>
            </a:ext>
          </a:extLst>
        </xdr:cNvPr>
        <xdr:cNvSpPr txBox="1"/>
      </xdr:nvSpPr>
      <xdr:spPr>
        <a:xfrm>
          <a:off x="9281505" y="105587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61</xdr:row>
      <xdr:rowOff>101600</xdr:rowOff>
    </xdr:from>
    <xdr:ext cx="690189" cy="259045"/>
    <xdr:sp macro="" textlink="">
      <xdr:nvSpPr>
        <xdr:cNvPr id="255" name="n_2aveValue【橋りょう・トンネル】&#10;一人当たり有形固定資産（償却資産）額">
          <a:extLst>
            <a:ext uri="{FF2B5EF4-FFF2-40B4-BE49-F238E27FC236}">
              <a16:creationId xmlns:a16="http://schemas.microsoft.com/office/drawing/2014/main" id="{2A9C9437-A2AD-4D63-9380-98E8FB017055}"/>
            </a:ext>
          </a:extLst>
        </xdr:cNvPr>
        <xdr:cNvSpPr txBox="1"/>
      </xdr:nvSpPr>
      <xdr:spPr>
        <a:xfrm>
          <a:off x="8405205" y="105600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61</xdr:row>
      <xdr:rowOff>164573</xdr:rowOff>
    </xdr:from>
    <xdr:ext cx="690189" cy="259045"/>
    <xdr:sp macro="" textlink="">
      <xdr:nvSpPr>
        <xdr:cNvPr id="256" name="n_3aveValue【橋りょう・トンネル】&#10;一人当たり有形固定資産（償却資産）額">
          <a:extLst>
            <a:ext uri="{FF2B5EF4-FFF2-40B4-BE49-F238E27FC236}">
              <a16:creationId xmlns:a16="http://schemas.microsoft.com/office/drawing/2014/main" id="{89987538-937F-41F6-903A-F15CA71E1F70}"/>
            </a:ext>
          </a:extLst>
        </xdr:cNvPr>
        <xdr:cNvSpPr txBox="1"/>
      </xdr:nvSpPr>
      <xdr:spPr>
        <a:xfrm>
          <a:off x="7516205" y="106230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61</xdr:row>
      <xdr:rowOff>107808</xdr:rowOff>
    </xdr:from>
    <xdr:ext cx="690189" cy="259045"/>
    <xdr:sp macro="" textlink="">
      <xdr:nvSpPr>
        <xdr:cNvPr id="257" name="n_4aveValue【橋りょう・トンネル】&#10;一人当たり有形固定資産（償却資産）額">
          <a:extLst>
            <a:ext uri="{FF2B5EF4-FFF2-40B4-BE49-F238E27FC236}">
              <a16:creationId xmlns:a16="http://schemas.microsoft.com/office/drawing/2014/main" id="{B633DA4D-EBE0-4231-9958-19885DE521D2}"/>
            </a:ext>
          </a:extLst>
        </xdr:cNvPr>
        <xdr:cNvSpPr txBox="1"/>
      </xdr:nvSpPr>
      <xdr:spPr>
        <a:xfrm>
          <a:off x="6627205" y="105662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115231</xdr:rowOff>
    </xdr:from>
    <xdr:ext cx="534377" cy="259045"/>
    <xdr:sp macro="" textlink="">
      <xdr:nvSpPr>
        <xdr:cNvPr id="258" name="n_1mainValue【橋りょう・トンネル】&#10;一人当たり有形固定資産（償却資産）額">
          <a:extLst>
            <a:ext uri="{FF2B5EF4-FFF2-40B4-BE49-F238E27FC236}">
              <a16:creationId xmlns:a16="http://schemas.microsoft.com/office/drawing/2014/main" id="{7D91AD06-2AD6-41E3-8034-515B3DF0673D}"/>
            </a:ext>
          </a:extLst>
        </xdr:cNvPr>
        <xdr:cNvSpPr txBox="1"/>
      </xdr:nvSpPr>
      <xdr:spPr>
        <a:xfrm>
          <a:off x="9359411" y="11088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115252</xdr:rowOff>
    </xdr:from>
    <xdr:ext cx="534377" cy="259045"/>
    <xdr:sp macro="" textlink="">
      <xdr:nvSpPr>
        <xdr:cNvPr id="259" name="n_2mainValue【橋りょう・トンネル】&#10;一人当たり有形固定資産（償却資産）額">
          <a:extLst>
            <a:ext uri="{FF2B5EF4-FFF2-40B4-BE49-F238E27FC236}">
              <a16:creationId xmlns:a16="http://schemas.microsoft.com/office/drawing/2014/main" id="{8B23EEB9-12B2-4A7E-9B86-4931138C0955}"/>
            </a:ext>
          </a:extLst>
        </xdr:cNvPr>
        <xdr:cNvSpPr txBox="1"/>
      </xdr:nvSpPr>
      <xdr:spPr>
        <a:xfrm>
          <a:off x="8483111" y="11088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115285</xdr:rowOff>
    </xdr:from>
    <xdr:ext cx="534377" cy="259045"/>
    <xdr:sp macro="" textlink="">
      <xdr:nvSpPr>
        <xdr:cNvPr id="260" name="n_3mainValue【橋りょう・トンネル】&#10;一人当たり有形固定資産（償却資産）額">
          <a:extLst>
            <a:ext uri="{FF2B5EF4-FFF2-40B4-BE49-F238E27FC236}">
              <a16:creationId xmlns:a16="http://schemas.microsoft.com/office/drawing/2014/main" id="{7F75890D-7B3D-4A9B-8D3F-1ED77A68C73E}"/>
            </a:ext>
          </a:extLst>
        </xdr:cNvPr>
        <xdr:cNvSpPr txBox="1"/>
      </xdr:nvSpPr>
      <xdr:spPr>
        <a:xfrm>
          <a:off x="7594111" y="11088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115343</xdr:rowOff>
    </xdr:from>
    <xdr:ext cx="534377" cy="259045"/>
    <xdr:sp macro="" textlink="">
      <xdr:nvSpPr>
        <xdr:cNvPr id="261" name="n_4mainValue【橋りょう・トンネル】&#10;一人当たり有形固定資産（償却資産）額">
          <a:extLst>
            <a:ext uri="{FF2B5EF4-FFF2-40B4-BE49-F238E27FC236}">
              <a16:creationId xmlns:a16="http://schemas.microsoft.com/office/drawing/2014/main" id="{EFD2B3C9-85FA-4217-9EAF-C7A0D26C96D0}"/>
            </a:ext>
          </a:extLst>
        </xdr:cNvPr>
        <xdr:cNvSpPr txBox="1"/>
      </xdr:nvSpPr>
      <xdr:spPr>
        <a:xfrm>
          <a:off x="6705111" y="11088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209FAC58-CB8A-435C-882E-823F65F756B4}"/>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6CEF1247-2E65-454D-8F25-DE43E7E5015F}"/>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2D79FE41-B4AA-40D7-8778-BF390F2B2796}"/>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AA304507-0F06-4D11-ABD2-47B6D4673EF2}"/>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B89385C2-8DEE-44AB-BE5E-E615172B2EE5}"/>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5888AB43-0EAE-4671-95E6-3822B1B0871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CC291B1F-7C97-4F19-9354-B844E7F0D8D2}"/>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CDFB6F88-C5CD-43AB-9187-C2C528850059}"/>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C2125BC4-D239-414F-BEC9-1C94F53BD6BB}"/>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F0328877-7543-483B-B45F-4B65656DAAC4}"/>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93FBC4BD-0218-4395-AD23-50288E5A574C}"/>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a:extLst>
            <a:ext uri="{FF2B5EF4-FFF2-40B4-BE49-F238E27FC236}">
              <a16:creationId xmlns:a16="http://schemas.microsoft.com/office/drawing/2014/main" id="{3B5FBD03-2072-428E-8727-34DD45454883}"/>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4" name="テキスト ボックス 273">
          <a:extLst>
            <a:ext uri="{FF2B5EF4-FFF2-40B4-BE49-F238E27FC236}">
              <a16:creationId xmlns:a16="http://schemas.microsoft.com/office/drawing/2014/main" id="{E6FF0D4E-C8AF-4C84-9403-F415F39055F6}"/>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a:extLst>
            <a:ext uri="{FF2B5EF4-FFF2-40B4-BE49-F238E27FC236}">
              <a16:creationId xmlns:a16="http://schemas.microsoft.com/office/drawing/2014/main" id="{0F34377F-9BDB-4DFC-821F-EEE58E16BAF3}"/>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a:extLst>
            <a:ext uri="{FF2B5EF4-FFF2-40B4-BE49-F238E27FC236}">
              <a16:creationId xmlns:a16="http://schemas.microsoft.com/office/drawing/2014/main" id="{DD55C459-6286-44A0-9235-ACB515DD0F8B}"/>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a:extLst>
            <a:ext uri="{FF2B5EF4-FFF2-40B4-BE49-F238E27FC236}">
              <a16:creationId xmlns:a16="http://schemas.microsoft.com/office/drawing/2014/main" id="{DD8E9064-5DF5-4971-B02B-20D30CB0EBD3}"/>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a:extLst>
            <a:ext uri="{FF2B5EF4-FFF2-40B4-BE49-F238E27FC236}">
              <a16:creationId xmlns:a16="http://schemas.microsoft.com/office/drawing/2014/main" id="{51B2F6C9-C740-457C-86DB-E5A05CDC05D9}"/>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a:extLst>
            <a:ext uri="{FF2B5EF4-FFF2-40B4-BE49-F238E27FC236}">
              <a16:creationId xmlns:a16="http://schemas.microsoft.com/office/drawing/2014/main" id="{66EA219C-DF63-4E5C-A7E5-BBF44638847C}"/>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a:extLst>
            <a:ext uri="{FF2B5EF4-FFF2-40B4-BE49-F238E27FC236}">
              <a16:creationId xmlns:a16="http://schemas.microsoft.com/office/drawing/2014/main" id="{857AF357-EBBD-4AE6-9164-E6E841A1EB19}"/>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a:extLst>
            <a:ext uri="{FF2B5EF4-FFF2-40B4-BE49-F238E27FC236}">
              <a16:creationId xmlns:a16="http://schemas.microsoft.com/office/drawing/2014/main" id="{CDB44E87-1558-4FB9-9415-EB832D2FD24D}"/>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a:extLst>
            <a:ext uri="{FF2B5EF4-FFF2-40B4-BE49-F238E27FC236}">
              <a16:creationId xmlns:a16="http://schemas.microsoft.com/office/drawing/2014/main" id="{3EC0E807-CFBD-47A5-BD4B-C313F8DD7417}"/>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a:extLst>
            <a:ext uri="{FF2B5EF4-FFF2-40B4-BE49-F238E27FC236}">
              <a16:creationId xmlns:a16="http://schemas.microsoft.com/office/drawing/2014/main" id="{AD81B089-A739-4BE8-BDCE-7C10D7460FF1}"/>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4" name="テキスト ボックス 283">
          <a:extLst>
            <a:ext uri="{FF2B5EF4-FFF2-40B4-BE49-F238E27FC236}">
              <a16:creationId xmlns:a16="http://schemas.microsoft.com/office/drawing/2014/main" id="{5CF47C71-F399-437D-A5C0-4ECDA59337E7}"/>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31A016E6-391C-4D6E-93CE-ECBF68733FA5}"/>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a:extLst>
            <a:ext uri="{FF2B5EF4-FFF2-40B4-BE49-F238E27FC236}">
              <a16:creationId xmlns:a16="http://schemas.microsoft.com/office/drawing/2014/main" id="{64657BFB-4D1A-4B08-8B69-627B2F16571A}"/>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149134</xdr:rowOff>
    </xdr:from>
    <xdr:to>
      <xdr:col>24</xdr:col>
      <xdr:colOff>62865</xdr:colOff>
      <xdr:row>86</xdr:row>
      <xdr:rowOff>168729</xdr:rowOff>
    </xdr:to>
    <xdr:cxnSp macro="">
      <xdr:nvCxnSpPr>
        <xdr:cNvPr id="287" name="直線コネクタ 286">
          <a:extLst>
            <a:ext uri="{FF2B5EF4-FFF2-40B4-BE49-F238E27FC236}">
              <a16:creationId xmlns:a16="http://schemas.microsoft.com/office/drawing/2014/main" id="{1DEF5F86-FC18-422E-BEA7-D0DA1561FBF9}"/>
            </a:ext>
          </a:extLst>
        </xdr:cNvPr>
        <xdr:cNvCxnSpPr/>
      </xdr:nvCxnSpPr>
      <xdr:spPr>
        <a:xfrm flipV="1">
          <a:off x="4634865" y="13350784"/>
          <a:ext cx="0" cy="1562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8" name="【公営住宅】&#10;有形固定資産減価償却率最小値テキスト">
          <a:extLst>
            <a:ext uri="{FF2B5EF4-FFF2-40B4-BE49-F238E27FC236}">
              <a16:creationId xmlns:a16="http://schemas.microsoft.com/office/drawing/2014/main" id="{8E116331-5432-4FC3-AF77-569351ED6A94}"/>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9" name="直線コネクタ 288">
          <a:extLst>
            <a:ext uri="{FF2B5EF4-FFF2-40B4-BE49-F238E27FC236}">
              <a16:creationId xmlns:a16="http://schemas.microsoft.com/office/drawing/2014/main" id="{18E692E3-727D-43BE-BE7D-ECE2D69E2651}"/>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95811</xdr:rowOff>
    </xdr:from>
    <xdr:ext cx="340478" cy="259045"/>
    <xdr:sp macro="" textlink="">
      <xdr:nvSpPr>
        <xdr:cNvPr id="290" name="【公営住宅】&#10;有形固定資産減価償却率最大値テキスト">
          <a:extLst>
            <a:ext uri="{FF2B5EF4-FFF2-40B4-BE49-F238E27FC236}">
              <a16:creationId xmlns:a16="http://schemas.microsoft.com/office/drawing/2014/main" id="{63ED4A47-93D6-4A2A-8302-46352A80DE16}"/>
            </a:ext>
          </a:extLst>
        </xdr:cNvPr>
        <xdr:cNvSpPr txBox="1"/>
      </xdr:nvSpPr>
      <xdr:spPr>
        <a:xfrm>
          <a:off x="4673600" y="131260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149134</xdr:rowOff>
    </xdr:from>
    <xdr:to>
      <xdr:col>24</xdr:col>
      <xdr:colOff>152400</xdr:colOff>
      <xdr:row>77</xdr:row>
      <xdr:rowOff>149134</xdr:rowOff>
    </xdr:to>
    <xdr:cxnSp macro="">
      <xdr:nvCxnSpPr>
        <xdr:cNvPr id="291" name="直線コネクタ 290">
          <a:extLst>
            <a:ext uri="{FF2B5EF4-FFF2-40B4-BE49-F238E27FC236}">
              <a16:creationId xmlns:a16="http://schemas.microsoft.com/office/drawing/2014/main" id="{B2CDC265-0745-41FA-854F-654924FB39C7}"/>
            </a:ext>
          </a:extLst>
        </xdr:cNvPr>
        <xdr:cNvCxnSpPr/>
      </xdr:nvCxnSpPr>
      <xdr:spPr>
        <a:xfrm>
          <a:off x="4546600" y="13350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145341</xdr:rowOff>
    </xdr:from>
    <xdr:ext cx="405111" cy="259045"/>
    <xdr:sp macro="" textlink="">
      <xdr:nvSpPr>
        <xdr:cNvPr id="292" name="【公営住宅】&#10;有形固定資産減価償却率平均値テキスト">
          <a:extLst>
            <a:ext uri="{FF2B5EF4-FFF2-40B4-BE49-F238E27FC236}">
              <a16:creationId xmlns:a16="http://schemas.microsoft.com/office/drawing/2014/main" id="{F98F310E-FCDF-41EB-AB6B-9627FD7C4D83}"/>
            </a:ext>
          </a:extLst>
        </xdr:cNvPr>
        <xdr:cNvSpPr txBox="1"/>
      </xdr:nvSpPr>
      <xdr:spPr>
        <a:xfrm>
          <a:off x="4673600" y="142042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166914</xdr:rowOff>
    </xdr:from>
    <xdr:to>
      <xdr:col>24</xdr:col>
      <xdr:colOff>114300</xdr:colOff>
      <xdr:row>83</xdr:row>
      <xdr:rowOff>97064</xdr:rowOff>
    </xdr:to>
    <xdr:sp macro="" textlink="">
      <xdr:nvSpPr>
        <xdr:cNvPr id="293" name="フローチャート: 判断 292">
          <a:extLst>
            <a:ext uri="{FF2B5EF4-FFF2-40B4-BE49-F238E27FC236}">
              <a16:creationId xmlns:a16="http://schemas.microsoft.com/office/drawing/2014/main" id="{63EF4C96-4DF6-4E96-8E59-966ACCFBF399}"/>
            </a:ext>
          </a:extLst>
        </xdr:cNvPr>
        <xdr:cNvSpPr/>
      </xdr:nvSpPr>
      <xdr:spPr>
        <a:xfrm>
          <a:off x="4584700" y="1422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3629</xdr:rowOff>
    </xdr:from>
    <xdr:to>
      <xdr:col>20</xdr:col>
      <xdr:colOff>38100</xdr:colOff>
      <xdr:row>83</xdr:row>
      <xdr:rowOff>105229</xdr:rowOff>
    </xdr:to>
    <xdr:sp macro="" textlink="">
      <xdr:nvSpPr>
        <xdr:cNvPr id="294" name="フローチャート: 判断 293">
          <a:extLst>
            <a:ext uri="{FF2B5EF4-FFF2-40B4-BE49-F238E27FC236}">
              <a16:creationId xmlns:a16="http://schemas.microsoft.com/office/drawing/2014/main" id="{955FA936-8419-4B5A-A021-22BAB6BA00D9}"/>
            </a:ext>
          </a:extLst>
        </xdr:cNvPr>
        <xdr:cNvSpPr/>
      </xdr:nvSpPr>
      <xdr:spPr>
        <a:xfrm>
          <a:off x="3746500" y="14233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55880</xdr:rowOff>
    </xdr:from>
    <xdr:to>
      <xdr:col>15</xdr:col>
      <xdr:colOff>101600</xdr:colOff>
      <xdr:row>83</xdr:row>
      <xdr:rowOff>157480</xdr:rowOff>
    </xdr:to>
    <xdr:sp macro="" textlink="">
      <xdr:nvSpPr>
        <xdr:cNvPr id="295" name="フローチャート: 判断 294">
          <a:extLst>
            <a:ext uri="{FF2B5EF4-FFF2-40B4-BE49-F238E27FC236}">
              <a16:creationId xmlns:a16="http://schemas.microsoft.com/office/drawing/2014/main" id="{F40E5821-EDF0-445B-865C-FEAC3BE94EBB}"/>
            </a:ext>
          </a:extLst>
        </xdr:cNvPr>
        <xdr:cNvSpPr/>
      </xdr:nvSpPr>
      <xdr:spPr>
        <a:xfrm>
          <a:off x="2857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24856</xdr:rowOff>
    </xdr:from>
    <xdr:to>
      <xdr:col>10</xdr:col>
      <xdr:colOff>165100</xdr:colOff>
      <xdr:row>83</xdr:row>
      <xdr:rowOff>126456</xdr:rowOff>
    </xdr:to>
    <xdr:sp macro="" textlink="">
      <xdr:nvSpPr>
        <xdr:cNvPr id="296" name="フローチャート: 判断 295">
          <a:extLst>
            <a:ext uri="{FF2B5EF4-FFF2-40B4-BE49-F238E27FC236}">
              <a16:creationId xmlns:a16="http://schemas.microsoft.com/office/drawing/2014/main" id="{71393A41-DA40-4A40-B53D-213F08323122}"/>
            </a:ext>
          </a:extLst>
        </xdr:cNvPr>
        <xdr:cNvSpPr/>
      </xdr:nvSpPr>
      <xdr:spPr>
        <a:xfrm>
          <a:off x="1968500" y="1425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3629</xdr:rowOff>
    </xdr:from>
    <xdr:to>
      <xdr:col>6</xdr:col>
      <xdr:colOff>38100</xdr:colOff>
      <xdr:row>83</xdr:row>
      <xdr:rowOff>105229</xdr:rowOff>
    </xdr:to>
    <xdr:sp macro="" textlink="">
      <xdr:nvSpPr>
        <xdr:cNvPr id="297" name="フローチャート: 判断 296">
          <a:extLst>
            <a:ext uri="{FF2B5EF4-FFF2-40B4-BE49-F238E27FC236}">
              <a16:creationId xmlns:a16="http://schemas.microsoft.com/office/drawing/2014/main" id="{E4058106-F239-4A59-878C-3B718F1E4E9F}"/>
            </a:ext>
          </a:extLst>
        </xdr:cNvPr>
        <xdr:cNvSpPr/>
      </xdr:nvSpPr>
      <xdr:spPr>
        <a:xfrm>
          <a:off x="1079500" y="14233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E6FB7DDB-3CFF-4E2D-9DE8-7426458FE403}"/>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8148E485-90F8-4425-8C8C-A29373E5428E}"/>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27B34D7A-FF19-405D-99FF-56867DA9448F}"/>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CE17B48D-07F2-4BDC-B192-B6ECFFDD95BA}"/>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E0796689-E41A-4103-83FF-BB10B18EA0F8}"/>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36286</xdr:rowOff>
    </xdr:from>
    <xdr:to>
      <xdr:col>24</xdr:col>
      <xdr:colOff>114300</xdr:colOff>
      <xdr:row>81</xdr:row>
      <xdr:rowOff>137886</xdr:rowOff>
    </xdr:to>
    <xdr:sp macro="" textlink="">
      <xdr:nvSpPr>
        <xdr:cNvPr id="303" name="楕円 302">
          <a:extLst>
            <a:ext uri="{FF2B5EF4-FFF2-40B4-BE49-F238E27FC236}">
              <a16:creationId xmlns:a16="http://schemas.microsoft.com/office/drawing/2014/main" id="{C81C50C5-D123-4CE0-B0C2-6906806D2160}"/>
            </a:ext>
          </a:extLst>
        </xdr:cNvPr>
        <xdr:cNvSpPr/>
      </xdr:nvSpPr>
      <xdr:spPr>
        <a:xfrm>
          <a:off x="4584700" y="1392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59163</xdr:rowOff>
    </xdr:from>
    <xdr:ext cx="405111" cy="259045"/>
    <xdr:sp macro="" textlink="">
      <xdr:nvSpPr>
        <xdr:cNvPr id="304" name="【公営住宅】&#10;有形固定資産減価償却率該当値テキスト">
          <a:extLst>
            <a:ext uri="{FF2B5EF4-FFF2-40B4-BE49-F238E27FC236}">
              <a16:creationId xmlns:a16="http://schemas.microsoft.com/office/drawing/2014/main" id="{5151C928-3F6D-4FD1-B86D-996CF48EAE26}"/>
            </a:ext>
          </a:extLst>
        </xdr:cNvPr>
        <xdr:cNvSpPr txBox="1"/>
      </xdr:nvSpPr>
      <xdr:spPr>
        <a:xfrm>
          <a:off x="4673600" y="13775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363</xdr:rowOff>
    </xdr:from>
    <xdr:to>
      <xdr:col>20</xdr:col>
      <xdr:colOff>38100</xdr:colOff>
      <xdr:row>81</xdr:row>
      <xdr:rowOff>101963</xdr:rowOff>
    </xdr:to>
    <xdr:sp macro="" textlink="">
      <xdr:nvSpPr>
        <xdr:cNvPr id="305" name="楕円 304">
          <a:extLst>
            <a:ext uri="{FF2B5EF4-FFF2-40B4-BE49-F238E27FC236}">
              <a16:creationId xmlns:a16="http://schemas.microsoft.com/office/drawing/2014/main" id="{366DE1EE-5873-4555-9B46-15791C22AF3C}"/>
            </a:ext>
          </a:extLst>
        </xdr:cNvPr>
        <xdr:cNvSpPr/>
      </xdr:nvSpPr>
      <xdr:spPr>
        <a:xfrm>
          <a:off x="3746500" y="1388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51163</xdr:rowOff>
    </xdr:from>
    <xdr:to>
      <xdr:col>24</xdr:col>
      <xdr:colOff>63500</xdr:colOff>
      <xdr:row>81</xdr:row>
      <xdr:rowOff>87086</xdr:rowOff>
    </xdr:to>
    <xdr:cxnSp macro="">
      <xdr:nvCxnSpPr>
        <xdr:cNvPr id="306" name="直線コネクタ 305">
          <a:extLst>
            <a:ext uri="{FF2B5EF4-FFF2-40B4-BE49-F238E27FC236}">
              <a16:creationId xmlns:a16="http://schemas.microsoft.com/office/drawing/2014/main" id="{D51C3C7C-6F05-458B-9079-0E2A157C8E2D}"/>
            </a:ext>
          </a:extLst>
        </xdr:cNvPr>
        <xdr:cNvCxnSpPr/>
      </xdr:nvCxnSpPr>
      <xdr:spPr>
        <a:xfrm>
          <a:off x="3797300" y="13938613"/>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135889</xdr:rowOff>
    </xdr:from>
    <xdr:to>
      <xdr:col>15</xdr:col>
      <xdr:colOff>101600</xdr:colOff>
      <xdr:row>81</xdr:row>
      <xdr:rowOff>66039</xdr:rowOff>
    </xdr:to>
    <xdr:sp macro="" textlink="">
      <xdr:nvSpPr>
        <xdr:cNvPr id="307" name="楕円 306">
          <a:extLst>
            <a:ext uri="{FF2B5EF4-FFF2-40B4-BE49-F238E27FC236}">
              <a16:creationId xmlns:a16="http://schemas.microsoft.com/office/drawing/2014/main" id="{88451632-458E-4C1F-A57C-0DCF13BD3ED5}"/>
            </a:ext>
          </a:extLst>
        </xdr:cNvPr>
        <xdr:cNvSpPr/>
      </xdr:nvSpPr>
      <xdr:spPr>
        <a:xfrm>
          <a:off x="2857500" y="1385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15239</xdr:rowOff>
    </xdr:from>
    <xdr:to>
      <xdr:col>19</xdr:col>
      <xdr:colOff>177800</xdr:colOff>
      <xdr:row>81</xdr:row>
      <xdr:rowOff>51163</xdr:rowOff>
    </xdr:to>
    <xdr:cxnSp macro="">
      <xdr:nvCxnSpPr>
        <xdr:cNvPr id="308" name="直線コネクタ 307">
          <a:extLst>
            <a:ext uri="{FF2B5EF4-FFF2-40B4-BE49-F238E27FC236}">
              <a16:creationId xmlns:a16="http://schemas.microsoft.com/office/drawing/2014/main" id="{3C9F0BA6-2AE7-4CF2-8E27-BDA31D4BD508}"/>
            </a:ext>
          </a:extLst>
        </xdr:cNvPr>
        <xdr:cNvCxnSpPr/>
      </xdr:nvCxnSpPr>
      <xdr:spPr>
        <a:xfrm>
          <a:off x="2908300" y="13902689"/>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99968</xdr:rowOff>
    </xdr:from>
    <xdr:to>
      <xdr:col>10</xdr:col>
      <xdr:colOff>165100</xdr:colOff>
      <xdr:row>81</xdr:row>
      <xdr:rowOff>30118</xdr:rowOff>
    </xdr:to>
    <xdr:sp macro="" textlink="">
      <xdr:nvSpPr>
        <xdr:cNvPr id="309" name="楕円 308">
          <a:extLst>
            <a:ext uri="{FF2B5EF4-FFF2-40B4-BE49-F238E27FC236}">
              <a16:creationId xmlns:a16="http://schemas.microsoft.com/office/drawing/2014/main" id="{520BA798-4838-4D50-933E-A08CF1436205}"/>
            </a:ext>
          </a:extLst>
        </xdr:cNvPr>
        <xdr:cNvSpPr/>
      </xdr:nvSpPr>
      <xdr:spPr>
        <a:xfrm>
          <a:off x="1968500" y="1381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150768</xdr:rowOff>
    </xdr:from>
    <xdr:to>
      <xdr:col>15</xdr:col>
      <xdr:colOff>50800</xdr:colOff>
      <xdr:row>81</xdr:row>
      <xdr:rowOff>15239</xdr:rowOff>
    </xdr:to>
    <xdr:cxnSp macro="">
      <xdr:nvCxnSpPr>
        <xdr:cNvPr id="310" name="直線コネクタ 309">
          <a:extLst>
            <a:ext uri="{FF2B5EF4-FFF2-40B4-BE49-F238E27FC236}">
              <a16:creationId xmlns:a16="http://schemas.microsoft.com/office/drawing/2014/main" id="{B69DAF7D-1605-4A71-A5C5-E1760A5E313D}"/>
            </a:ext>
          </a:extLst>
        </xdr:cNvPr>
        <xdr:cNvCxnSpPr/>
      </xdr:nvCxnSpPr>
      <xdr:spPr>
        <a:xfrm>
          <a:off x="2019300" y="13866768"/>
          <a:ext cx="889000" cy="3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37919</xdr:rowOff>
    </xdr:from>
    <xdr:to>
      <xdr:col>6</xdr:col>
      <xdr:colOff>38100</xdr:colOff>
      <xdr:row>81</xdr:row>
      <xdr:rowOff>139519</xdr:rowOff>
    </xdr:to>
    <xdr:sp macro="" textlink="">
      <xdr:nvSpPr>
        <xdr:cNvPr id="311" name="楕円 310">
          <a:extLst>
            <a:ext uri="{FF2B5EF4-FFF2-40B4-BE49-F238E27FC236}">
              <a16:creationId xmlns:a16="http://schemas.microsoft.com/office/drawing/2014/main" id="{00273F39-753E-4234-B73B-90F252D7AF64}"/>
            </a:ext>
          </a:extLst>
        </xdr:cNvPr>
        <xdr:cNvSpPr/>
      </xdr:nvSpPr>
      <xdr:spPr>
        <a:xfrm>
          <a:off x="1079500" y="1392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150768</xdr:rowOff>
    </xdr:from>
    <xdr:to>
      <xdr:col>10</xdr:col>
      <xdr:colOff>114300</xdr:colOff>
      <xdr:row>81</xdr:row>
      <xdr:rowOff>88719</xdr:rowOff>
    </xdr:to>
    <xdr:cxnSp macro="">
      <xdr:nvCxnSpPr>
        <xdr:cNvPr id="312" name="直線コネクタ 311">
          <a:extLst>
            <a:ext uri="{FF2B5EF4-FFF2-40B4-BE49-F238E27FC236}">
              <a16:creationId xmlns:a16="http://schemas.microsoft.com/office/drawing/2014/main" id="{E5C9526C-9246-4D40-A4D1-7E437CDB0C57}"/>
            </a:ext>
          </a:extLst>
        </xdr:cNvPr>
        <xdr:cNvCxnSpPr/>
      </xdr:nvCxnSpPr>
      <xdr:spPr>
        <a:xfrm flipV="1">
          <a:off x="1130300" y="13866768"/>
          <a:ext cx="889000" cy="109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96356</xdr:rowOff>
    </xdr:from>
    <xdr:ext cx="405111" cy="259045"/>
    <xdr:sp macro="" textlink="">
      <xdr:nvSpPr>
        <xdr:cNvPr id="313" name="n_1aveValue【公営住宅】&#10;有形固定資産減価償却率">
          <a:extLst>
            <a:ext uri="{FF2B5EF4-FFF2-40B4-BE49-F238E27FC236}">
              <a16:creationId xmlns:a16="http://schemas.microsoft.com/office/drawing/2014/main" id="{DCC8C9A8-7361-4868-924F-815C31BDCA80}"/>
            </a:ext>
          </a:extLst>
        </xdr:cNvPr>
        <xdr:cNvSpPr txBox="1"/>
      </xdr:nvSpPr>
      <xdr:spPr>
        <a:xfrm>
          <a:off x="3582044" y="143267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148607</xdr:rowOff>
    </xdr:from>
    <xdr:ext cx="405111" cy="259045"/>
    <xdr:sp macro="" textlink="">
      <xdr:nvSpPr>
        <xdr:cNvPr id="314" name="n_2aveValue【公営住宅】&#10;有形固定資産減価償却率">
          <a:extLst>
            <a:ext uri="{FF2B5EF4-FFF2-40B4-BE49-F238E27FC236}">
              <a16:creationId xmlns:a16="http://schemas.microsoft.com/office/drawing/2014/main" id="{77AD555E-C8CF-47EC-BB2C-B450DFECF3ED}"/>
            </a:ext>
          </a:extLst>
        </xdr:cNvPr>
        <xdr:cNvSpPr txBox="1"/>
      </xdr:nvSpPr>
      <xdr:spPr>
        <a:xfrm>
          <a:off x="2705744" y="1437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117583</xdr:rowOff>
    </xdr:from>
    <xdr:ext cx="405111" cy="259045"/>
    <xdr:sp macro="" textlink="">
      <xdr:nvSpPr>
        <xdr:cNvPr id="315" name="n_3aveValue【公営住宅】&#10;有形固定資産減価償却率">
          <a:extLst>
            <a:ext uri="{FF2B5EF4-FFF2-40B4-BE49-F238E27FC236}">
              <a16:creationId xmlns:a16="http://schemas.microsoft.com/office/drawing/2014/main" id="{833D028F-007E-41E8-BE56-58833A7294AA}"/>
            </a:ext>
          </a:extLst>
        </xdr:cNvPr>
        <xdr:cNvSpPr txBox="1"/>
      </xdr:nvSpPr>
      <xdr:spPr>
        <a:xfrm>
          <a:off x="1816744" y="14347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96356</xdr:rowOff>
    </xdr:from>
    <xdr:ext cx="405111" cy="259045"/>
    <xdr:sp macro="" textlink="">
      <xdr:nvSpPr>
        <xdr:cNvPr id="316" name="n_4aveValue【公営住宅】&#10;有形固定資産減価償却率">
          <a:extLst>
            <a:ext uri="{FF2B5EF4-FFF2-40B4-BE49-F238E27FC236}">
              <a16:creationId xmlns:a16="http://schemas.microsoft.com/office/drawing/2014/main" id="{CA4DEFFC-B7FA-4D08-8E4C-11486DCE0898}"/>
            </a:ext>
          </a:extLst>
        </xdr:cNvPr>
        <xdr:cNvSpPr txBox="1"/>
      </xdr:nvSpPr>
      <xdr:spPr>
        <a:xfrm>
          <a:off x="927744" y="143267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118490</xdr:rowOff>
    </xdr:from>
    <xdr:ext cx="405111" cy="259045"/>
    <xdr:sp macro="" textlink="">
      <xdr:nvSpPr>
        <xdr:cNvPr id="317" name="n_1mainValue【公営住宅】&#10;有形固定資産減価償却率">
          <a:extLst>
            <a:ext uri="{FF2B5EF4-FFF2-40B4-BE49-F238E27FC236}">
              <a16:creationId xmlns:a16="http://schemas.microsoft.com/office/drawing/2014/main" id="{BB46CB54-473C-437B-B9BD-F151DB02892F}"/>
            </a:ext>
          </a:extLst>
        </xdr:cNvPr>
        <xdr:cNvSpPr txBox="1"/>
      </xdr:nvSpPr>
      <xdr:spPr>
        <a:xfrm>
          <a:off x="3582044" y="1366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82566</xdr:rowOff>
    </xdr:from>
    <xdr:ext cx="405111" cy="259045"/>
    <xdr:sp macro="" textlink="">
      <xdr:nvSpPr>
        <xdr:cNvPr id="318" name="n_2mainValue【公営住宅】&#10;有形固定資産減価償却率">
          <a:extLst>
            <a:ext uri="{FF2B5EF4-FFF2-40B4-BE49-F238E27FC236}">
              <a16:creationId xmlns:a16="http://schemas.microsoft.com/office/drawing/2014/main" id="{6E895B1B-EFF0-40C1-A2C2-8DFBE8DF3BC1}"/>
            </a:ext>
          </a:extLst>
        </xdr:cNvPr>
        <xdr:cNvSpPr txBox="1"/>
      </xdr:nvSpPr>
      <xdr:spPr>
        <a:xfrm>
          <a:off x="2705744" y="1362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46645</xdr:rowOff>
    </xdr:from>
    <xdr:ext cx="405111" cy="259045"/>
    <xdr:sp macro="" textlink="">
      <xdr:nvSpPr>
        <xdr:cNvPr id="319" name="n_3mainValue【公営住宅】&#10;有形固定資産減価償却率">
          <a:extLst>
            <a:ext uri="{FF2B5EF4-FFF2-40B4-BE49-F238E27FC236}">
              <a16:creationId xmlns:a16="http://schemas.microsoft.com/office/drawing/2014/main" id="{F49AFF32-6C90-4B25-B357-C352D38AB7DE}"/>
            </a:ext>
          </a:extLst>
        </xdr:cNvPr>
        <xdr:cNvSpPr txBox="1"/>
      </xdr:nvSpPr>
      <xdr:spPr>
        <a:xfrm>
          <a:off x="1816744" y="13591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156046</xdr:rowOff>
    </xdr:from>
    <xdr:ext cx="405111" cy="259045"/>
    <xdr:sp macro="" textlink="">
      <xdr:nvSpPr>
        <xdr:cNvPr id="320" name="n_4mainValue【公営住宅】&#10;有形固定資産減価償却率">
          <a:extLst>
            <a:ext uri="{FF2B5EF4-FFF2-40B4-BE49-F238E27FC236}">
              <a16:creationId xmlns:a16="http://schemas.microsoft.com/office/drawing/2014/main" id="{7E5C2B52-57D7-439D-8F30-9A33C5892853}"/>
            </a:ext>
          </a:extLst>
        </xdr:cNvPr>
        <xdr:cNvSpPr txBox="1"/>
      </xdr:nvSpPr>
      <xdr:spPr>
        <a:xfrm>
          <a:off x="927744" y="1370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a:extLst>
            <a:ext uri="{FF2B5EF4-FFF2-40B4-BE49-F238E27FC236}">
              <a16:creationId xmlns:a16="http://schemas.microsoft.com/office/drawing/2014/main" id="{F2D1A5FD-CC97-4CF3-AFDF-09D45DC93C28}"/>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a:extLst>
            <a:ext uri="{FF2B5EF4-FFF2-40B4-BE49-F238E27FC236}">
              <a16:creationId xmlns:a16="http://schemas.microsoft.com/office/drawing/2014/main" id="{2EA2B221-B8B1-4C56-AADA-6577AC934F68}"/>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a:extLst>
            <a:ext uri="{FF2B5EF4-FFF2-40B4-BE49-F238E27FC236}">
              <a16:creationId xmlns:a16="http://schemas.microsoft.com/office/drawing/2014/main" id="{A708BB84-AEA4-43B6-AB50-B1DCEA97A307}"/>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a:extLst>
            <a:ext uri="{FF2B5EF4-FFF2-40B4-BE49-F238E27FC236}">
              <a16:creationId xmlns:a16="http://schemas.microsoft.com/office/drawing/2014/main" id="{DB28180D-74AE-43BD-BF1C-A8FB0FBDF81A}"/>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a:extLst>
            <a:ext uri="{FF2B5EF4-FFF2-40B4-BE49-F238E27FC236}">
              <a16:creationId xmlns:a16="http://schemas.microsoft.com/office/drawing/2014/main" id="{B232B4E4-801B-4C42-BFC8-C69257B5D9F4}"/>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a:extLst>
            <a:ext uri="{FF2B5EF4-FFF2-40B4-BE49-F238E27FC236}">
              <a16:creationId xmlns:a16="http://schemas.microsoft.com/office/drawing/2014/main" id="{0CE4B80D-3F55-4F82-B8DD-5CD39A309CE3}"/>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a:extLst>
            <a:ext uri="{FF2B5EF4-FFF2-40B4-BE49-F238E27FC236}">
              <a16:creationId xmlns:a16="http://schemas.microsoft.com/office/drawing/2014/main" id="{E2AC893A-9FAA-4A8F-BC79-DC9A48BD380A}"/>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a:extLst>
            <a:ext uri="{FF2B5EF4-FFF2-40B4-BE49-F238E27FC236}">
              <a16:creationId xmlns:a16="http://schemas.microsoft.com/office/drawing/2014/main" id="{5B7DA469-598B-4A72-B8EF-2288EB7786AE}"/>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a:extLst>
            <a:ext uri="{FF2B5EF4-FFF2-40B4-BE49-F238E27FC236}">
              <a16:creationId xmlns:a16="http://schemas.microsoft.com/office/drawing/2014/main" id="{6565F2F9-B0C4-4701-85C8-213B17378DDF}"/>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a:extLst>
            <a:ext uri="{FF2B5EF4-FFF2-40B4-BE49-F238E27FC236}">
              <a16:creationId xmlns:a16="http://schemas.microsoft.com/office/drawing/2014/main" id="{B0E3B5B2-B2F0-4FD7-B2B1-EE4FC4080C6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1" name="直線コネクタ 330">
          <a:extLst>
            <a:ext uri="{FF2B5EF4-FFF2-40B4-BE49-F238E27FC236}">
              <a16:creationId xmlns:a16="http://schemas.microsoft.com/office/drawing/2014/main" id="{DC13E369-D2DC-4B48-9F89-2468F411D1C1}"/>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2" name="テキスト ボックス 331">
          <a:extLst>
            <a:ext uri="{FF2B5EF4-FFF2-40B4-BE49-F238E27FC236}">
              <a16:creationId xmlns:a16="http://schemas.microsoft.com/office/drawing/2014/main" id="{3BE19ECC-9F28-445D-8621-F12F8F5333ED}"/>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3" name="直線コネクタ 332">
          <a:extLst>
            <a:ext uri="{FF2B5EF4-FFF2-40B4-BE49-F238E27FC236}">
              <a16:creationId xmlns:a16="http://schemas.microsoft.com/office/drawing/2014/main" id="{1C7D3E71-83BB-4C41-8A4B-2A2C2EC8E39A}"/>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34" name="テキスト ボックス 333">
          <a:extLst>
            <a:ext uri="{FF2B5EF4-FFF2-40B4-BE49-F238E27FC236}">
              <a16:creationId xmlns:a16="http://schemas.microsoft.com/office/drawing/2014/main" id="{D46A8771-0644-4892-9CF2-6E7E463E0CF8}"/>
            </a:ext>
          </a:extLst>
        </xdr:cNvPr>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5" name="直線コネクタ 334">
          <a:extLst>
            <a:ext uri="{FF2B5EF4-FFF2-40B4-BE49-F238E27FC236}">
              <a16:creationId xmlns:a16="http://schemas.microsoft.com/office/drawing/2014/main" id="{325BEBDB-7D83-4DF3-B4D9-74115261ECA6}"/>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36" name="テキスト ボックス 335">
          <a:extLst>
            <a:ext uri="{FF2B5EF4-FFF2-40B4-BE49-F238E27FC236}">
              <a16:creationId xmlns:a16="http://schemas.microsoft.com/office/drawing/2014/main" id="{4C343271-96A6-40E5-919D-883A659B1B90}"/>
            </a:ext>
          </a:extLst>
        </xdr:cNvPr>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7" name="直線コネクタ 336">
          <a:extLst>
            <a:ext uri="{FF2B5EF4-FFF2-40B4-BE49-F238E27FC236}">
              <a16:creationId xmlns:a16="http://schemas.microsoft.com/office/drawing/2014/main" id="{DAC70A1F-D13C-453D-9B7B-FFCADBC956CC}"/>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38" name="テキスト ボックス 337">
          <a:extLst>
            <a:ext uri="{FF2B5EF4-FFF2-40B4-BE49-F238E27FC236}">
              <a16:creationId xmlns:a16="http://schemas.microsoft.com/office/drawing/2014/main" id="{578E6B77-6C28-40AC-8832-87818AA8772C}"/>
            </a:ext>
          </a:extLst>
        </xdr:cNvPr>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9" name="直線コネクタ 338">
          <a:extLst>
            <a:ext uri="{FF2B5EF4-FFF2-40B4-BE49-F238E27FC236}">
              <a16:creationId xmlns:a16="http://schemas.microsoft.com/office/drawing/2014/main" id="{AD62F74A-ABC2-43D1-AB09-08E9DD1B7F3B}"/>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0" name="テキスト ボックス 339">
          <a:extLst>
            <a:ext uri="{FF2B5EF4-FFF2-40B4-BE49-F238E27FC236}">
              <a16:creationId xmlns:a16="http://schemas.microsoft.com/office/drawing/2014/main" id="{F4FDB100-44B3-4CC1-82C8-4E309904F67F}"/>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1" name="【公営住宅】&#10;一人当たり面積グラフ枠">
          <a:extLst>
            <a:ext uri="{FF2B5EF4-FFF2-40B4-BE49-F238E27FC236}">
              <a16:creationId xmlns:a16="http://schemas.microsoft.com/office/drawing/2014/main" id="{6A7BA82C-D19D-4C13-89F1-087CD763CA6D}"/>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68504</xdr:rowOff>
    </xdr:from>
    <xdr:to>
      <xdr:col>54</xdr:col>
      <xdr:colOff>189865</xdr:colOff>
      <xdr:row>86</xdr:row>
      <xdr:rowOff>22053</xdr:rowOff>
    </xdr:to>
    <xdr:cxnSp macro="">
      <xdr:nvCxnSpPr>
        <xdr:cNvPr id="342" name="直線コネクタ 341">
          <a:extLst>
            <a:ext uri="{FF2B5EF4-FFF2-40B4-BE49-F238E27FC236}">
              <a16:creationId xmlns:a16="http://schemas.microsoft.com/office/drawing/2014/main" id="{AD1B5715-520D-434F-BEFA-B0F7865F0D5B}"/>
            </a:ext>
          </a:extLst>
        </xdr:cNvPr>
        <xdr:cNvCxnSpPr/>
      </xdr:nvCxnSpPr>
      <xdr:spPr>
        <a:xfrm flipV="1">
          <a:off x="10476865" y="13441604"/>
          <a:ext cx="0" cy="132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25880</xdr:rowOff>
    </xdr:from>
    <xdr:ext cx="469744" cy="259045"/>
    <xdr:sp macro="" textlink="">
      <xdr:nvSpPr>
        <xdr:cNvPr id="343" name="【公営住宅】&#10;一人当たり面積最小値テキスト">
          <a:extLst>
            <a:ext uri="{FF2B5EF4-FFF2-40B4-BE49-F238E27FC236}">
              <a16:creationId xmlns:a16="http://schemas.microsoft.com/office/drawing/2014/main" id="{21F427F9-E36C-4121-BDDF-4ED23BEFA5F6}"/>
            </a:ext>
          </a:extLst>
        </xdr:cNvPr>
        <xdr:cNvSpPr txBox="1"/>
      </xdr:nvSpPr>
      <xdr:spPr>
        <a:xfrm>
          <a:off x="10515600" y="14770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22053</xdr:rowOff>
    </xdr:from>
    <xdr:to>
      <xdr:col>55</xdr:col>
      <xdr:colOff>88900</xdr:colOff>
      <xdr:row>86</xdr:row>
      <xdr:rowOff>22053</xdr:rowOff>
    </xdr:to>
    <xdr:cxnSp macro="">
      <xdr:nvCxnSpPr>
        <xdr:cNvPr id="344" name="直線コネクタ 343">
          <a:extLst>
            <a:ext uri="{FF2B5EF4-FFF2-40B4-BE49-F238E27FC236}">
              <a16:creationId xmlns:a16="http://schemas.microsoft.com/office/drawing/2014/main" id="{DA45AC10-A538-4C11-871C-2FE09A2F940E}"/>
            </a:ext>
          </a:extLst>
        </xdr:cNvPr>
        <xdr:cNvCxnSpPr/>
      </xdr:nvCxnSpPr>
      <xdr:spPr>
        <a:xfrm>
          <a:off x="10388600" y="14766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15181</xdr:rowOff>
    </xdr:from>
    <xdr:ext cx="534377" cy="259045"/>
    <xdr:sp macro="" textlink="">
      <xdr:nvSpPr>
        <xdr:cNvPr id="345" name="【公営住宅】&#10;一人当たり面積最大値テキスト">
          <a:extLst>
            <a:ext uri="{FF2B5EF4-FFF2-40B4-BE49-F238E27FC236}">
              <a16:creationId xmlns:a16="http://schemas.microsoft.com/office/drawing/2014/main" id="{E043B9EA-4FF8-4880-9474-D94A836CC73C}"/>
            </a:ext>
          </a:extLst>
        </xdr:cNvPr>
        <xdr:cNvSpPr txBox="1"/>
      </xdr:nvSpPr>
      <xdr:spPr>
        <a:xfrm>
          <a:off x="10515600" y="13216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68504</xdr:rowOff>
    </xdr:from>
    <xdr:to>
      <xdr:col>55</xdr:col>
      <xdr:colOff>88900</xdr:colOff>
      <xdr:row>78</xdr:row>
      <xdr:rowOff>68504</xdr:rowOff>
    </xdr:to>
    <xdr:cxnSp macro="">
      <xdr:nvCxnSpPr>
        <xdr:cNvPr id="346" name="直線コネクタ 345">
          <a:extLst>
            <a:ext uri="{FF2B5EF4-FFF2-40B4-BE49-F238E27FC236}">
              <a16:creationId xmlns:a16="http://schemas.microsoft.com/office/drawing/2014/main" id="{E5B6EE12-90E8-4DCD-938A-B742276C2E8E}"/>
            </a:ext>
          </a:extLst>
        </xdr:cNvPr>
        <xdr:cNvCxnSpPr/>
      </xdr:nvCxnSpPr>
      <xdr:spPr>
        <a:xfrm>
          <a:off x="10388600" y="13441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169969</xdr:rowOff>
    </xdr:from>
    <xdr:ext cx="469744" cy="259045"/>
    <xdr:sp macro="" textlink="">
      <xdr:nvSpPr>
        <xdr:cNvPr id="347" name="【公営住宅】&#10;一人当たり面積平均値テキスト">
          <a:extLst>
            <a:ext uri="{FF2B5EF4-FFF2-40B4-BE49-F238E27FC236}">
              <a16:creationId xmlns:a16="http://schemas.microsoft.com/office/drawing/2014/main" id="{FB4BD02F-6897-4616-84CF-40B4A0FC4BB2}"/>
            </a:ext>
          </a:extLst>
        </xdr:cNvPr>
        <xdr:cNvSpPr txBox="1"/>
      </xdr:nvSpPr>
      <xdr:spPr>
        <a:xfrm>
          <a:off x="10515600" y="144003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147092</xdr:rowOff>
    </xdr:from>
    <xdr:to>
      <xdr:col>55</xdr:col>
      <xdr:colOff>50800</xdr:colOff>
      <xdr:row>85</xdr:row>
      <xdr:rowOff>77242</xdr:rowOff>
    </xdr:to>
    <xdr:sp macro="" textlink="">
      <xdr:nvSpPr>
        <xdr:cNvPr id="348" name="フローチャート: 判断 347">
          <a:extLst>
            <a:ext uri="{FF2B5EF4-FFF2-40B4-BE49-F238E27FC236}">
              <a16:creationId xmlns:a16="http://schemas.microsoft.com/office/drawing/2014/main" id="{CBEF9526-7E15-4860-8C0B-AA19D444C5B9}"/>
            </a:ext>
          </a:extLst>
        </xdr:cNvPr>
        <xdr:cNvSpPr/>
      </xdr:nvSpPr>
      <xdr:spPr>
        <a:xfrm>
          <a:off x="10426700" y="14548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122814</xdr:rowOff>
    </xdr:from>
    <xdr:to>
      <xdr:col>50</xdr:col>
      <xdr:colOff>165100</xdr:colOff>
      <xdr:row>85</xdr:row>
      <xdr:rowOff>52964</xdr:rowOff>
    </xdr:to>
    <xdr:sp macro="" textlink="">
      <xdr:nvSpPr>
        <xdr:cNvPr id="349" name="フローチャート: 判断 348">
          <a:extLst>
            <a:ext uri="{FF2B5EF4-FFF2-40B4-BE49-F238E27FC236}">
              <a16:creationId xmlns:a16="http://schemas.microsoft.com/office/drawing/2014/main" id="{39FFB67F-A1AD-4717-987C-7169449BB11F}"/>
            </a:ext>
          </a:extLst>
        </xdr:cNvPr>
        <xdr:cNvSpPr/>
      </xdr:nvSpPr>
      <xdr:spPr>
        <a:xfrm>
          <a:off x="9588500" y="1452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134107</xdr:rowOff>
    </xdr:from>
    <xdr:to>
      <xdr:col>46</xdr:col>
      <xdr:colOff>38100</xdr:colOff>
      <xdr:row>85</xdr:row>
      <xdr:rowOff>64257</xdr:rowOff>
    </xdr:to>
    <xdr:sp macro="" textlink="">
      <xdr:nvSpPr>
        <xdr:cNvPr id="350" name="フローチャート: 判断 349">
          <a:extLst>
            <a:ext uri="{FF2B5EF4-FFF2-40B4-BE49-F238E27FC236}">
              <a16:creationId xmlns:a16="http://schemas.microsoft.com/office/drawing/2014/main" id="{C66F86A7-3BFC-484A-9A5F-6A2D67EFEF08}"/>
            </a:ext>
          </a:extLst>
        </xdr:cNvPr>
        <xdr:cNvSpPr/>
      </xdr:nvSpPr>
      <xdr:spPr>
        <a:xfrm>
          <a:off x="8699500" y="1453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14184</xdr:rowOff>
    </xdr:from>
    <xdr:to>
      <xdr:col>41</xdr:col>
      <xdr:colOff>101600</xdr:colOff>
      <xdr:row>85</xdr:row>
      <xdr:rowOff>115784</xdr:rowOff>
    </xdr:to>
    <xdr:sp macro="" textlink="">
      <xdr:nvSpPr>
        <xdr:cNvPr id="351" name="フローチャート: 判断 350">
          <a:extLst>
            <a:ext uri="{FF2B5EF4-FFF2-40B4-BE49-F238E27FC236}">
              <a16:creationId xmlns:a16="http://schemas.microsoft.com/office/drawing/2014/main" id="{C4400763-F5D0-4D9D-A06C-C1AAFE176D9A}"/>
            </a:ext>
          </a:extLst>
        </xdr:cNvPr>
        <xdr:cNvSpPr/>
      </xdr:nvSpPr>
      <xdr:spPr>
        <a:xfrm>
          <a:off x="7810500" y="14587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165334</xdr:rowOff>
    </xdr:from>
    <xdr:to>
      <xdr:col>36</xdr:col>
      <xdr:colOff>165100</xdr:colOff>
      <xdr:row>85</xdr:row>
      <xdr:rowOff>95484</xdr:rowOff>
    </xdr:to>
    <xdr:sp macro="" textlink="">
      <xdr:nvSpPr>
        <xdr:cNvPr id="352" name="フローチャート: 判断 351">
          <a:extLst>
            <a:ext uri="{FF2B5EF4-FFF2-40B4-BE49-F238E27FC236}">
              <a16:creationId xmlns:a16="http://schemas.microsoft.com/office/drawing/2014/main" id="{BAAF0A11-BB6D-479B-928A-93BE134F9FB2}"/>
            </a:ext>
          </a:extLst>
        </xdr:cNvPr>
        <xdr:cNvSpPr/>
      </xdr:nvSpPr>
      <xdr:spPr>
        <a:xfrm>
          <a:off x="6921500" y="14567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F8DFE9CF-08FF-4CD5-8508-C47F52E82CCA}"/>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FB5824E2-179A-48BF-8FCD-578952E7F58B}"/>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3851C050-F103-46E7-977F-3C8530263B4C}"/>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8DA8DA91-6C1E-436D-8F54-B0ED5444F14D}"/>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B2D1869A-73AB-4769-846D-1515102F490C}"/>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31694</xdr:rowOff>
    </xdr:from>
    <xdr:to>
      <xdr:col>55</xdr:col>
      <xdr:colOff>50800</xdr:colOff>
      <xdr:row>85</xdr:row>
      <xdr:rowOff>133294</xdr:rowOff>
    </xdr:to>
    <xdr:sp macro="" textlink="">
      <xdr:nvSpPr>
        <xdr:cNvPr id="358" name="楕円 357">
          <a:extLst>
            <a:ext uri="{FF2B5EF4-FFF2-40B4-BE49-F238E27FC236}">
              <a16:creationId xmlns:a16="http://schemas.microsoft.com/office/drawing/2014/main" id="{69821746-1D5F-4E9F-98A0-A612FA1AC09A}"/>
            </a:ext>
          </a:extLst>
        </xdr:cNvPr>
        <xdr:cNvSpPr/>
      </xdr:nvSpPr>
      <xdr:spPr>
        <a:xfrm>
          <a:off x="10426700" y="14604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125518</xdr:rowOff>
    </xdr:from>
    <xdr:ext cx="469744" cy="259045"/>
    <xdr:sp macro="" textlink="">
      <xdr:nvSpPr>
        <xdr:cNvPr id="359" name="【公営住宅】&#10;一人当たり面積該当値テキスト">
          <a:extLst>
            <a:ext uri="{FF2B5EF4-FFF2-40B4-BE49-F238E27FC236}">
              <a16:creationId xmlns:a16="http://schemas.microsoft.com/office/drawing/2014/main" id="{6CCB7CB2-1C31-40DE-BACB-061DE6C3B4AA}"/>
            </a:ext>
          </a:extLst>
        </xdr:cNvPr>
        <xdr:cNvSpPr txBox="1"/>
      </xdr:nvSpPr>
      <xdr:spPr>
        <a:xfrm>
          <a:off x="10515600" y="14527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32975</xdr:rowOff>
    </xdr:from>
    <xdr:to>
      <xdr:col>50</xdr:col>
      <xdr:colOff>165100</xdr:colOff>
      <xdr:row>85</xdr:row>
      <xdr:rowOff>134575</xdr:rowOff>
    </xdr:to>
    <xdr:sp macro="" textlink="">
      <xdr:nvSpPr>
        <xdr:cNvPr id="360" name="楕円 359">
          <a:extLst>
            <a:ext uri="{FF2B5EF4-FFF2-40B4-BE49-F238E27FC236}">
              <a16:creationId xmlns:a16="http://schemas.microsoft.com/office/drawing/2014/main" id="{47FA46CC-9F14-42A6-95E6-C549DB8FC3EC}"/>
            </a:ext>
          </a:extLst>
        </xdr:cNvPr>
        <xdr:cNvSpPr/>
      </xdr:nvSpPr>
      <xdr:spPr>
        <a:xfrm>
          <a:off x="9588500" y="1460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82494</xdr:rowOff>
    </xdr:from>
    <xdr:to>
      <xdr:col>55</xdr:col>
      <xdr:colOff>0</xdr:colOff>
      <xdr:row>85</xdr:row>
      <xdr:rowOff>83775</xdr:rowOff>
    </xdr:to>
    <xdr:cxnSp macro="">
      <xdr:nvCxnSpPr>
        <xdr:cNvPr id="361" name="直線コネクタ 360">
          <a:extLst>
            <a:ext uri="{FF2B5EF4-FFF2-40B4-BE49-F238E27FC236}">
              <a16:creationId xmlns:a16="http://schemas.microsoft.com/office/drawing/2014/main" id="{A5CF2CB2-AC55-40E9-BBA8-D4F34B3C0CC6}"/>
            </a:ext>
          </a:extLst>
        </xdr:cNvPr>
        <xdr:cNvCxnSpPr/>
      </xdr:nvCxnSpPr>
      <xdr:spPr>
        <a:xfrm flipV="1">
          <a:off x="9639300" y="14655744"/>
          <a:ext cx="838200" cy="1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33843</xdr:rowOff>
    </xdr:from>
    <xdr:to>
      <xdr:col>46</xdr:col>
      <xdr:colOff>38100</xdr:colOff>
      <xdr:row>85</xdr:row>
      <xdr:rowOff>135443</xdr:rowOff>
    </xdr:to>
    <xdr:sp macro="" textlink="">
      <xdr:nvSpPr>
        <xdr:cNvPr id="362" name="楕円 361">
          <a:extLst>
            <a:ext uri="{FF2B5EF4-FFF2-40B4-BE49-F238E27FC236}">
              <a16:creationId xmlns:a16="http://schemas.microsoft.com/office/drawing/2014/main" id="{7D841C40-F06F-4D9F-851D-8ADAA13A53D1}"/>
            </a:ext>
          </a:extLst>
        </xdr:cNvPr>
        <xdr:cNvSpPr/>
      </xdr:nvSpPr>
      <xdr:spPr>
        <a:xfrm>
          <a:off x="8699500" y="14607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83775</xdr:rowOff>
    </xdr:from>
    <xdr:to>
      <xdr:col>50</xdr:col>
      <xdr:colOff>114300</xdr:colOff>
      <xdr:row>85</xdr:row>
      <xdr:rowOff>84643</xdr:rowOff>
    </xdr:to>
    <xdr:cxnSp macro="">
      <xdr:nvCxnSpPr>
        <xdr:cNvPr id="363" name="直線コネクタ 362">
          <a:extLst>
            <a:ext uri="{FF2B5EF4-FFF2-40B4-BE49-F238E27FC236}">
              <a16:creationId xmlns:a16="http://schemas.microsoft.com/office/drawing/2014/main" id="{E42D10D0-142C-4EB2-8235-EDB279176F3B}"/>
            </a:ext>
          </a:extLst>
        </xdr:cNvPr>
        <xdr:cNvCxnSpPr/>
      </xdr:nvCxnSpPr>
      <xdr:spPr>
        <a:xfrm flipV="1">
          <a:off x="8750300" y="14657025"/>
          <a:ext cx="889000" cy="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35260</xdr:rowOff>
    </xdr:from>
    <xdr:to>
      <xdr:col>41</xdr:col>
      <xdr:colOff>101600</xdr:colOff>
      <xdr:row>85</xdr:row>
      <xdr:rowOff>136860</xdr:rowOff>
    </xdr:to>
    <xdr:sp macro="" textlink="">
      <xdr:nvSpPr>
        <xdr:cNvPr id="364" name="楕円 363">
          <a:extLst>
            <a:ext uri="{FF2B5EF4-FFF2-40B4-BE49-F238E27FC236}">
              <a16:creationId xmlns:a16="http://schemas.microsoft.com/office/drawing/2014/main" id="{58546CD7-ADA0-4540-8BB7-033CBA734AA6}"/>
            </a:ext>
          </a:extLst>
        </xdr:cNvPr>
        <xdr:cNvSpPr/>
      </xdr:nvSpPr>
      <xdr:spPr>
        <a:xfrm>
          <a:off x="7810500" y="14608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84643</xdr:rowOff>
    </xdr:from>
    <xdr:to>
      <xdr:col>45</xdr:col>
      <xdr:colOff>177800</xdr:colOff>
      <xdr:row>85</xdr:row>
      <xdr:rowOff>86060</xdr:rowOff>
    </xdr:to>
    <xdr:cxnSp macro="">
      <xdr:nvCxnSpPr>
        <xdr:cNvPr id="365" name="直線コネクタ 364">
          <a:extLst>
            <a:ext uri="{FF2B5EF4-FFF2-40B4-BE49-F238E27FC236}">
              <a16:creationId xmlns:a16="http://schemas.microsoft.com/office/drawing/2014/main" id="{872F7B8E-D0C5-4650-BDB3-D52BAFB9795B}"/>
            </a:ext>
          </a:extLst>
        </xdr:cNvPr>
        <xdr:cNvCxnSpPr/>
      </xdr:nvCxnSpPr>
      <xdr:spPr>
        <a:xfrm flipV="1">
          <a:off x="7861300" y="14657893"/>
          <a:ext cx="889000" cy="1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141331</xdr:rowOff>
    </xdr:from>
    <xdr:to>
      <xdr:col>36</xdr:col>
      <xdr:colOff>165100</xdr:colOff>
      <xdr:row>85</xdr:row>
      <xdr:rowOff>71481</xdr:rowOff>
    </xdr:to>
    <xdr:sp macro="" textlink="">
      <xdr:nvSpPr>
        <xdr:cNvPr id="366" name="楕円 365">
          <a:extLst>
            <a:ext uri="{FF2B5EF4-FFF2-40B4-BE49-F238E27FC236}">
              <a16:creationId xmlns:a16="http://schemas.microsoft.com/office/drawing/2014/main" id="{FC45ABC4-ED06-4C93-8D8B-61C5ACD06AFA}"/>
            </a:ext>
          </a:extLst>
        </xdr:cNvPr>
        <xdr:cNvSpPr/>
      </xdr:nvSpPr>
      <xdr:spPr>
        <a:xfrm>
          <a:off x="6921500" y="14543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20681</xdr:rowOff>
    </xdr:from>
    <xdr:to>
      <xdr:col>41</xdr:col>
      <xdr:colOff>50800</xdr:colOff>
      <xdr:row>85</xdr:row>
      <xdr:rowOff>86060</xdr:rowOff>
    </xdr:to>
    <xdr:cxnSp macro="">
      <xdr:nvCxnSpPr>
        <xdr:cNvPr id="367" name="直線コネクタ 366">
          <a:extLst>
            <a:ext uri="{FF2B5EF4-FFF2-40B4-BE49-F238E27FC236}">
              <a16:creationId xmlns:a16="http://schemas.microsoft.com/office/drawing/2014/main" id="{B9CB1353-6E38-490D-8218-B2873C279204}"/>
            </a:ext>
          </a:extLst>
        </xdr:cNvPr>
        <xdr:cNvCxnSpPr/>
      </xdr:nvCxnSpPr>
      <xdr:spPr>
        <a:xfrm>
          <a:off x="6972300" y="14593931"/>
          <a:ext cx="889000" cy="65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69491</xdr:rowOff>
    </xdr:from>
    <xdr:ext cx="469744" cy="259045"/>
    <xdr:sp macro="" textlink="">
      <xdr:nvSpPr>
        <xdr:cNvPr id="368" name="n_1aveValue【公営住宅】&#10;一人当たり面積">
          <a:extLst>
            <a:ext uri="{FF2B5EF4-FFF2-40B4-BE49-F238E27FC236}">
              <a16:creationId xmlns:a16="http://schemas.microsoft.com/office/drawing/2014/main" id="{C58EC6BD-AA7B-466B-9C31-6A15DD917ED0}"/>
            </a:ext>
          </a:extLst>
        </xdr:cNvPr>
        <xdr:cNvSpPr txBox="1"/>
      </xdr:nvSpPr>
      <xdr:spPr>
        <a:xfrm>
          <a:off x="9391727" y="14299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80784</xdr:rowOff>
    </xdr:from>
    <xdr:ext cx="469744" cy="259045"/>
    <xdr:sp macro="" textlink="">
      <xdr:nvSpPr>
        <xdr:cNvPr id="369" name="n_2aveValue【公営住宅】&#10;一人当たり面積">
          <a:extLst>
            <a:ext uri="{FF2B5EF4-FFF2-40B4-BE49-F238E27FC236}">
              <a16:creationId xmlns:a16="http://schemas.microsoft.com/office/drawing/2014/main" id="{F62E816C-FBF2-4A5A-B707-F5C7DA392D8C}"/>
            </a:ext>
          </a:extLst>
        </xdr:cNvPr>
        <xdr:cNvSpPr txBox="1"/>
      </xdr:nvSpPr>
      <xdr:spPr>
        <a:xfrm>
          <a:off x="8515427" y="14311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132311</xdr:rowOff>
    </xdr:from>
    <xdr:ext cx="469744" cy="259045"/>
    <xdr:sp macro="" textlink="">
      <xdr:nvSpPr>
        <xdr:cNvPr id="370" name="n_3aveValue【公営住宅】&#10;一人当たり面積">
          <a:extLst>
            <a:ext uri="{FF2B5EF4-FFF2-40B4-BE49-F238E27FC236}">
              <a16:creationId xmlns:a16="http://schemas.microsoft.com/office/drawing/2014/main" id="{AB4746DC-BCD3-41D3-A865-7B4F56C27B82}"/>
            </a:ext>
          </a:extLst>
        </xdr:cNvPr>
        <xdr:cNvSpPr txBox="1"/>
      </xdr:nvSpPr>
      <xdr:spPr>
        <a:xfrm>
          <a:off x="7626427" y="14362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86611</xdr:rowOff>
    </xdr:from>
    <xdr:ext cx="469744" cy="259045"/>
    <xdr:sp macro="" textlink="">
      <xdr:nvSpPr>
        <xdr:cNvPr id="371" name="n_4aveValue【公営住宅】&#10;一人当たり面積">
          <a:extLst>
            <a:ext uri="{FF2B5EF4-FFF2-40B4-BE49-F238E27FC236}">
              <a16:creationId xmlns:a16="http://schemas.microsoft.com/office/drawing/2014/main" id="{BB3957A4-2E0B-4081-9CA8-5B0530566333}"/>
            </a:ext>
          </a:extLst>
        </xdr:cNvPr>
        <xdr:cNvSpPr txBox="1"/>
      </xdr:nvSpPr>
      <xdr:spPr>
        <a:xfrm>
          <a:off x="6737427" y="14659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125702</xdr:rowOff>
    </xdr:from>
    <xdr:ext cx="469744" cy="259045"/>
    <xdr:sp macro="" textlink="">
      <xdr:nvSpPr>
        <xdr:cNvPr id="372" name="n_1mainValue【公営住宅】&#10;一人当たり面積">
          <a:extLst>
            <a:ext uri="{FF2B5EF4-FFF2-40B4-BE49-F238E27FC236}">
              <a16:creationId xmlns:a16="http://schemas.microsoft.com/office/drawing/2014/main" id="{525EB9BA-28F3-4901-880C-6123FD496A1F}"/>
            </a:ext>
          </a:extLst>
        </xdr:cNvPr>
        <xdr:cNvSpPr txBox="1"/>
      </xdr:nvSpPr>
      <xdr:spPr>
        <a:xfrm>
          <a:off x="9391727" y="14698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126570</xdr:rowOff>
    </xdr:from>
    <xdr:ext cx="469744" cy="259045"/>
    <xdr:sp macro="" textlink="">
      <xdr:nvSpPr>
        <xdr:cNvPr id="373" name="n_2mainValue【公営住宅】&#10;一人当たり面積">
          <a:extLst>
            <a:ext uri="{FF2B5EF4-FFF2-40B4-BE49-F238E27FC236}">
              <a16:creationId xmlns:a16="http://schemas.microsoft.com/office/drawing/2014/main" id="{0C96B077-8241-4496-9AA8-8BB0A0AD91FE}"/>
            </a:ext>
          </a:extLst>
        </xdr:cNvPr>
        <xdr:cNvSpPr txBox="1"/>
      </xdr:nvSpPr>
      <xdr:spPr>
        <a:xfrm>
          <a:off x="8515427" y="14699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127987</xdr:rowOff>
    </xdr:from>
    <xdr:ext cx="469744" cy="259045"/>
    <xdr:sp macro="" textlink="">
      <xdr:nvSpPr>
        <xdr:cNvPr id="374" name="n_3mainValue【公営住宅】&#10;一人当たり面積">
          <a:extLst>
            <a:ext uri="{FF2B5EF4-FFF2-40B4-BE49-F238E27FC236}">
              <a16:creationId xmlns:a16="http://schemas.microsoft.com/office/drawing/2014/main" id="{57348CFB-90C7-4F68-9927-14D70E1759F1}"/>
            </a:ext>
          </a:extLst>
        </xdr:cNvPr>
        <xdr:cNvSpPr txBox="1"/>
      </xdr:nvSpPr>
      <xdr:spPr>
        <a:xfrm>
          <a:off x="7626427" y="14701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88008</xdr:rowOff>
    </xdr:from>
    <xdr:ext cx="469744" cy="259045"/>
    <xdr:sp macro="" textlink="">
      <xdr:nvSpPr>
        <xdr:cNvPr id="375" name="n_4mainValue【公営住宅】&#10;一人当たり面積">
          <a:extLst>
            <a:ext uri="{FF2B5EF4-FFF2-40B4-BE49-F238E27FC236}">
              <a16:creationId xmlns:a16="http://schemas.microsoft.com/office/drawing/2014/main" id="{27B26682-F808-4FA1-A4FF-DA03103CF0A4}"/>
            </a:ext>
          </a:extLst>
        </xdr:cNvPr>
        <xdr:cNvSpPr txBox="1"/>
      </xdr:nvSpPr>
      <xdr:spPr>
        <a:xfrm>
          <a:off x="6737427" y="14318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6" name="正方形/長方形 375">
          <a:extLst>
            <a:ext uri="{FF2B5EF4-FFF2-40B4-BE49-F238E27FC236}">
              <a16:creationId xmlns:a16="http://schemas.microsoft.com/office/drawing/2014/main" id="{0D947C17-1321-44DE-9030-4B021CB683BF}"/>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7" name="正方形/長方形 376">
          <a:extLst>
            <a:ext uri="{FF2B5EF4-FFF2-40B4-BE49-F238E27FC236}">
              <a16:creationId xmlns:a16="http://schemas.microsoft.com/office/drawing/2014/main" id="{D3CCEEAF-402F-4CEF-B5EE-B9BEA8B0872C}"/>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8" name="正方形/長方形 377">
          <a:extLst>
            <a:ext uri="{FF2B5EF4-FFF2-40B4-BE49-F238E27FC236}">
              <a16:creationId xmlns:a16="http://schemas.microsoft.com/office/drawing/2014/main" id="{186AB472-1661-4E10-B503-EB78E1E055BE}"/>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9" name="正方形/長方形 378">
          <a:extLst>
            <a:ext uri="{FF2B5EF4-FFF2-40B4-BE49-F238E27FC236}">
              <a16:creationId xmlns:a16="http://schemas.microsoft.com/office/drawing/2014/main" id="{52984914-A70B-411B-B0F1-CC6E69C104C6}"/>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0" name="正方形/長方形 379">
          <a:extLst>
            <a:ext uri="{FF2B5EF4-FFF2-40B4-BE49-F238E27FC236}">
              <a16:creationId xmlns:a16="http://schemas.microsoft.com/office/drawing/2014/main" id="{11548F5B-DA78-40A9-B744-68301A6875AD}"/>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1" name="正方形/長方形 380">
          <a:extLst>
            <a:ext uri="{FF2B5EF4-FFF2-40B4-BE49-F238E27FC236}">
              <a16:creationId xmlns:a16="http://schemas.microsoft.com/office/drawing/2014/main" id="{4A80F65A-A03C-4BE0-AF84-1C523ECBCAEA}"/>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2" name="正方形/長方形 381">
          <a:extLst>
            <a:ext uri="{FF2B5EF4-FFF2-40B4-BE49-F238E27FC236}">
              <a16:creationId xmlns:a16="http://schemas.microsoft.com/office/drawing/2014/main" id="{7B4F3333-10DF-43D6-B9D8-D2E50AEEE5F3}"/>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正方形/長方形 382">
          <a:extLst>
            <a:ext uri="{FF2B5EF4-FFF2-40B4-BE49-F238E27FC236}">
              <a16:creationId xmlns:a16="http://schemas.microsoft.com/office/drawing/2014/main" id="{36863A10-996F-411E-92CC-3BD7B2A5A33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4" name="テキスト ボックス 383">
          <a:extLst>
            <a:ext uri="{FF2B5EF4-FFF2-40B4-BE49-F238E27FC236}">
              <a16:creationId xmlns:a16="http://schemas.microsoft.com/office/drawing/2014/main" id="{A0E623FB-3CE3-4766-A75D-0B00703001BE}"/>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5" name="直線コネクタ 384">
          <a:extLst>
            <a:ext uri="{FF2B5EF4-FFF2-40B4-BE49-F238E27FC236}">
              <a16:creationId xmlns:a16="http://schemas.microsoft.com/office/drawing/2014/main" id="{C07DBBB8-2863-4EC7-9826-B4ED3315EB68}"/>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6" name="テキスト ボックス 385">
          <a:extLst>
            <a:ext uri="{FF2B5EF4-FFF2-40B4-BE49-F238E27FC236}">
              <a16:creationId xmlns:a16="http://schemas.microsoft.com/office/drawing/2014/main" id="{0DF9B32B-048C-43BF-82D5-EBF000766197}"/>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7" name="直線コネクタ 386">
          <a:extLst>
            <a:ext uri="{FF2B5EF4-FFF2-40B4-BE49-F238E27FC236}">
              <a16:creationId xmlns:a16="http://schemas.microsoft.com/office/drawing/2014/main" id="{2162BFD5-3B9B-4330-B83D-9096F7539855}"/>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8" name="テキスト ボックス 387">
          <a:extLst>
            <a:ext uri="{FF2B5EF4-FFF2-40B4-BE49-F238E27FC236}">
              <a16:creationId xmlns:a16="http://schemas.microsoft.com/office/drawing/2014/main" id="{324F5433-D135-4B4A-80F6-CFC91F2C1C1C}"/>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9" name="直線コネクタ 388">
          <a:extLst>
            <a:ext uri="{FF2B5EF4-FFF2-40B4-BE49-F238E27FC236}">
              <a16:creationId xmlns:a16="http://schemas.microsoft.com/office/drawing/2014/main" id="{B311CD6B-7121-4C55-AE0A-C88794D0E626}"/>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0" name="テキスト ボックス 389">
          <a:extLst>
            <a:ext uri="{FF2B5EF4-FFF2-40B4-BE49-F238E27FC236}">
              <a16:creationId xmlns:a16="http://schemas.microsoft.com/office/drawing/2014/main" id="{2FFC5016-33DE-4576-B9F9-034F9D835739}"/>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1" name="直線コネクタ 390">
          <a:extLst>
            <a:ext uri="{FF2B5EF4-FFF2-40B4-BE49-F238E27FC236}">
              <a16:creationId xmlns:a16="http://schemas.microsoft.com/office/drawing/2014/main" id="{C673E069-EC6D-4C7B-8944-3984311AFEE2}"/>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2" name="テキスト ボックス 391">
          <a:extLst>
            <a:ext uri="{FF2B5EF4-FFF2-40B4-BE49-F238E27FC236}">
              <a16:creationId xmlns:a16="http://schemas.microsoft.com/office/drawing/2014/main" id="{D6969F17-D76B-4FF2-BCF4-249EAB0CB853}"/>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3" name="直線コネクタ 392">
          <a:extLst>
            <a:ext uri="{FF2B5EF4-FFF2-40B4-BE49-F238E27FC236}">
              <a16:creationId xmlns:a16="http://schemas.microsoft.com/office/drawing/2014/main" id="{D392B24D-4B78-46B7-BAA1-C92167DA5F04}"/>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4" name="テキスト ボックス 393">
          <a:extLst>
            <a:ext uri="{FF2B5EF4-FFF2-40B4-BE49-F238E27FC236}">
              <a16:creationId xmlns:a16="http://schemas.microsoft.com/office/drawing/2014/main" id="{1A7FAF59-0EEB-4851-8A3C-84C2935E65E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5" name="直線コネクタ 394">
          <a:extLst>
            <a:ext uri="{FF2B5EF4-FFF2-40B4-BE49-F238E27FC236}">
              <a16:creationId xmlns:a16="http://schemas.microsoft.com/office/drawing/2014/main" id="{23AF0E2F-B93F-49A6-8B57-4FA3FE3881D3}"/>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6" name="テキスト ボックス 395">
          <a:extLst>
            <a:ext uri="{FF2B5EF4-FFF2-40B4-BE49-F238E27FC236}">
              <a16:creationId xmlns:a16="http://schemas.microsoft.com/office/drawing/2014/main" id="{16E96C44-52F1-40D5-9ABF-BA941D1FDAD3}"/>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7" name="直線コネクタ 396">
          <a:extLst>
            <a:ext uri="{FF2B5EF4-FFF2-40B4-BE49-F238E27FC236}">
              <a16:creationId xmlns:a16="http://schemas.microsoft.com/office/drawing/2014/main" id="{2D604F79-338B-4F15-B50D-74D192F51018}"/>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8" name="テキスト ボックス 397">
          <a:extLst>
            <a:ext uri="{FF2B5EF4-FFF2-40B4-BE49-F238E27FC236}">
              <a16:creationId xmlns:a16="http://schemas.microsoft.com/office/drawing/2014/main" id="{78780D11-BC51-4DDA-99AC-A3EE997A82BF}"/>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9" name="直線コネクタ 398">
          <a:extLst>
            <a:ext uri="{FF2B5EF4-FFF2-40B4-BE49-F238E27FC236}">
              <a16:creationId xmlns:a16="http://schemas.microsoft.com/office/drawing/2014/main" id="{700120DF-CF92-44D3-8B22-4279E667D1D8}"/>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0" name="【港湾・漁港】&#10;有形固定資産減価償却率グラフ枠">
          <a:extLst>
            <a:ext uri="{FF2B5EF4-FFF2-40B4-BE49-F238E27FC236}">
              <a16:creationId xmlns:a16="http://schemas.microsoft.com/office/drawing/2014/main" id="{DB597A63-395C-4C5A-A10F-0F7D1E7D154A}"/>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76200</xdr:rowOff>
    </xdr:from>
    <xdr:to>
      <xdr:col>24</xdr:col>
      <xdr:colOff>62865</xdr:colOff>
      <xdr:row>109</xdr:row>
      <xdr:rowOff>30480</xdr:rowOff>
    </xdr:to>
    <xdr:cxnSp macro="">
      <xdr:nvCxnSpPr>
        <xdr:cNvPr id="401" name="直線コネクタ 400">
          <a:extLst>
            <a:ext uri="{FF2B5EF4-FFF2-40B4-BE49-F238E27FC236}">
              <a16:creationId xmlns:a16="http://schemas.microsoft.com/office/drawing/2014/main" id="{C2C3FDFB-BB2D-4DD3-A003-EAF61E5F1D0C}"/>
            </a:ext>
          </a:extLst>
        </xdr:cNvPr>
        <xdr:cNvCxnSpPr/>
      </xdr:nvCxnSpPr>
      <xdr:spPr>
        <a:xfrm flipV="1">
          <a:off x="4634865" y="17221200"/>
          <a:ext cx="0" cy="1497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34307</xdr:rowOff>
    </xdr:from>
    <xdr:ext cx="405111" cy="259045"/>
    <xdr:sp macro="" textlink="">
      <xdr:nvSpPr>
        <xdr:cNvPr id="402" name="【港湾・漁港】&#10;有形固定資産減価償却率最小値テキスト">
          <a:extLst>
            <a:ext uri="{FF2B5EF4-FFF2-40B4-BE49-F238E27FC236}">
              <a16:creationId xmlns:a16="http://schemas.microsoft.com/office/drawing/2014/main" id="{48AFBC49-DE14-4ABE-ACE6-55026B296F99}"/>
            </a:ext>
          </a:extLst>
        </xdr:cNvPr>
        <xdr:cNvSpPr txBox="1"/>
      </xdr:nvSpPr>
      <xdr:spPr>
        <a:xfrm>
          <a:off x="4673600" y="187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30480</xdr:rowOff>
    </xdr:from>
    <xdr:to>
      <xdr:col>24</xdr:col>
      <xdr:colOff>152400</xdr:colOff>
      <xdr:row>109</xdr:row>
      <xdr:rowOff>30480</xdr:rowOff>
    </xdr:to>
    <xdr:cxnSp macro="">
      <xdr:nvCxnSpPr>
        <xdr:cNvPr id="403" name="直線コネクタ 402">
          <a:extLst>
            <a:ext uri="{FF2B5EF4-FFF2-40B4-BE49-F238E27FC236}">
              <a16:creationId xmlns:a16="http://schemas.microsoft.com/office/drawing/2014/main" id="{4742411C-5F30-4A56-98EE-779D2B9F0B11}"/>
            </a:ext>
          </a:extLst>
        </xdr:cNvPr>
        <xdr:cNvCxnSpPr/>
      </xdr:nvCxnSpPr>
      <xdr:spPr>
        <a:xfrm>
          <a:off x="4546600" y="1871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22877</xdr:rowOff>
    </xdr:from>
    <xdr:ext cx="340478" cy="259045"/>
    <xdr:sp macro="" textlink="">
      <xdr:nvSpPr>
        <xdr:cNvPr id="404" name="【港湾・漁港】&#10;有形固定資産減価償却率最大値テキスト">
          <a:extLst>
            <a:ext uri="{FF2B5EF4-FFF2-40B4-BE49-F238E27FC236}">
              <a16:creationId xmlns:a16="http://schemas.microsoft.com/office/drawing/2014/main" id="{637421E6-63AA-434B-912E-BA081EADDDCD}"/>
            </a:ext>
          </a:extLst>
        </xdr:cNvPr>
        <xdr:cNvSpPr txBox="1"/>
      </xdr:nvSpPr>
      <xdr:spPr>
        <a:xfrm>
          <a:off x="4673600" y="1699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76200</xdr:rowOff>
    </xdr:from>
    <xdr:to>
      <xdr:col>24</xdr:col>
      <xdr:colOff>152400</xdr:colOff>
      <xdr:row>100</xdr:row>
      <xdr:rowOff>76200</xdr:rowOff>
    </xdr:to>
    <xdr:cxnSp macro="">
      <xdr:nvCxnSpPr>
        <xdr:cNvPr id="405" name="直線コネクタ 404">
          <a:extLst>
            <a:ext uri="{FF2B5EF4-FFF2-40B4-BE49-F238E27FC236}">
              <a16:creationId xmlns:a16="http://schemas.microsoft.com/office/drawing/2014/main" id="{8706E182-A048-4FF2-BA46-7F62BFA192B3}"/>
            </a:ext>
          </a:extLst>
        </xdr:cNvPr>
        <xdr:cNvCxnSpPr/>
      </xdr:nvCxnSpPr>
      <xdr:spPr>
        <a:xfrm>
          <a:off x="4546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33219</xdr:rowOff>
    </xdr:from>
    <xdr:ext cx="405111" cy="259045"/>
    <xdr:sp macro="" textlink="">
      <xdr:nvSpPr>
        <xdr:cNvPr id="406" name="【港湾・漁港】&#10;有形固定資産減価償却率平均値テキスト">
          <a:extLst>
            <a:ext uri="{FF2B5EF4-FFF2-40B4-BE49-F238E27FC236}">
              <a16:creationId xmlns:a16="http://schemas.microsoft.com/office/drawing/2014/main" id="{C32CB5DE-4134-4174-B14C-7C249FE51217}"/>
            </a:ext>
          </a:extLst>
        </xdr:cNvPr>
        <xdr:cNvSpPr txBox="1"/>
      </xdr:nvSpPr>
      <xdr:spPr>
        <a:xfrm>
          <a:off x="4673600" y="178640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54792</xdr:rowOff>
    </xdr:from>
    <xdr:to>
      <xdr:col>24</xdr:col>
      <xdr:colOff>114300</xdr:colOff>
      <xdr:row>104</xdr:row>
      <xdr:rowOff>156392</xdr:rowOff>
    </xdr:to>
    <xdr:sp macro="" textlink="">
      <xdr:nvSpPr>
        <xdr:cNvPr id="407" name="フローチャート: 判断 406">
          <a:extLst>
            <a:ext uri="{FF2B5EF4-FFF2-40B4-BE49-F238E27FC236}">
              <a16:creationId xmlns:a16="http://schemas.microsoft.com/office/drawing/2014/main" id="{160B1BAD-EA9D-4148-A48F-3F635D6FBEA9}"/>
            </a:ext>
          </a:extLst>
        </xdr:cNvPr>
        <xdr:cNvSpPr/>
      </xdr:nvSpPr>
      <xdr:spPr>
        <a:xfrm>
          <a:off x="4584700" y="1788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35198</xdr:rowOff>
    </xdr:from>
    <xdr:to>
      <xdr:col>20</xdr:col>
      <xdr:colOff>38100</xdr:colOff>
      <xdr:row>104</xdr:row>
      <xdr:rowOff>136798</xdr:rowOff>
    </xdr:to>
    <xdr:sp macro="" textlink="">
      <xdr:nvSpPr>
        <xdr:cNvPr id="408" name="フローチャート: 判断 407">
          <a:extLst>
            <a:ext uri="{FF2B5EF4-FFF2-40B4-BE49-F238E27FC236}">
              <a16:creationId xmlns:a16="http://schemas.microsoft.com/office/drawing/2014/main" id="{6EBE24B5-5EC0-4023-8587-B1F0BA943EBC}"/>
            </a:ext>
          </a:extLst>
        </xdr:cNvPr>
        <xdr:cNvSpPr/>
      </xdr:nvSpPr>
      <xdr:spPr>
        <a:xfrm>
          <a:off x="37465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22134</xdr:rowOff>
    </xdr:from>
    <xdr:to>
      <xdr:col>15</xdr:col>
      <xdr:colOff>101600</xdr:colOff>
      <xdr:row>104</xdr:row>
      <xdr:rowOff>123734</xdr:rowOff>
    </xdr:to>
    <xdr:sp macro="" textlink="">
      <xdr:nvSpPr>
        <xdr:cNvPr id="409" name="フローチャート: 判断 408">
          <a:extLst>
            <a:ext uri="{FF2B5EF4-FFF2-40B4-BE49-F238E27FC236}">
              <a16:creationId xmlns:a16="http://schemas.microsoft.com/office/drawing/2014/main" id="{717FA53D-C1DD-4197-9B69-0493AE49D1C2}"/>
            </a:ext>
          </a:extLst>
        </xdr:cNvPr>
        <xdr:cNvSpPr/>
      </xdr:nvSpPr>
      <xdr:spPr>
        <a:xfrm>
          <a:off x="2857500" y="1785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131536</xdr:rowOff>
    </xdr:from>
    <xdr:to>
      <xdr:col>10</xdr:col>
      <xdr:colOff>165100</xdr:colOff>
      <xdr:row>104</xdr:row>
      <xdr:rowOff>61686</xdr:rowOff>
    </xdr:to>
    <xdr:sp macro="" textlink="">
      <xdr:nvSpPr>
        <xdr:cNvPr id="410" name="フローチャート: 判断 409">
          <a:extLst>
            <a:ext uri="{FF2B5EF4-FFF2-40B4-BE49-F238E27FC236}">
              <a16:creationId xmlns:a16="http://schemas.microsoft.com/office/drawing/2014/main" id="{0F40F1BB-44F6-4CB7-A3C7-B459FC0CB4EC}"/>
            </a:ext>
          </a:extLst>
        </xdr:cNvPr>
        <xdr:cNvSpPr/>
      </xdr:nvSpPr>
      <xdr:spPr>
        <a:xfrm>
          <a:off x="1968500" y="1779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133169</xdr:rowOff>
    </xdr:from>
    <xdr:to>
      <xdr:col>6</xdr:col>
      <xdr:colOff>38100</xdr:colOff>
      <xdr:row>104</xdr:row>
      <xdr:rowOff>63319</xdr:rowOff>
    </xdr:to>
    <xdr:sp macro="" textlink="">
      <xdr:nvSpPr>
        <xdr:cNvPr id="411" name="フローチャート: 判断 410">
          <a:extLst>
            <a:ext uri="{FF2B5EF4-FFF2-40B4-BE49-F238E27FC236}">
              <a16:creationId xmlns:a16="http://schemas.microsoft.com/office/drawing/2014/main" id="{94B20BC9-5E0B-4405-AFB8-3E99C37E1D2E}"/>
            </a:ext>
          </a:extLst>
        </xdr:cNvPr>
        <xdr:cNvSpPr/>
      </xdr:nvSpPr>
      <xdr:spPr>
        <a:xfrm>
          <a:off x="1079500" y="1779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CC407356-8D9E-40B7-8A87-E2964C6EEAFF}"/>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3EC74286-BF0A-4AB7-ABAD-165FB9EBFE5D}"/>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4293BF68-A965-426A-9D93-98141712AAE9}"/>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800EF5AC-C626-40E7-9A8D-B5D25331E33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9A73571C-68F0-4E9D-BE7D-57239EE30E6A}"/>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27032</xdr:rowOff>
    </xdr:from>
    <xdr:to>
      <xdr:col>24</xdr:col>
      <xdr:colOff>114300</xdr:colOff>
      <xdr:row>104</xdr:row>
      <xdr:rowOff>128632</xdr:rowOff>
    </xdr:to>
    <xdr:sp macro="" textlink="">
      <xdr:nvSpPr>
        <xdr:cNvPr id="417" name="楕円 416">
          <a:extLst>
            <a:ext uri="{FF2B5EF4-FFF2-40B4-BE49-F238E27FC236}">
              <a16:creationId xmlns:a16="http://schemas.microsoft.com/office/drawing/2014/main" id="{AD132161-9BF3-4A09-A2BB-5AB67E5F3A8C}"/>
            </a:ext>
          </a:extLst>
        </xdr:cNvPr>
        <xdr:cNvSpPr/>
      </xdr:nvSpPr>
      <xdr:spPr>
        <a:xfrm>
          <a:off x="4584700" y="17857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49909</xdr:rowOff>
    </xdr:from>
    <xdr:ext cx="405111" cy="259045"/>
    <xdr:sp macro="" textlink="">
      <xdr:nvSpPr>
        <xdr:cNvPr id="418" name="【港湾・漁港】&#10;有形固定資産減価償却率該当値テキスト">
          <a:extLst>
            <a:ext uri="{FF2B5EF4-FFF2-40B4-BE49-F238E27FC236}">
              <a16:creationId xmlns:a16="http://schemas.microsoft.com/office/drawing/2014/main" id="{A14861D7-70EB-467E-AC78-0B9100C27CD0}"/>
            </a:ext>
          </a:extLst>
        </xdr:cNvPr>
        <xdr:cNvSpPr txBox="1"/>
      </xdr:nvSpPr>
      <xdr:spPr>
        <a:xfrm>
          <a:off x="4673600" y="17709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97245</xdr:rowOff>
    </xdr:from>
    <xdr:to>
      <xdr:col>20</xdr:col>
      <xdr:colOff>38100</xdr:colOff>
      <xdr:row>103</xdr:row>
      <xdr:rowOff>27395</xdr:rowOff>
    </xdr:to>
    <xdr:sp macro="" textlink="">
      <xdr:nvSpPr>
        <xdr:cNvPr id="419" name="楕円 418">
          <a:extLst>
            <a:ext uri="{FF2B5EF4-FFF2-40B4-BE49-F238E27FC236}">
              <a16:creationId xmlns:a16="http://schemas.microsoft.com/office/drawing/2014/main" id="{C4D52FAF-7345-4930-920C-463B1BB61463}"/>
            </a:ext>
          </a:extLst>
        </xdr:cNvPr>
        <xdr:cNvSpPr/>
      </xdr:nvSpPr>
      <xdr:spPr>
        <a:xfrm>
          <a:off x="3746500" y="17585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148045</xdr:rowOff>
    </xdr:from>
    <xdr:to>
      <xdr:col>24</xdr:col>
      <xdr:colOff>63500</xdr:colOff>
      <xdr:row>104</xdr:row>
      <xdr:rowOff>77832</xdr:rowOff>
    </xdr:to>
    <xdr:cxnSp macro="">
      <xdr:nvCxnSpPr>
        <xdr:cNvPr id="420" name="直線コネクタ 419">
          <a:extLst>
            <a:ext uri="{FF2B5EF4-FFF2-40B4-BE49-F238E27FC236}">
              <a16:creationId xmlns:a16="http://schemas.microsoft.com/office/drawing/2014/main" id="{B470D025-D0A2-4697-9C35-4A29D98BAB2E}"/>
            </a:ext>
          </a:extLst>
        </xdr:cNvPr>
        <xdr:cNvCxnSpPr/>
      </xdr:nvCxnSpPr>
      <xdr:spPr>
        <a:xfrm>
          <a:off x="3797300" y="17635945"/>
          <a:ext cx="838200" cy="272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99</xdr:row>
      <xdr:rowOff>66221</xdr:rowOff>
    </xdr:from>
    <xdr:to>
      <xdr:col>15</xdr:col>
      <xdr:colOff>101600</xdr:colOff>
      <xdr:row>99</xdr:row>
      <xdr:rowOff>167821</xdr:rowOff>
    </xdr:to>
    <xdr:sp macro="" textlink="">
      <xdr:nvSpPr>
        <xdr:cNvPr id="421" name="楕円 420">
          <a:extLst>
            <a:ext uri="{FF2B5EF4-FFF2-40B4-BE49-F238E27FC236}">
              <a16:creationId xmlns:a16="http://schemas.microsoft.com/office/drawing/2014/main" id="{59624171-8EC8-46D4-89E2-91E22DCB627B}"/>
            </a:ext>
          </a:extLst>
        </xdr:cNvPr>
        <xdr:cNvSpPr/>
      </xdr:nvSpPr>
      <xdr:spPr>
        <a:xfrm>
          <a:off x="2857500" y="1703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117021</xdr:rowOff>
    </xdr:from>
    <xdr:to>
      <xdr:col>19</xdr:col>
      <xdr:colOff>177800</xdr:colOff>
      <xdr:row>102</xdr:row>
      <xdr:rowOff>148045</xdr:rowOff>
    </xdr:to>
    <xdr:cxnSp macro="">
      <xdr:nvCxnSpPr>
        <xdr:cNvPr id="422" name="直線コネクタ 421">
          <a:extLst>
            <a:ext uri="{FF2B5EF4-FFF2-40B4-BE49-F238E27FC236}">
              <a16:creationId xmlns:a16="http://schemas.microsoft.com/office/drawing/2014/main" id="{F636938D-2131-49FF-AD8A-1DDCD4C7495C}"/>
            </a:ext>
          </a:extLst>
        </xdr:cNvPr>
        <xdr:cNvCxnSpPr/>
      </xdr:nvCxnSpPr>
      <xdr:spPr>
        <a:xfrm>
          <a:off x="2908300" y="17090571"/>
          <a:ext cx="889000" cy="545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99</xdr:row>
      <xdr:rowOff>66221</xdr:rowOff>
    </xdr:from>
    <xdr:to>
      <xdr:col>10</xdr:col>
      <xdr:colOff>165100</xdr:colOff>
      <xdr:row>99</xdr:row>
      <xdr:rowOff>167821</xdr:rowOff>
    </xdr:to>
    <xdr:sp macro="" textlink="">
      <xdr:nvSpPr>
        <xdr:cNvPr id="423" name="楕円 422">
          <a:extLst>
            <a:ext uri="{FF2B5EF4-FFF2-40B4-BE49-F238E27FC236}">
              <a16:creationId xmlns:a16="http://schemas.microsoft.com/office/drawing/2014/main" id="{BAF39414-135C-48F8-BFE3-2C6915E8EFD8}"/>
            </a:ext>
          </a:extLst>
        </xdr:cNvPr>
        <xdr:cNvSpPr/>
      </xdr:nvSpPr>
      <xdr:spPr>
        <a:xfrm>
          <a:off x="1968500" y="1703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99</xdr:row>
      <xdr:rowOff>117021</xdr:rowOff>
    </xdr:from>
    <xdr:to>
      <xdr:col>15</xdr:col>
      <xdr:colOff>50800</xdr:colOff>
      <xdr:row>99</xdr:row>
      <xdr:rowOff>117021</xdr:rowOff>
    </xdr:to>
    <xdr:cxnSp macro="">
      <xdr:nvCxnSpPr>
        <xdr:cNvPr id="424" name="直線コネクタ 423">
          <a:extLst>
            <a:ext uri="{FF2B5EF4-FFF2-40B4-BE49-F238E27FC236}">
              <a16:creationId xmlns:a16="http://schemas.microsoft.com/office/drawing/2014/main" id="{29233DC7-2207-4E83-A1BB-10C89422A1B7}"/>
            </a:ext>
          </a:extLst>
        </xdr:cNvPr>
        <xdr:cNvCxnSpPr/>
      </xdr:nvCxnSpPr>
      <xdr:spPr>
        <a:xfrm>
          <a:off x="2019300" y="170905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127925</xdr:rowOff>
    </xdr:from>
    <xdr:ext cx="405111" cy="259045"/>
    <xdr:sp macro="" textlink="">
      <xdr:nvSpPr>
        <xdr:cNvPr id="425" name="n_1aveValue【港湾・漁港】&#10;有形固定資産減価償却率">
          <a:extLst>
            <a:ext uri="{FF2B5EF4-FFF2-40B4-BE49-F238E27FC236}">
              <a16:creationId xmlns:a16="http://schemas.microsoft.com/office/drawing/2014/main" id="{CEAABB2D-32E9-4A00-B6B3-C93A4B93929D}"/>
            </a:ext>
          </a:extLst>
        </xdr:cNvPr>
        <xdr:cNvSpPr txBox="1"/>
      </xdr:nvSpPr>
      <xdr:spPr>
        <a:xfrm>
          <a:off x="3582044" y="17958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114861</xdr:rowOff>
    </xdr:from>
    <xdr:ext cx="405111" cy="259045"/>
    <xdr:sp macro="" textlink="">
      <xdr:nvSpPr>
        <xdr:cNvPr id="426" name="n_2aveValue【港湾・漁港】&#10;有形固定資産減価償却率">
          <a:extLst>
            <a:ext uri="{FF2B5EF4-FFF2-40B4-BE49-F238E27FC236}">
              <a16:creationId xmlns:a16="http://schemas.microsoft.com/office/drawing/2014/main" id="{4786F222-BE30-4607-B9B7-A362DB97C0D0}"/>
            </a:ext>
          </a:extLst>
        </xdr:cNvPr>
        <xdr:cNvSpPr txBox="1"/>
      </xdr:nvSpPr>
      <xdr:spPr>
        <a:xfrm>
          <a:off x="2705744" y="17945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52813</xdr:rowOff>
    </xdr:from>
    <xdr:ext cx="405111" cy="259045"/>
    <xdr:sp macro="" textlink="">
      <xdr:nvSpPr>
        <xdr:cNvPr id="427" name="n_3aveValue【港湾・漁港】&#10;有形固定資産減価償却率">
          <a:extLst>
            <a:ext uri="{FF2B5EF4-FFF2-40B4-BE49-F238E27FC236}">
              <a16:creationId xmlns:a16="http://schemas.microsoft.com/office/drawing/2014/main" id="{53552BAD-0AA7-4676-A964-BA783BCB6387}"/>
            </a:ext>
          </a:extLst>
        </xdr:cNvPr>
        <xdr:cNvSpPr txBox="1"/>
      </xdr:nvSpPr>
      <xdr:spPr>
        <a:xfrm>
          <a:off x="1816744" y="1788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79846</xdr:rowOff>
    </xdr:from>
    <xdr:ext cx="405111" cy="259045"/>
    <xdr:sp macro="" textlink="">
      <xdr:nvSpPr>
        <xdr:cNvPr id="428" name="n_4aveValue【港湾・漁港】&#10;有形固定資産減価償却率">
          <a:extLst>
            <a:ext uri="{FF2B5EF4-FFF2-40B4-BE49-F238E27FC236}">
              <a16:creationId xmlns:a16="http://schemas.microsoft.com/office/drawing/2014/main" id="{7632F4FE-FCE3-4FC9-B715-79C2225208C4}"/>
            </a:ext>
          </a:extLst>
        </xdr:cNvPr>
        <xdr:cNvSpPr txBox="1"/>
      </xdr:nvSpPr>
      <xdr:spPr>
        <a:xfrm>
          <a:off x="927744" y="17567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43922</xdr:rowOff>
    </xdr:from>
    <xdr:ext cx="405111" cy="259045"/>
    <xdr:sp macro="" textlink="">
      <xdr:nvSpPr>
        <xdr:cNvPr id="429" name="n_1mainValue【港湾・漁港】&#10;有形固定資産減価償却率">
          <a:extLst>
            <a:ext uri="{FF2B5EF4-FFF2-40B4-BE49-F238E27FC236}">
              <a16:creationId xmlns:a16="http://schemas.microsoft.com/office/drawing/2014/main" id="{5E73C5C0-A4D3-4317-93CF-52DC1A4BA3B0}"/>
            </a:ext>
          </a:extLst>
        </xdr:cNvPr>
        <xdr:cNvSpPr txBox="1"/>
      </xdr:nvSpPr>
      <xdr:spPr>
        <a:xfrm>
          <a:off x="3582044" y="1736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98</xdr:row>
      <xdr:rowOff>12898</xdr:rowOff>
    </xdr:from>
    <xdr:ext cx="340478" cy="259045"/>
    <xdr:sp macro="" textlink="">
      <xdr:nvSpPr>
        <xdr:cNvPr id="430" name="n_2mainValue【港湾・漁港】&#10;有形固定資産減価償却率">
          <a:extLst>
            <a:ext uri="{FF2B5EF4-FFF2-40B4-BE49-F238E27FC236}">
              <a16:creationId xmlns:a16="http://schemas.microsoft.com/office/drawing/2014/main" id="{BA20FCDB-FE21-4357-989E-B146185B7B5E}"/>
            </a:ext>
          </a:extLst>
        </xdr:cNvPr>
        <xdr:cNvSpPr txBox="1"/>
      </xdr:nvSpPr>
      <xdr:spPr>
        <a:xfrm>
          <a:off x="2738061" y="168149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98</xdr:row>
      <xdr:rowOff>12898</xdr:rowOff>
    </xdr:from>
    <xdr:ext cx="340478" cy="259045"/>
    <xdr:sp macro="" textlink="">
      <xdr:nvSpPr>
        <xdr:cNvPr id="431" name="n_3mainValue【港湾・漁港】&#10;有形固定資産減価償却率">
          <a:extLst>
            <a:ext uri="{FF2B5EF4-FFF2-40B4-BE49-F238E27FC236}">
              <a16:creationId xmlns:a16="http://schemas.microsoft.com/office/drawing/2014/main" id="{E06EB61C-8B70-4C95-9F85-03300CE6BA3F}"/>
            </a:ext>
          </a:extLst>
        </xdr:cNvPr>
        <xdr:cNvSpPr txBox="1"/>
      </xdr:nvSpPr>
      <xdr:spPr>
        <a:xfrm>
          <a:off x="1849061" y="168149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2" name="正方形/長方形 431">
          <a:extLst>
            <a:ext uri="{FF2B5EF4-FFF2-40B4-BE49-F238E27FC236}">
              <a16:creationId xmlns:a16="http://schemas.microsoft.com/office/drawing/2014/main" id="{2C3B45E7-6556-4FC0-BC6E-6CB145D1EABA}"/>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3" name="正方形/長方形 432">
          <a:extLst>
            <a:ext uri="{FF2B5EF4-FFF2-40B4-BE49-F238E27FC236}">
              <a16:creationId xmlns:a16="http://schemas.microsoft.com/office/drawing/2014/main" id="{CB501DF5-BAB4-402A-9A3D-53DD3D2C4D16}"/>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4" name="正方形/長方形 433">
          <a:extLst>
            <a:ext uri="{FF2B5EF4-FFF2-40B4-BE49-F238E27FC236}">
              <a16:creationId xmlns:a16="http://schemas.microsoft.com/office/drawing/2014/main" id="{5862C973-0487-4108-B157-A0EE94FAADE8}"/>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5" name="正方形/長方形 434">
          <a:extLst>
            <a:ext uri="{FF2B5EF4-FFF2-40B4-BE49-F238E27FC236}">
              <a16:creationId xmlns:a16="http://schemas.microsoft.com/office/drawing/2014/main" id="{4CEECC87-8ABA-4748-A615-CABCEA8302E5}"/>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6" name="正方形/長方形 435">
          <a:extLst>
            <a:ext uri="{FF2B5EF4-FFF2-40B4-BE49-F238E27FC236}">
              <a16:creationId xmlns:a16="http://schemas.microsoft.com/office/drawing/2014/main" id="{5AF3A09F-20F1-4E9B-A7EC-8F024CBC5FC8}"/>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7" name="正方形/長方形 436">
          <a:extLst>
            <a:ext uri="{FF2B5EF4-FFF2-40B4-BE49-F238E27FC236}">
              <a16:creationId xmlns:a16="http://schemas.microsoft.com/office/drawing/2014/main" id="{31A2F04D-D6D9-477D-94CC-FACAF1A7C448}"/>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8" name="正方形/長方形 437">
          <a:extLst>
            <a:ext uri="{FF2B5EF4-FFF2-40B4-BE49-F238E27FC236}">
              <a16:creationId xmlns:a16="http://schemas.microsoft.com/office/drawing/2014/main" id="{B7747A90-7179-4D3C-BF7C-342C4CA85537}"/>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9" name="正方形/長方形 438">
          <a:extLst>
            <a:ext uri="{FF2B5EF4-FFF2-40B4-BE49-F238E27FC236}">
              <a16:creationId xmlns:a16="http://schemas.microsoft.com/office/drawing/2014/main" id="{1E94E316-2DD5-46DB-BDFF-4915B2A85534}"/>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0" name="テキスト ボックス 439">
          <a:extLst>
            <a:ext uri="{FF2B5EF4-FFF2-40B4-BE49-F238E27FC236}">
              <a16:creationId xmlns:a16="http://schemas.microsoft.com/office/drawing/2014/main" id="{7178293C-5AE3-4717-867B-3CB2AAEB0592}"/>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1" name="直線コネクタ 440">
          <a:extLst>
            <a:ext uri="{FF2B5EF4-FFF2-40B4-BE49-F238E27FC236}">
              <a16:creationId xmlns:a16="http://schemas.microsoft.com/office/drawing/2014/main" id="{5ADE8594-6568-4D2E-ABA8-0432EE9B83E7}"/>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2" name="直線コネクタ 441">
          <a:extLst>
            <a:ext uri="{FF2B5EF4-FFF2-40B4-BE49-F238E27FC236}">
              <a16:creationId xmlns:a16="http://schemas.microsoft.com/office/drawing/2014/main" id="{372CA3C2-A422-460F-9132-049CB183E545}"/>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43" name="テキスト ボックス 442">
          <a:extLst>
            <a:ext uri="{FF2B5EF4-FFF2-40B4-BE49-F238E27FC236}">
              <a16:creationId xmlns:a16="http://schemas.microsoft.com/office/drawing/2014/main" id="{61D8B083-53FE-4741-A641-090521E98F20}"/>
            </a:ext>
          </a:extLst>
        </xdr:cNvPr>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4" name="直線コネクタ 443">
          <a:extLst>
            <a:ext uri="{FF2B5EF4-FFF2-40B4-BE49-F238E27FC236}">
              <a16:creationId xmlns:a16="http://schemas.microsoft.com/office/drawing/2014/main" id="{9A3C8CEF-1C02-4A39-BD7C-15517E36E01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105</xdr:row>
      <xdr:rowOff>143527</xdr:rowOff>
    </xdr:from>
    <xdr:ext cx="749692" cy="259045"/>
    <xdr:sp macro="" textlink="">
      <xdr:nvSpPr>
        <xdr:cNvPr id="445" name="テキスト ボックス 444">
          <a:extLst>
            <a:ext uri="{FF2B5EF4-FFF2-40B4-BE49-F238E27FC236}">
              <a16:creationId xmlns:a16="http://schemas.microsoft.com/office/drawing/2014/main" id="{5CE2B563-5A3A-4C7A-895A-1BB0FCB77F77}"/>
            </a:ext>
          </a:extLst>
        </xdr:cNvPr>
        <xdr:cNvSpPr txBox="1"/>
      </xdr:nvSpPr>
      <xdr:spPr>
        <a:xfrm>
          <a:off x="5854308" y="18145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6" name="直線コネクタ 445">
          <a:extLst>
            <a:ext uri="{FF2B5EF4-FFF2-40B4-BE49-F238E27FC236}">
              <a16:creationId xmlns:a16="http://schemas.microsoft.com/office/drawing/2014/main" id="{A2C84682-FDAA-458E-970E-5B6173AA0C4E}"/>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103</xdr:row>
      <xdr:rowOff>105427</xdr:rowOff>
    </xdr:from>
    <xdr:ext cx="749692" cy="259045"/>
    <xdr:sp macro="" textlink="">
      <xdr:nvSpPr>
        <xdr:cNvPr id="447" name="テキスト ボックス 446">
          <a:extLst>
            <a:ext uri="{FF2B5EF4-FFF2-40B4-BE49-F238E27FC236}">
              <a16:creationId xmlns:a16="http://schemas.microsoft.com/office/drawing/2014/main" id="{E5A2AC70-5458-4597-AEE3-6F8017D7BB07}"/>
            </a:ext>
          </a:extLst>
        </xdr:cNvPr>
        <xdr:cNvSpPr txBox="1"/>
      </xdr:nvSpPr>
      <xdr:spPr>
        <a:xfrm>
          <a:off x="5854308" y="17764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48" name="直線コネクタ 447">
          <a:extLst>
            <a:ext uri="{FF2B5EF4-FFF2-40B4-BE49-F238E27FC236}">
              <a16:creationId xmlns:a16="http://schemas.microsoft.com/office/drawing/2014/main" id="{D222D892-9DC5-45D7-B7E1-104B4A54FDFF}"/>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101</xdr:row>
      <xdr:rowOff>67327</xdr:rowOff>
    </xdr:from>
    <xdr:ext cx="749692" cy="259045"/>
    <xdr:sp macro="" textlink="">
      <xdr:nvSpPr>
        <xdr:cNvPr id="449" name="テキスト ボックス 448">
          <a:extLst>
            <a:ext uri="{FF2B5EF4-FFF2-40B4-BE49-F238E27FC236}">
              <a16:creationId xmlns:a16="http://schemas.microsoft.com/office/drawing/2014/main" id="{4A7B3552-1151-43F7-A79A-9AEA7BA9BB1C}"/>
            </a:ext>
          </a:extLst>
        </xdr:cNvPr>
        <xdr:cNvSpPr txBox="1"/>
      </xdr:nvSpPr>
      <xdr:spPr>
        <a:xfrm>
          <a:off x="5854308" y="17383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0" name="直線コネクタ 449">
          <a:extLst>
            <a:ext uri="{FF2B5EF4-FFF2-40B4-BE49-F238E27FC236}">
              <a16:creationId xmlns:a16="http://schemas.microsoft.com/office/drawing/2014/main" id="{6E0D3349-ECF2-40F3-A913-0258F89BD938}"/>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99</xdr:row>
      <xdr:rowOff>29227</xdr:rowOff>
    </xdr:from>
    <xdr:ext cx="749692" cy="259045"/>
    <xdr:sp macro="" textlink="">
      <xdr:nvSpPr>
        <xdr:cNvPr id="451" name="テキスト ボックス 450">
          <a:extLst>
            <a:ext uri="{FF2B5EF4-FFF2-40B4-BE49-F238E27FC236}">
              <a16:creationId xmlns:a16="http://schemas.microsoft.com/office/drawing/2014/main" id="{DD673FC4-A1A6-40DE-A2F4-B8C89BB39FA9}"/>
            </a:ext>
          </a:extLst>
        </xdr:cNvPr>
        <xdr:cNvSpPr txBox="1"/>
      </xdr:nvSpPr>
      <xdr:spPr>
        <a:xfrm>
          <a:off x="5854308" y="1700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2" name="直線コネクタ 451">
          <a:extLst>
            <a:ext uri="{FF2B5EF4-FFF2-40B4-BE49-F238E27FC236}">
              <a16:creationId xmlns:a16="http://schemas.microsoft.com/office/drawing/2014/main" id="{A2F05872-8B11-48FE-9E6D-ED92BD1C97DE}"/>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75187</xdr:colOff>
      <xdr:row>96</xdr:row>
      <xdr:rowOff>162577</xdr:rowOff>
    </xdr:from>
    <xdr:ext cx="813813" cy="259045"/>
    <xdr:sp macro="" textlink="">
      <xdr:nvSpPr>
        <xdr:cNvPr id="453" name="テキスト ボックス 452">
          <a:extLst>
            <a:ext uri="{FF2B5EF4-FFF2-40B4-BE49-F238E27FC236}">
              <a16:creationId xmlns:a16="http://schemas.microsoft.com/office/drawing/2014/main" id="{0E23DBB5-F4AE-4180-9388-269144378B60}"/>
            </a:ext>
          </a:extLst>
        </xdr:cNvPr>
        <xdr:cNvSpPr txBox="1"/>
      </xdr:nvSpPr>
      <xdr:spPr>
        <a:xfrm>
          <a:off x="5790187" y="16621777"/>
          <a:ext cx="8138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4" name="【港湾・漁港】&#10;一人当たり有形固定資産（償却資産）額グラフ枠">
          <a:extLst>
            <a:ext uri="{FF2B5EF4-FFF2-40B4-BE49-F238E27FC236}">
              <a16:creationId xmlns:a16="http://schemas.microsoft.com/office/drawing/2014/main" id="{024E42D8-547E-4799-913C-F0E7F38C025A}"/>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130699</xdr:rowOff>
    </xdr:from>
    <xdr:to>
      <xdr:col>54</xdr:col>
      <xdr:colOff>189865</xdr:colOff>
      <xdr:row>108</xdr:row>
      <xdr:rowOff>152333</xdr:rowOff>
    </xdr:to>
    <xdr:cxnSp macro="">
      <xdr:nvCxnSpPr>
        <xdr:cNvPr id="455" name="直線コネクタ 454">
          <a:extLst>
            <a:ext uri="{FF2B5EF4-FFF2-40B4-BE49-F238E27FC236}">
              <a16:creationId xmlns:a16="http://schemas.microsoft.com/office/drawing/2014/main" id="{DB4B73AE-60B4-462F-93A5-7FB7E16934B9}"/>
            </a:ext>
          </a:extLst>
        </xdr:cNvPr>
        <xdr:cNvCxnSpPr/>
      </xdr:nvCxnSpPr>
      <xdr:spPr>
        <a:xfrm flipV="1">
          <a:off x="10476865" y="17104249"/>
          <a:ext cx="0" cy="1564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156160</xdr:rowOff>
    </xdr:from>
    <xdr:ext cx="469744" cy="259045"/>
    <xdr:sp macro="" textlink="">
      <xdr:nvSpPr>
        <xdr:cNvPr id="456" name="【港湾・漁港】&#10;一人当たり有形固定資産（償却資産）額最小値テキスト">
          <a:extLst>
            <a:ext uri="{FF2B5EF4-FFF2-40B4-BE49-F238E27FC236}">
              <a16:creationId xmlns:a16="http://schemas.microsoft.com/office/drawing/2014/main" id="{03D6EC3D-EA74-4BDD-9EA8-4178CB3B5C3E}"/>
            </a:ext>
          </a:extLst>
        </xdr:cNvPr>
        <xdr:cNvSpPr txBox="1"/>
      </xdr:nvSpPr>
      <xdr:spPr>
        <a:xfrm>
          <a:off x="10515600" y="18672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152333</xdr:rowOff>
    </xdr:from>
    <xdr:to>
      <xdr:col>55</xdr:col>
      <xdr:colOff>88900</xdr:colOff>
      <xdr:row>108</xdr:row>
      <xdr:rowOff>152333</xdr:rowOff>
    </xdr:to>
    <xdr:cxnSp macro="">
      <xdr:nvCxnSpPr>
        <xdr:cNvPr id="457" name="直線コネクタ 456">
          <a:extLst>
            <a:ext uri="{FF2B5EF4-FFF2-40B4-BE49-F238E27FC236}">
              <a16:creationId xmlns:a16="http://schemas.microsoft.com/office/drawing/2014/main" id="{54A9B214-CBFB-40A9-9798-DD230F9897BB}"/>
            </a:ext>
          </a:extLst>
        </xdr:cNvPr>
        <xdr:cNvCxnSpPr/>
      </xdr:nvCxnSpPr>
      <xdr:spPr>
        <a:xfrm>
          <a:off x="10388600" y="18668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77376</xdr:rowOff>
    </xdr:from>
    <xdr:ext cx="754822" cy="259045"/>
    <xdr:sp macro="" textlink="">
      <xdr:nvSpPr>
        <xdr:cNvPr id="458" name="【港湾・漁港】&#10;一人当たり有形固定資産（償却資産）額最大値テキスト">
          <a:extLst>
            <a:ext uri="{FF2B5EF4-FFF2-40B4-BE49-F238E27FC236}">
              <a16:creationId xmlns:a16="http://schemas.microsoft.com/office/drawing/2014/main" id="{394B5EB3-DDD1-4A34-8FB9-E3F1E78F444F}"/>
            </a:ext>
          </a:extLst>
        </xdr:cNvPr>
        <xdr:cNvSpPr txBox="1"/>
      </xdr:nvSpPr>
      <xdr:spPr>
        <a:xfrm>
          <a:off x="10515600" y="16879476"/>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82,139,148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130699</xdr:rowOff>
    </xdr:from>
    <xdr:to>
      <xdr:col>55</xdr:col>
      <xdr:colOff>88900</xdr:colOff>
      <xdr:row>99</xdr:row>
      <xdr:rowOff>130699</xdr:rowOff>
    </xdr:to>
    <xdr:cxnSp macro="">
      <xdr:nvCxnSpPr>
        <xdr:cNvPr id="459" name="直線コネクタ 458">
          <a:extLst>
            <a:ext uri="{FF2B5EF4-FFF2-40B4-BE49-F238E27FC236}">
              <a16:creationId xmlns:a16="http://schemas.microsoft.com/office/drawing/2014/main" id="{B391442D-ED72-46A9-9998-5FA6C0E072E9}"/>
            </a:ext>
          </a:extLst>
        </xdr:cNvPr>
        <xdr:cNvCxnSpPr/>
      </xdr:nvCxnSpPr>
      <xdr:spPr>
        <a:xfrm>
          <a:off x="10388600" y="17104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66744</xdr:rowOff>
    </xdr:from>
    <xdr:ext cx="690189" cy="259045"/>
    <xdr:sp macro="" textlink="">
      <xdr:nvSpPr>
        <xdr:cNvPr id="460" name="【港湾・漁港】&#10;一人当たり有形固定資産（償却資産）額平均値テキスト">
          <a:extLst>
            <a:ext uri="{FF2B5EF4-FFF2-40B4-BE49-F238E27FC236}">
              <a16:creationId xmlns:a16="http://schemas.microsoft.com/office/drawing/2014/main" id="{994E20AF-825E-4AFE-8477-68E49D8D2760}"/>
            </a:ext>
          </a:extLst>
        </xdr:cNvPr>
        <xdr:cNvSpPr txBox="1"/>
      </xdr:nvSpPr>
      <xdr:spPr>
        <a:xfrm>
          <a:off x="10515600" y="18411894"/>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3,030,568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43867</xdr:rowOff>
    </xdr:from>
    <xdr:to>
      <xdr:col>55</xdr:col>
      <xdr:colOff>50800</xdr:colOff>
      <xdr:row>108</xdr:row>
      <xdr:rowOff>145467</xdr:rowOff>
    </xdr:to>
    <xdr:sp macro="" textlink="">
      <xdr:nvSpPr>
        <xdr:cNvPr id="461" name="フローチャート: 判断 460">
          <a:extLst>
            <a:ext uri="{FF2B5EF4-FFF2-40B4-BE49-F238E27FC236}">
              <a16:creationId xmlns:a16="http://schemas.microsoft.com/office/drawing/2014/main" id="{4B65AB51-0469-4164-B113-CEBA8CC5D50D}"/>
            </a:ext>
          </a:extLst>
        </xdr:cNvPr>
        <xdr:cNvSpPr/>
      </xdr:nvSpPr>
      <xdr:spPr>
        <a:xfrm>
          <a:off x="10426700" y="18560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108</xdr:row>
      <xdr:rowOff>28350</xdr:rowOff>
    </xdr:from>
    <xdr:to>
      <xdr:col>50</xdr:col>
      <xdr:colOff>165100</xdr:colOff>
      <xdr:row>108</xdr:row>
      <xdr:rowOff>129950</xdr:rowOff>
    </xdr:to>
    <xdr:sp macro="" textlink="">
      <xdr:nvSpPr>
        <xdr:cNvPr id="462" name="フローチャート: 判断 461">
          <a:extLst>
            <a:ext uri="{FF2B5EF4-FFF2-40B4-BE49-F238E27FC236}">
              <a16:creationId xmlns:a16="http://schemas.microsoft.com/office/drawing/2014/main" id="{1E9932A9-8D25-43B8-941A-565FF46AE370}"/>
            </a:ext>
          </a:extLst>
        </xdr:cNvPr>
        <xdr:cNvSpPr/>
      </xdr:nvSpPr>
      <xdr:spPr>
        <a:xfrm>
          <a:off x="9588500" y="1854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108</xdr:row>
      <xdr:rowOff>22520</xdr:rowOff>
    </xdr:from>
    <xdr:to>
      <xdr:col>46</xdr:col>
      <xdr:colOff>38100</xdr:colOff>
      <xdr:row>108</xdr:row>
      <xdr:rowOff>124120</xdr:rowOff>
    </xdr:to>
    <xdr:sp macro="" textlink="">
      <xdr:nvSpPr>
        <xdr:cNvPr id="463" name="フローチャート: 判断 462">
          <a:extLst>
            <a:ext uri="{FF2B5EF4-FFF2-40B4-BE49-F238E27FC236}">
              <a16:creationId xmlns:a16="http://schemas.microsoft.com/office/drawing/2014/main" id="{E1DD8779-D328-4A49-A207-55C7C697DB62}"/>
            </a:ext>
          </a:extLst>
        </xdr:cNvPr>
        <xdr:cNvSpPr/>
      </xdr:nvSpPr>
      <xdr:spPr>
        <a:xfrm>
          <a:off x="8699500" y="1853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108</xdr:row>
      <xdr:rowOff>26316</xdr:rowOff>
    </xdr:from>
    <xdr:to>
      <xdr:col>41</xdr:col>
      <xdr:colOff>101600</xdr:colOff>
      <xdr:row>108</xdr:row>
      <xdr:rowOff>127916</xdr:rowOff>
    </xdr:to>
    <xdr:sp macro="" textlink="">
      <xdr:nvSpPr>
        <xdr:cNvPr id="464" name="フローチャート: 判断 463">
          <a:extLst>
            <a:ext uri="{FF2B5EF4-FFF2-40B4-BE49-F238E27FC236}">
              <a16:creationId xmlns:a16="http://schemas.microsoft.com/office/drawing/2014/main" id="{DC391F72-13DF-407F-9E17-186925D0AD88}"/>
            </a:ext>
          </a:extLst>
        </xdr:cNvPr>
        <xdr:cNvSpPr/>
      </xdr:nvSpPr>
      <xdr:spPr>
        <a:xfrm>
          <a:off x="7810500" y="1854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108</xdr:row>
      <xdr:rowOff>8013</xdr:rowOff>
    </xdr:from>
    <xdr:to>
      <xdr:col>36</xdr:col>
      <xdr:colOff>165100</xdr:colOff>
      <xdr:row>108</xdr:row>
      <xdr:rowOff>109613</xdr:rowOff>
    </xdr:to>
    <xdr:sp macro="" textlink="">
      <xdr:nvSpPr>
        <xdr:cNvPr id="465" name="フローチャート: 判断 464">
          <a:extLst>
            <a:ext uri="{FF2B5EF4-FFF2-40B4-BE49-F238E27FC236}">
              <a16:creationId xmlns:a16="http://schemas.microsoft.com/office/drawing/2014/main" id="{54903649-7367-4AEA-AC35-7ABE466290F0}"/>
            </a:ext>
          </a:extLst>
        </xdr:cNvPr>
        <xdr:cNvSpPr/>
      </xdr:nvSpPr>
      <xdr:spPr>
        <a:xfrm>
          <a:off x="6921500" y="1852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6" name="テキスト ボックス 465">
          <a:extLst>
            <a:ext uri="{FF2B5EF4-FFF2-40B4-BE49-F238E27FC236}">
              <a16:creationId xmlns:a16="http://schemas.microsoft.com/office/drawing/2014/main" id="{FCFF0133-CCB9-4461-8366-42AD73EED4BA}"/>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7" name="テキスト ボックス 466">
          <a:extLst>
            <a:ext uri="{FF2B5EF4-FFF2-40B4-BE49-F238E27FC236}">
              <a16:creationId xmlns:a16="http://schemas.microsoft.com/office/drawing/2014/main" id="{EF6A278F-65D0-4C60-AAA1-DD01A7C220E6}"/>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id="{8D188ECD-B840-487C-99DC-BC5198C86FD6}"/>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id="{DFFEB8C0-6528-46F3-B683-CF937741CF54}"/>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C7987FD9-CEDC-41E2-85BC-03B825512B44}"/>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101533</xdr:rowOff>
    </xdr:from>
    <xdr:to>
      <xdr:col>55</xdr:col>
      <xdr:colOff>50800</xdr:colOff>
      <xdr:row>109</xdr:row>
      <xdr:rowOff>31683</xdr:rowOff>
    </xdr:to>
    <xdr:sp macro="" textlink="">
      <xdr:nvSpPr>
        <xdr:cNvPr id="471" name="楕円 470">
          <a:extLst>
            <a:ext uri="{FF2B5EF4-FFF2-40B4-BE49-F238E27FC236}">
              <a16:creationId xmlns:a16="http://schemas.microsoft.com/office/drawing/2014/main" id="{F3E779DD-2A44-4BB1-832A-72555F0C7D2D}"/>
            </a:ext>
          </a:extLst>
        </xdr:cNvPr>
        <xdr:cNvSpPr/>
      </xdr:nvSpPr>
      <xdr:spPr>
        <a:xfrm>
          <a:off x="10426700" y="18618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108</xdr:row>
      <xdr:rowOff>22295</xdr:rowOff>
    </xdr:from>
    <xdr:ext cx="469744" cy="259045"/>
    <xdr:sp macro="" textlink="">
      <xdr:nvSpPr>
        <xdr:cNvPr id="472" name="【港湾・漁港】&#10;一人当たり有形固定資産（償却資産）額該当値テキスト">
          <a:extLst>
            <a:ext uri="{FF2B5EF4-FFF2-40B4-BE49-F238E27FC236}">
              <a16:creationId xmlns:a16="http://schemas.microsoft.com/office/drawing/2014/main" id="{87257F89-9A94-4074-9FDA-E790D3887B8A}"/>
            </a:ext>
          </a:extLst>
        </xdr:cNvPr>
        <xdr:cNvSpPr txBox="1"/>
      </xdr:nvSpPr>
      <xdr:spPr>
        <a:xfrm>
          <a:off x="10515600" y="18538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101533</xdr:rowOff>
    </xdr:from>
    <xdr:to>
      <xdr:col>50</xdr:col>
      <xdr:colOff>165100</xdr:colOff>
      <xdr:row>109</xdr:row>
      <xdr:rowOff>31683</xdr:rowOff>
    </xdr:to>
    <xdr:sp macro="" textlink="">
      <xdr:nvSpPr>
        <xdr:cNvPr id="473" name="楕円 472">
          <a:extLst>
            <a:ext uri="{FF2B5EF4-FFF2-40B4-BE49-F238E27FC236}">
              <a16:creationId xmlns:a16="http://schemas.microsoft.com/office/drawing/2014/main" id="{8E7A13C2-7968-4987-AFA6-094A7FA9D825}"/>
            </a:ext>
          </a:extLst>
        </xdr:cNvPr>
        <xdr:cNvSpPr/>
      </xdr:nvSpPr>
      <xdr:spPr>
        <a:xfrm>
          <a:off x="9588500" y="18618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152333</xdr:rowOff>
    </xdr:from>
    <xdr:to>
      <xdr:col>55</xdr:col>
      <xdr:colOff>0</xdr:colOff>
      <xdr:row>108</xdr:row>
      <xdr:rowOff>152333</xdr:rowOff>
    </xdr:to>
    <xdr:cxnSp macro="">
      <xdr:nvCxnSpPr>
        <xdr:cNvPr id="474" name="直線コネクタ 473">
          <a:extLst>
            <a:ext uri="{FF2B5EF4-FFF2-40B4-BE49-F238E27FC236}">
              <a16:creationId xmlns:a16="http://schemas.microsoft.com/office/drawing/2014/main" id="{74700671-F79F-4F17-9DEA-3DCB2C90F6AC}"/>
            </a:ext>
          </a:extLst>
        </xdr:cNvPr>
        <xdr:cNvCxnSpPr/>
      </xdr:nvCxnSpPr>
      <xdr:spPr>
        <a:xfrm>
          <a:off x="9639300" y="186689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101533</xdr:rowOff>
    </xdr:from>
    <xdr:to>
      <xdr:col>46</xdr:col>
      <xdr:colOff>38100</xdr:colOff>
      <xdr:row>109</xdr:row>
      <xdr:rowOff>31683</xdr:rowOff>
    </xdr:to>
    <xdr:sp macro="" textlink="">
      <xdr:nvSpPr>
        <xdr:cNvPr id="475" name="楕円 474">
          <a:extLst>
            <a:ext uri="{FF2B5EF4-FFF2-40B4-BE49-F238E27FC236}">
              <a16:creationId xmlns:a16="http://schemas.microsoft.com/office/drawing/2014/main" id="{C01B2FB2-1424-44C5-846F-2F5CC4B1D170}"/>
            </a:ext>
          </a:extLst>
        </xdr:cNvPr>
        <xdr:cNvSpPr/>
      </xdr:nvSpPr>
      <xdr:spPr>
        <a:xfrm>
          <a:off x="8699500" y="18618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152333</xdr:rowOff>
    </xdr:from>
    <xdr:to>
      <xdr:col>50</xdr:col>
      <xdr:colOff>114300</xdr:colOff>
      <xdr:row>108</xdr:row>
      <xdr:rowOff>152333</xdr:rowOff>
    </xdr:to>
    <xdr:cxnSp macro="">
      <xdr:nvCxnSpPr>
        <xdr:cNvPr id="476" name="直線コネクタ 475">
          <a:extLst>
            <a:ext uri="{FF2B5EF4-FFF2-40B4-BE49-F238E27FC236}">
              <a16:creationId xmlns:a16="http://schemas.microsoft.com/office/drawing/2014/main" id="{86945B0B-D21A-4FB1-8D84-F8AD2B51578B}"/>
            </a:ext>
          </a:extLst>
        </xdr:cNvPr>
        <xdr:cNvCxnSpPr/>
      </xdr:nvCxnSpPr>
      <xdr:spPr>
        <a:xfrm>
          <a:off x="8750300" y="186689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101535</xdr:rowOff>
    </xdr:from>
    <xdr:to>
      <xdr:col>41</xdr:col>
      <xdr:colOff>101600</xdr:colOff>
      <xdr:row>109</xdr:row>
      <xdr:rowOff>31685</xdr:rowOff>
    </xdr:to>
    <xdr:sp macro="" textlink="">
      <xdr:nvSpPr>
        <xdr:cNvPr id="477" name="楕円 476">
          <a:extLst>
            <a:ext uri="{FF2B5EF4-FFF2-40B4-BE49-F238E27FC236}">
              <a16:creationId xmlns:a16="http://schemas.microsoft.com/office/drawing/2014/main" id="{8EEE088E-5409-4BF8-B341-EB490F89C08C}"/>
            </a:ext>
          </a:extLst>
        </xdr:cNvPr>
        <xdr:cNvSpPr/>
      </xdr:nvSpPr>
      <xdr:spPr>
        <a:xfrm>
          <a:off x="7810500" y="1861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152333</xdr:rowOff>
    </xdr:from>
    <xdr:to>
      <xdr:col>45</xdr:col>
      <xdr:colOff>177800</xdr:colOff>
      <xdr:row>108</xdr:row>
      <xdr:rowOff>152335</xdr:rowOff>
    </xdr:to>
    <xdr:cxnSp macro="">
      <xdr:nvCxnSpPr>
        <xdr:cNvPr id="478" name="直線コネクタ 477">
          <a:extLst>
            <a:ext uri="{FF2B5EF4-FFF2-40B4-BE49-F238E27FC236}">
              <a16:creationId xmlns:a16="http://schemas.microsoft.com/office/drawing/2014/main" id="{36062E97-70F8-439D-89C3-536E2B22DF63}"/>
            </a:ext>
          </a:extLst>
        </xdr:cNvPr>
        <xdr:cNvCxnSpPr/>
      </xdr:nvCxnSpPr>
      <xdr:spPr>
        <a:xfrm flipV="1">
          <a:off x="7861300" y="18668933"/>
          <a:ext cx="889000" cy="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106</xdr:row>
      <xdr:rowOff>146477</xdr:rowOff>
    </xdr:from>
    <xdr:ext cx="690189" cy="259045"/>
    <xdr:sp macro="" textlink="">
      <xdr:nvSpPr>
        <xdr:cNvPr id="479" name="n_1aveValue【港湾・漁港】&#10;一人当たり有形固定資産（償却資産）額">
          <a:extLst>
            <a:ext uri="{FF2B5EF4-FFF2-40B4-BE49-F238E27FC236}">
              <a16:creationId xmlns:a16="http://schemas.microsoft.com/office/drawing/2014/main" id="{40F81703-4491-4FC5-89FE-BDBE95585043}"/>
            </a:ext>
          </a:extLst>
        </xdr:cNvPr>
        <xdr:cNvSpPr txBox="1"/>
      </xdr:nvSpPr>
      <xdr:spPr>
        <a:xfrm>
          <a:off x="9281505" y="1832017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3,845,164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106</xdr:row>
      <xdr:rowOff>140647</xdr:rowOff>
    </xdr:from>
    <xdr:ext cx="690189" cy="259045"/>
    <xdr:sp macro="" textlink="">
      <xdr:nvSpPr>
        <xdr:cNvPr id="480" name="n_2aveValue【港湾・漁港】&#10;一人当たり有形固定資産（償却資産）額">
          <a:extLst>
            <a:ext uri="{FF2B5EF4-FFF2-40B4-BE49-F238E27FC236}">
              <a16:creationId xmlns:a16="http://schemas.microsoft.com/office/drawing/2014/main" id="{91C0CB37-8998-4C73-B9B9-343E32EE0FBA}"/>
            </a:ext>
          </a:extLst>
        </xdr:cNvPr>
        <xdr:cNvSpPr txBox="1"/>
      </xdr:nvSpPr>
      <xdr:spPr>
        <a:xfrm>
          <a:off x="8405205" y="1831434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4,151,239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106</xdr:row>
      <xdr:rowOff>144443</xdr:rowOff>
    </xdr:from>
    <xdr:ext cx="690189" cy="259045"/>
    <xdr:sp macro="" textlink="">
      <xdr:nvSpPr>
        <xdr:cNvPr id="481" name="n_3aveValue【港湾・漁港】&#10;一人当たり有形固定資産（償却資産）額">
          <a:extLst>
            <a:ext uri="{FF2B5EF4-FFF2-40B4-BE49-F238E27FC236}">
              <a16:creationId xmlns:a16="http://schemas.microsoft.com/office/drawing/2014/main" id="{9AD9A430-2FAE-4AF3-B11A-A8A1F8801155}"/>
            </a:ext>
          </a:extLst>
        </xdr:cNvPr>
        <xdr:cNvSpPr txBox="1"/>
      </xdr:nvSpPr>
      <xdr:spPr>
        <a:xfrm>
          <a:off x="7516205" y="183181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3,951,901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106</xdr:row>
      <xdr:rowOff>126140</xdr:rowOff>
    </xdr:from>
    <xdr:ext cx="690189" cy="259045"/>
    <xdr:sp macro="" textlink="">
      <xdr:nvSpPr>
        <xdr:cNvPr id="482" name="n_4aveValue【港湾・漁港】&#10;一人当たり有形固定資産（償却資産）額">
          <a:extLst>
            <a:ext uri="{FF2B5EF4-FFF2-40B4-BE49-F238E27FC236}">
              <a16:creationId xmlns:a16="http://schemas.microsoft.com/office/drawing/2014/main" id="{3009F782-E115-40F9-94E4-F741F0F2D126}"/>
            </a:ext>
          </a:extLst>
        </xdr:cNvPr>
        <xdr:cNvSpPr txBox="1"/>
      </xdr:nvSpPr>
      <xdr:spPr>
        <a:xfrm>
          <a:off x="6627205" y="182998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4,912,699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109</xdr:row>
      <xdr:rowOff>22810</xdr:rowOff>
    </xdr:from>
    <xdr:ext cx="469744" cy="259045"/>
    <xdr:sp macro="" textlink="">
      <xdr:nvSpPr>
        <xdr:cNvPr id="483" name="n_1mainValue【港湾・漁港】&#10;一人当たり有形固定資産（償却資産）額">
          <a:extLst>
            <a:ext uri="{FF2B5EF4-FFF2-40B4-BE49-F238E27FC236}">
              <a16:creationId xmlns:a16="http://schemas.microsoft.com/office/drawing/2014/main" id="{B9679F6F-2F59-44FE-B5E1-39376ABBDC38}"/>
            </a:ext>
          </a:extLst>
        </xdr:cNvPr>
        <xdr:cNvSpPr txBox="1"/>
      </xdr:nvSpPr>
      <xdr:spPr>
        <a:xfrm>
          <a:off x="9391728" y="18710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109</xdr:row>
      <xdr:rowOff>22810</xdr:rowOff>
    </xdr:from>
    <xdr:ext cx="469744" cy="259045"/>
    <xdr:sp macro="" textlink="">
      <xdr:nvSpPr>
        <xdr:cNvPr id="484" name="n_2mainValue【港湾・漁港】&#10;一人当たり有形固定資産（償却資産）額">
          <a:extLst>
            <a:ext uri="{FF2B5EF4-FFF2-40B4-BE49-F238E27FC236}">
              <a16:creationId xmlns:a16="http://schemas.microsoft.com/office/drawing/2014/main" id="{60B63AB6-BEE2-410F-B92D-85C96C8A14D0}"/>
            </a:ext>
          </a:extLst>
        </xdr:cNvPr>
        <xdr:cNvSpPr txBox="1"/>
      </xdr:nvSpPr>
      <xdr:spPr>
        <a:xfrm>
          <a:off x="8515428" y="18710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6428</xdr:colOff>
      <xdr:row>109</xdr:row>
      <xdr:rowOff>22812</xdr:rowOff>
    </xdr:from>
    <xdr:ext cx="469744" cy="259045"/>
    <xdr:sp macro="" textlink="">
      <xdr:nvSpPr>
        <xdr:cNvPr id="485" name="n_3mainValue【港湾・漁港】&#10;一人当たり有形固定資産（償却資産）額">
          <a:extLst>
            <a:ext uri="{FF2B5EF4-FFF2-40B4-BE49-F238E27FC236}">
              <a16:creationId xmlns:a16="http://schemas.microsoft.com/office/drawing/2014/main" id="{74E177E0-4AB1-4405-8CAB-E4845B037C70}"/>
            </a:ext>
          </a:extLst>
        </xdr:cNvPr>
        <xdr:cNvSpPr txBox="1"/>
      </xdr:nvSpPr>
      <xdr:spPr>
        <a:xfrm>
          <a:off x="7626428" y="18710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6" name="正方形/長方形 485">
          <a:extLst>
            <a:ext uri="{FF2B5EF4-FFF2-40B4-BE49-F238E27FC236}">
              <a16:creationId xmlns:a16="http://schemas.microsoft.com/office/drawing/2014/main" id="{1BF3783F-5443-4E1D-9096-D844DB2CF955}"/>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7" name="正方形/長方形 486">
          <a:extLst>
            <a:ext uri="{FF2B5EF4-FFF2-40B4-BE49-F238E27FC236}">
              <a16:creationId xmlns:a16="http://schemas.microsoft.com/office/drawing/2014/main" id="{89A4B2E4-1D9D-4CF7-8F30-018837F503ED}"/>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8" name="正方形/長方形 487">
          <a:extLst>
            <a:ext uri="{FF2B5EF4-FFF2-40B4-BE49-F238E27FC236}">
              <a16:creationId xmlns:a16="http://schemas.microsoft.com/office/drawing/2014/main" id="{1A8EE493-6F3F-4C83-8A4A-324F9E8EA9B9}"/>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9" name="正方形/長方形 488">
          <a:extLst>
            <a:ext uri="{FF2B5EF4-FFF2-40B4-BE49-F238E27FC236}">
              <a16:creationId xmlns:a16="http://schemas.microsoft.com/office/drawing/2014/main" id="{75AB8091-A4A1-401E-A3AB-A8FE3049B168}"/>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0" name="正方形/長方形 489">
          <a:extLst>
            <a:ext uri="{FF2B5EF4-FFF2-40B4-BE49-F238E27FC236}">
              <a16:creationId xmlns:a16="http://schemas.microsoft.com/office/drawing/2014/main" id="{2631BE08-89D9-4584-BDE7-29C7AFA9AB12}"/>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1" name="正方形/長方形 490">
          <a:extLst>
            <a:ext uri="{FF2B5EF4-FFF2-40B4-BE49-F238E27FC236}">
              <a16:creationId xmlns:a16="http://schemas.microsoft.com/office/drawing/2014/main" id="{EFAB6EF9-6EF3-48F8-8C0C-3AE080681B95}"/>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2" name="正方形/長方形 491">
          <a:extLst>
            <a:ext uri="{FF2B5EF4-FFF2-40B4-BE49-F238E27FC236}">
              <a16:creationId xmlns:a16="http://schemas.microsoft.com/office/drawing/2014/main" id="{C44AF5A0-C000-43B5-9889-DE72A25FE1D7}"/>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3" name="正方形/長方形 492">
          <a:extLst>
            <a:ext uri="{FF2B5EF4-FFF2-40B4-BE49-F238E27FC236}">
              <a16:creationId xmlns:a16="http://schemas.microsoft.com/office/drawing/2014/main" id="{D4609B69-C65A-44A4-A10D-7F87D8C41EAD}"/>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4" name="テキスト ボックス 493">
          <a:extLst>
            <a:ext uri="{FF2B5EF4-FFF2-40B4-BE49-F238E27FC236}">
              <a16:creationId xmlns:a16="http://schemas.microsoft.com/office/drawing/2014/main" id="{6A598B01-5F86-402D-9BEC-B964BAEC0517}"/>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5" name="直線コネクタ 494">
          <a:extLst>
            <a:ext uri="{FF2B5EF4-FFF2-40B4-BE49-F238E27FC236}">
              <a16:creationId xmlns:a16="http://schemas.microsoft.com/office/drawing/2014/main" id="{1B457435-6FFF-48CA-B2E1-8856043B13DA}"/>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6" name="テキスト ボックス 495">
          <a:extLst>
            <a:ext uri="{FF2B5EF4-FFF2-40B4-BE49-F238E27FC236}">
              <a16:creationId xmlns:a16="http://schemas.microsoft.com/office/drawing/2014/main" id="{CEF6669B-A6EE-4B79-B358-F969D35A9092}"/>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97" name="直線コネクタ 496">
          <a:extLst>
            <a:ext uri="{FF2B5EF4-FFF2-40B4-BE49-F238E27FC236}">
              <a16:creationId xmlns:a16="http://schemas.microsoft.com/office/drawing/2014/main" id="{A48AC565-130E-4E11-B8E2-A3B0EE47FD39}"/>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98" name="テキスト ボックス 497">
          <a:extLst>
            <a:ext uri="{FF2B5EF4-FFF2-40B4-BE49-F238E27FC236}">
              <a16:creationId xmlns:a16="http://schemas.microsoft.com/office/drawing/2014/main" id="{82D77436-A5D6-4D31-8BA1-AA6B2D8B40B4}"/>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99" name="直線コネクタ 498">
          <a:extLst>
            <a:ext uri="{FF2B5EF4-FFF2-40B4-BE49-F238E27FC236}">
              <a16:creationId xmlns:a16="http://schemas.microsoft.com/office/drawing/2014/main" id="{1DD92ED9-349F-4854-8A29-FC53A5AC428A}"/>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0" name="テキスト ボックス 499">
          <a:extLst>
            <a:ext uri="{FF2B5EF4-FFF2-40B4-BE49-F238E27FC236}">
              <a16:creationId xmlns:a16="http://schemas.microsoft.com/office/drawing/2014/main" id="{9C4D250E-1C12-4602-AF9F-74480FB94832}"/>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1" name="直線コネクタ 500">
          <a:extLst>
            <a:ext uri="{FF2B5EF4-FFF2-40B4-BE49-F238E27FC236}">
              <a16:creationId xmlns:a16="http://schemas.microsoft.com/office/drawing/2014/main" id="{EDA137DF-67A2-41DB-8C44-0FE37D263647}"/>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2" name="テキスト ボックス 501">
          <a:extLst>
            <a:ext uri="{FF2B5EF4-FFF2-40B4-BE49-F238E27FC236}">
              <a16:creationId xmlns:a16="http://schemas.microsoft.com/office/drawing/2014/main" id="{0CE8821F-347E-4EA0-ADE4-2A2F667F0F6F}"/>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3" name="直線コネクタ 502">
          <a:extLst>
            <a:ext uri="{FF2B5EF4-FFF2-40B4-BE49-F238E27FC236}">
              <a16:creationId xmlns:a16="http://schemas.microsoft.com/office/drawing/2014/main" id="{D1F6E3C8-408E-4E0E-8BE3-976983AC53DC}"/>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4" name="テキスト ボックス 503">
          <a:extLst>
            <a:ext uri="{FF2B5EF4-FFF2-40B4-BE49-F238E27FC236}">
              <a16:creationId xmlns:a16="http://schemas.microsoft.com/office/drawing/2014/main" id="{583B0C0B-CFD3-45F1-8AFA-D02A43BA3B87}"/>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5" name="直線コネクタ 504">
          <a:extLst>
            <a:ext uri="{FF2B5EF4-FFF2-40B4-BE49-F238E27FC236}">
              <a16:creationId xmlns:a16="http://schemas.microsoft.com/office/drawing/2014/main" id="{1A0EEA51-320A-4A6A-BB38-BED659D31DD3}"/>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506" name="テキスト ボックス 505">
          <a:extLst>
            <a:ext uri="{FF2B5EF4-FFF2-40B4-BE49-F238E27FC236}">
              <a16:creationId xmlns:a16="http://schemas.microsoft.com/office/drawing/2014/main" id="{E7B06CB3-9240-4C2C-A78E-246D5A12FE9D}"/>
            </a:ext>
          </a:extLst>
        </xdr:cNvPr>
        <xdr:cNvSpPr txBox="1"/>
      </xdr:nvSpPr>
      <xdr:spPr>
        <a:xfrm>
          <a:off x="12107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7" name="直線コネクタ 506">
          <a:extLst>
            <a:ext uri="{FF2B5EF4-FFF2-40B4-BE49-F238E27FC236}">
              <a16:creationId xmlns:a16="http://schemas.microsoft.com/office/drawing/2014/main" id="{B8BA876D-00C1-4494-A1CC-59F1B2B8A206}"/>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08" name="【認定こども園・幼稚園・保育所】&#10;有形固定資産減価償却率グラフ枠">
          <a:extLst>
            <a:ext uri="{FF2B5EF4-FFF2-40B4-BE49-F238E27FC236}">
              <a16:creationId xmlns:a16="http://schemas.microsoft.com/office/drawing/2014/main" id="{3172BAC5-68A0-4B62-8951-C97C61414363}"/>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127000</xdr:rowOff>
    </xdr:to>
    <xdr:cxnSp macro="">
      <xdr:nvCxnSpPr>
        <xdr:cNvPr id="509" name="直線コネクタ 508">
          <a:extLst>
            <a:ext uri="{FF2B5EF4-FFF2-40B4-BE49-F238E27FC236}">
              <a16:creationId xmlns:a16="http://schemas.microsoft.com/office/drawing/2014/main" id="{C6CEB445-88C0-4E26-AF1B-D577DB3B5882}"/>
            </a:ext>
          </a:extLst>
        </xdr:cNvPr>
        <xdr:cNvCxnSpPr/>
      </xdr:nvCxnSpPr>
      <xdr:spPr>
        <a:xfrm flipV="1">
          <a:off x="16318864"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510" name="【認定こども園・幼稚園・保育所】&#10;有形固定資産減価償却率最小値テキスト">
          <a:extLst>
            <a:ext uri="{FF2B5EF4-FFF2-40B4-BE49-F238E27FC236}">
              <a16:creationId xmlns:a16="http://schemas.microsoft.com/office/drawing/2014/main" id="{C5B48135-DD85-45DA-88D7-12C6A12D332E}"/>
            </a:ext>
          </a:extLst>
        </xdr:cNvPr>
        <xdr:cNvSpPr txBox="1"/>
      </xdr:nvSpPr>
      <xdr:spPr>
        <a:xfrm>
          <a:off x="16357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511" name="直線コネクタ 510">
          <a:extLst>
            <a:ext uri="{FF2B5EF4-FFF2-40B4-BE49-F238E27FC236}">
              <a16:creationId xmlns:a16="http://schemas.microsoft.com/office/drawing/2014/main" id="{EE724520-281D-4595-B962-815F191B2C2A}"/>
            </a:ext>
          </a:extLst>
        </xdr:cNvPr>
        <xdr:cNvCxnSpPr/>
      </xdr:nvCxnSpPr>
      <xdr:spPr>
        <a:xfrm>
          <a:off x="16230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512" name="【認定こども園・幼稚園・保育所】&#10;有形固定資産減価償却率最大値テキスト">
          <a:extLst>
            <a:ext uri="{FF2B5EF4-FFF2-40B4-BE49-F238E27FC236}">
              <a16:creationId xmlns:a16="http://schemas.microsoft.com/office/drawing/2014/main" id="{4F040D1E-7E0E-4B2E-ACF0-CD8103112890}"/>
            </a:ext>
          </a:extLst>
        </xdr:cNvPr>
        <xdr:cNvSpPr txBox="1"/>
      </xdr:nvSpPr>
      <xdr:spPr>
        <a:xfrm>
          <a:off x="16357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513" name="直線コネクタ 512">
          <a:extLst>
            <a:ext uri="{FF2B5EF4-FFF2-40B4-BE49-F238E27FC236}">
              <a16:creationId xmlns:a16="http://schemas.microsoft.com/office/drawing/2014/main" id="{95D2A8C5-10EC-4E71-BF07-CD48CE8344DF}"/>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59707</xdr:rowOff>
    </xdr:from>
    <xdr:ext cx="405111" cy="259045"/>
    <xdr:sp macro="" textlink="">
      <xdr:nvSpPr>
        <xdr:cNvPr id="514" name="【認定こども園・幼稚園・保育所】&#10;有形固定資産減価償却率平均値テキスト">
          <a:extLst>
            <a:ext uri="{FF2B5EF4-FFF2-40B4-BE49-F238E27FC236}">
              <a16:creationId xmlns:a16="http://schemas.microsoft.com/office/drawing/2014/main" id="{987C8F7D-1A69-480B-AAB9-6540D8564516}"/>
            </a:ext>
          </a:extLst>
        </xdr:cNvPr>
        <xdr:cNvSpPr txBox="1"/>
      </xdr:nvSpPr>
      <xdr:spPr>
        <a:xfrm>
          <a:off x="16357600" y="6231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81280</xdr:rowOff>
    </xdr:from>
    <xdr:to>
      <xdr:col>85</xdr:col>
      <xdr:colOff>177800</xdr:colOff>
      <xdr:row>37</xdr:row>
      <xdr:rowOff>11430</xdr:rowOff>
    </xdr:to>
    <xdr:sp macro="" textlink="">
      <xdr:nvSpPr>
        <xdr:cNvPr id="515" name="フローチャート: 判断 514">
          <a:extLst>
            <a:ext uri="{FF2B5EF4-FFF2-40B4-BE49-F238E27FC236}">
              <a16:creationId xmlns:a16="http://schemas.microsoft.com/office/drawing/2014/main" id="{391047D4-2373-4144-81ED-D42E9209B1E4}"/>
            </a:ext>
          </a:extLst>
        </xdr:cNvPr>
        <xdr:cNvSpPr/>
      </xdr:nvSpPr>
      <xdr:spPr>
        <a:xfrm>
          <a:off x="16268700" y="625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25400</xdr:rowOff>
    </xdr:from>
    <xdr:to>
      <xdr:col>81</xdr:col>
      <xdr:colOff>101600</xdr:colOff>
      <xdr:row>36</xdr:row>
      <xdr:rowOff>127000</xdr:rowOff>
    </xdr:to>
    <xdr:sp macro="" textlink="">
      <xdr:nvSpPr>
        <xdr:cNvPr id="516" name="フローチャート: 判断 515">
          <a:extLst>
            <a:ext uri="{FF2B5EF4-FFF2-40B4-BE49-F238E27FC236}">
              <a16:creationId xmlns:a16="http://schemas.microsoft.com/office/drawing/2014/main" id="{952BFC7F-46E2-4C73-8E39-3566DCC9EEB9}"/>
            </a:ext>
          </a:extLst>
        </xdr:cNvPr>
        <xdr:cNvSpPr/>
      </xdr:nvSpPr>
      <xdr:spPr>
        <a:xfrm>
          <a:off x="154305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38100</xdr:rowOff>
    </xdr:from>
    <xdr:to>
      <xdr:col>76</xdr:col>
      <xdr:colOff>165100</xdr:colOff>
      <xdr:row>36</xdr:row>
      <xdr:rowOff>139700</xdr:rowOff>
    </xdr:to>
    <xdr:sp macro="" textlink="">
      <xdr:nvSpPr>
        <xdr:cNvPr id="517" name="フローチャート: 判断 516">
          <a:extLst>
            <a:ext uri="{FF2B5EF4-FFF2-40B4-BE49-F238E27FC236}">
              <a16:creationId xmlns:a16="http://schemas.microsoft.com/office/drawing/2014/main" id="{E1D647A9-31D3-4B1A-81EC-EEA41F190C62}"/>
            </a:ext>
          </a:extLst>
        </xdr:cNvPr>
        <xdr:cNvSpPr/>
      </xdr:nvSpPr>
      <xdr:spPr>
        <a:xfrm>
          <a:off x="145415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1270</xdr:rowOff>
    </xdr:from>
    <xdr:to>
      <xdr:col>72</xdr:col>
      <xdr:colOff>38100</xdr:colOff>
      <xdr:row>37</xdr:row>
      <xdr:rowOff>102870</xdr:rowOff>
    </xdr:to>
    <xdr:sp macro="" textlink="">
      <xdr:nvSpPr>
        <xdr:cNvPr id="518" name="フローチャート: 判断 517">
          <a:extLst>
            <a:ext uri="{FF2B5EF4-FFF2-40B4-BE49-F238E27FC236}">
              <a16:creationId xmlns:a16="http://schemas.microsoft.com/office/drawing/2014/main" id="{BEFE30F0-8DB5-4B21-A92F-F4902DB88417}"/>
            </a:ext>
          </a:extLst>
        </xdr:cNvPr>
        <xdr:cNvSpPr/>
      </xdr:nvSpPr>
      <xdr:spPr>
        <a:xfrm>
          <a:off x="13652500" y="6344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6350</xdr:rowOff>
    </xdr:from>
    <xdr:to>
      <xdr:col>67</xdr:col>
      <xdr:colOff>101600</xdr:colOff>
      <xdr:row>37</xdr:row>
      <xdr:rowOff>107950</xdr:rowOff>
    </xdr:to>
    <xdr:sp macro="" textlink="">
      <xdr:nvSpPr>
        <xdr:cNvPr id="519" name="フローチャート: 判断 518">
          <a:extLst>
            <a:ext uri="{FF2B5EF4-FFF2-40B4-BE49-F238E27FC236}">
              <a16:creationId xmlns:a16="http://schemas.microsoft.com/office/drawing/2014/main" id="{3D04D0AA-D839-407C-932A-7665AEABC598}"/>
            </a:ext>
          </a:extLst>
        </xdr:cNvPr>
        <xdr:cNvSpPr/>
      </xdr:nvSpPr>
      <xdr:spPr>
        <a:xfrm>
          <a:off x="127635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0" name="テキスト ボックス 519">
          <a:extLst>
            <a:ext uri="{FF2B5EF4-FFF2-40B4-BE49-F238E27FC236}">
              <a16:creationId xmlns:a16="http://schemas.microsoft.com/office/drawing/2014/main" id="{AD91A8CE-58A7-4F25-9261-66A5AC0A43EC}"/>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1" name="テキスト ボックス 520">
          <a:extLst>
            <a:ext uri="{FF2B5EF4-FFF2-40B4-BE49-F238E27FC236}">
              <a16:creationId xmlns:a16="http://schemas.microsoft.com/office/drawing/2014/main" id="{C748C913-4247-47D4-A20C-5377B4C6D4C9}"/>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2" name="テキスト ボックス 521">
          <a:extLst>
            <a:ext uri="{FF2B5EF4-FFF2-40B4-BE49-F238E27FC236}">
              <a16:creationId xmlns:a16="http://schemas.microsoft.com/office/drawing/2014/main" id="{9674D1C5-48FD-41E9-8D88-79CDA6D4BCEE}"/>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3" name="テキスト ボックス 522">
          <a:extLst>
            <a:ext uri="{FF2B5EF4-FFF2-40B4-BE49-F238E27FC236}">
              <a16:creationId xmlns:a16="http://schemas.microsoft.com/office/drawing/2014/main" id="{4360DA7C-69C8-459E-9111-755DA2FFFF36}"/>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4" name="テキスト ボックス 523">
          <a:extLst>
            <a:ext uri="{FF2B5EF4-FFF2-40B4-BE49-F238E27FC236}">
              <a16:creationId xmlns:a16="http://schemas.microsoft.com/office/drawing/2014/main" id="{D3E2FFF1-6194-471D-A616-0620D2E3BEAD}"/>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146050</xdr:rowOff>
    </xdr:from>
    <xdr:to>
      <xdr:col>85</xdr:col>
      <xdr:colOff>177800</xdr:colOff>
      <xdr:row>34</xdr:row>
      <xdr:rowOff>76200</xdr:rowOff>
    </xdr:to>
    <xdr:sp macro="" textlink="">
      <xdr:nvSpPr>
        <xdr:cNvPr id="525" name="楕円 524">
          <a:extLst>
            <a:ext uri="{FF2B5EF4-FFF2-40B4-BE49-F238E27FC236}">
              <a16:creationId xmlns:a16="http://schemas.microsoft.com/office/drawing/2014/main" id="{9EC067DC-5631-4BC5-95B1-46277F3B1E62}"/>
            </a:ext>
          </a:extLst>
        </xdr:cNvPr>
        <xdr:cNvSpPr/>
      </xdr:nvSpPr>
      <xdr:spPr>
        <a:xfrm>
          <a:off x="16268700" y="580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32</xdr:row>
      <xdr:rowOff>168927</xdr:rowOff>
    </xdr:from>
    <xdr:ext cx="405111" cy="259045"/>
    <xdr:sp macro="" textlink="">
      <xdr:nvSpPr>
        <xdr:cNvPr id="526" name="【認定こども園・幼稚園・保育所】&#10;有形固定資産減価償却率該当値テキスト">
          <a:extLst>
            <a:ext uri="{FF2B5EF4-FFF2-40B4-BE49-F238E27FC236}">
              <a16:creationId xmlns:a16="http://schemas.microsoft.com/office/drawing/2014/main" id="{C4C7B29A-C3A3-45B6-92DA-97A4C853F87E}"/>
            </a:ext>
          </a:extLst>
        </xdr:cNvPr>
        <xdr:cNvSpPr txBox="1"/>
      </xdr:nvSpPr>
      <xdr:spPr>
        <a:xfrm>
          <a:off x="16357600" y="5655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118110</xdr:rowOff>
    </xdr:from>
    <xdr:to>
      <xdr:col>81</xdr:col>
      <xdr:colOff>101600</xdr:colOff>
      <xdr:row>34</xdr:row>
      <xdr:rowOff>48260</xdr:rowOff>
    </xdr:to>
    <xdr:sp macro="" textlink="">
      <xdr:nvSpPr>
        <xdr:cNvPr id="527" name="楕円 526">
          <a:extLst>
            <a:ext uri="{FF2B5EF4-FFF2-40B4-BE49-F238E27FC236}">
              <a16:creationId xmlns:a16="http://schemas.microsoft.com/office/drawing/2014/main" id="{E85C1E2B-0FB4-451A-B6D1-704FCF871158}"/>
            </a:ext>
          </a:extLst>
        </xdr:cNvPr>
        <xdr:cNvSpPr/>
      </xdr:nvSpPr>
      <xdr:spPr>
        <a:xfrm>
          <a:off x="15430500" y="577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168910</xdr:rowOff>
    </xdr:from>
    <xdr:to>
      <xdr:col>85</xdr:col>
      <xdr:colOff>127000</xdr:colOff>
      <xdr:row>34</xdr:row>
      <xdr:rowOff>25400</xdr:rowOff>
    </xdr:to>
    <xdr:cxnSp macro="">
      <xdr:nvCxnSpPr>
        <xdr:cNvPr id="528" name="直線コネクタ 527">
          <a:extLst>
            <a:ext uri="{FF2B5EF4-FFF2-40B4-BE49-F238E27FC236}">
              <a16:creationId xmlns:a16="http://schemas.microsoft.com/office/drawing/2014/main" id="{940676FB-78DA-4B8B-BA36-B83DCE6C5DDE}"/>
            </a:ext>
          </a:extLst>
        </xdr:cNvPr>
        <xdr:cNvCxnSpPr/>
      </xdr:nvCxnSpPr>
      <xdr:spPr>
        <a:xfrm>
          <a:off x="15481300" y="5826760"/>
          <a:ext cx="8382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90170</xdr:rowOff>
    </xdr:from>
    <xdr:to>
      <xdr:col>76</xdr:col>
      <xdr:colOff>165100</xdr:colOff>
      <xdr:row>34</xdr:row>
      <xdr:rowOff>20320</xdr:rowOff>
    </xdr:to>
    <xdr:sp macro="" textlink="">
      <xdr:nvSpPr>
        <xdr:cNvPr id="529" name="楕円 528">
          <a:extLst>
            <a:ext uri="{FF2B5EF4-FFF2-40B4-BE49-F238E27FC236}">
              <a16:creationId xmlns:a16="http://schemas.microsoft.com/office/drawing/2014/main" id="{CD9F6208-3770-483D-9E30-68260AFC05DB}"/>
            </a:ext>
          </a:extLst>
        </xdr:cNvPr>
        <xdr:cNvSpPr/>
      </xdr:nvSpPr>
      <xdr:spPr>
        <a:xfrm>
          <a:off x="14541500" y="574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140970</xdr:rowOff>
    </xdr:from>
    <xdr:to>
      <xdr:col>81</xdr:col>
      <xdr:colOff>50800</xdr:colOff>
      <xdr:row>33</xdr:row>
      <xdr:rowOff>168910</xdr:rowOff>
    </xdr:to>
    <xdr:cxnSp macro="">
      <xdr:nvCxnSpPr>
        <xdr:cNvPr id="530" name="直線コネクタ 529">
          <a:extLst>
            <a:ext uri="{FF2B5EF4-FFF2-40B4-BE49-F238E27FC236}">
              <a16:creationId xmlns:a16="http://schemas.microsoft.com/office/drawing/2014/main" id="{F4A6961C-07B1-4CA5-8C9F-4C8357403145}"/>
            </a:ext>
          </a:extLst>
        </xdr:cNvPr>
        <xdr:cNvCxnSpPr/>
      </xdr:nvCxnSpPr>
      <xdr:spPr>
        <a:xfrm>
          <a:off x="14592300" y="5798820"/>
          <a:ext cx="8890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62230</xdr:rowOff>
    </xdr:from>
    <xdr:to>
      <xdr:col>72</xdr:col>
      <xdr:colOff>38100</xdr:colOff>
      <xdr:row>33</xdr:row>
      <xdr:rowOff>163830</xdr:rowOff>
    </xdr:to>
    <xdr:sp macro="" textlink="">
      <xdr:nvSpPr>
        <xdr:cNvPr id="531" name="楕円 530">
          <a:extLst>
            <a:ext uri="{FF2B5EF4-FFF2-40B4-BE49-F238E27FC236}">
              <a16:creationId xmlns:a16="http://schemas.microsoft.com/office/drawing/2014/main" id="{A8FFCC72-EE5E-4D39-951F-8B8EE9EB9E78}"/>
            </a:ext>
          </a:extLst>
        </xdr:cNvPr>
        <xdr:cNvSpPr/>
      </xdr:nvSpPr>
      <xdr:spPr>
        <a:xfrm>
          <a:off x="13652500" y="572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113030</xdr:rowOff>
    </xdr:from>
    <xdr:to>
      <xdr:col>76</xdr:col>
      <xdr:colOff>114300</xdr:colOff>
      <xdr:row>33</xdr:row>
      <xdr:rowOff>140970</xdr:rowOff>
    </xdr:to>
    <xdr:cxnSp macro="">
      <xdr:nvCxnSpPr>
        <xdr:cNvPr id="532" name="直線コネクタ 531">
          <a:extLst>
            <a:ext uri="{FF2B5EF4-FFF2-40B4-BE49-F238E27FC236}">
              <a16:creationId xmlns:a16="http://schemas.microsoft.com/office/drawing/2014/main" id="{F86DDBC2-54FB-448E-85C9-16BF4FA0C426}"/>
            </a:ext>
          </a:extLst>
        </xdr:cNvPr>
        <xdr:cNvCxnSpPr/>
      </xdr:nvCxnSpPr>
      <xdr:spPr>
        <a:xfrm>
          <a:off x="13703300" y="5770880"/>
          <a:ext cx="8890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33</xdr:row>
      <xdr:rowOff>41910</xdr:rowOff>
    </xdr:from>
    <xdr:to>
      <xdr:col>67</xdr:col>
      <xdr:colOff>101600</xdr:colOff>
      <xdr:row>33</xdr:row>
      <xdr:rowOff>143510</xdr:rowOff>
    </xdr:to>
    <xdr:sp macro="" textlink="">
      <xdr:nvSpPr>
        <xdr:cNvPr id="533" name="楕円 532">
          <a:extLst>
            <a:ext uri="{FF2B5EF4-FFF2-40B4-BE49-F238E27FC236}">
              <a16:creationId xmlns:a16="http://schemas.microsoft.com/office/drawing/2014/main" id="{2C6F78B5-5BD9-4B1C-9FA1-A120DF70026F}"/>
            </a:ext>
          </a:extLst>
        </xdr:cNvPr>
        <xdr:cNvSpPr/>
      </xdr:nvSpPr>
      <xdr:spPr>
        <a:xfrm>
          <a:off x="12763500" y="569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33</xdr:row>
      <xdr:rowOff>92710</xdr:rowOff>
    </xdr:from>
    <xdr:to>
      <xdr:col>71</xdr:col>
      <xdr:colOff>177800</xdr:colOff>
      <xdr:row>33</xdr:row>
      <xdr:rowOff>113030</xdr:rowOff>
    </xdr:to>
    <xdr:cxnSp macro="">
      <xdr:nvCxnSpPr>
        <xdr:cNvPr id="534" name="直線コネクタ 533">
          <a:extLst>
            <a:ext uri="{FF2B5EF4-FFF2-40B4-BE49-F238E27FC236}">
              <a16:creationId xmlns:a16="http://schemas.microsoft.com/office/drawing/2014/main" id="{D5E2F530-A8B4-4641-92D0-21A2697756E4}"/>
            </a:ext>
          </a:extLst>
        </xdr:cNvPr>
        <xdr:cNvCxnSpPr/>
      </xdr:nvCxnSpPr>
      <xdr:spPr>
        <a:xfrm>
          <a:off x="12814300" y="5750560"/>
          <a:ext cx="889000" cy="20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118127</xdr:rowOff>
    </xdr:from>
    <xdr:ext cx="405111" cy="259045"/>
    <xdr:sp macro="" textlink="">
      <xdr:nvSpPr>
        <xdr:cNvPr id="535" name="n_1aveValue【認定こども園・幼稚園・保育所】&#10;有形固定資産減価償却率">
          <a:extLst>
            <a:ext uri="{FF2B5EF4-FFF2-40B4-BE49-F238E27FC236}">
              <a16:creationId xmlns:a16="http://schemas.microsoft.com/office/drawing/2014/main" id="{2306E4B4-3E15-42B2-B76E-8F49A1682D9F}"/>
            </a:ext>
          </a:extLst>
        </xdr:cNvPr>
        <xdr:cNvSpPr txBox="1"/>
      </xdr:nvSpPr>
      <xdr:spPr>
        <a:xfrm>
          <a:off x="15266044" y="629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130827</xdr:rowOff>
    </xdr:from>
    <xdr:ext cx="405111" cy="259045"/>
    <xdr:sp macro="" textlink="">
      <xdr:nvSpPr>
        <xdr:cNvPr id="536" name="n_2aveValue【認定こども園・幼稚園・保育所】&#10;有形固定資産減価償却率">
          <a:extLst>
            <a:ext uri="{FF2B5EF4-FFF2-40B4-BE49-F238E27FC236}">
              <a16:creationId xmlns:a16="http://schemas.microsoft.com/office/drawing/2014/main" id="{1A7FA1E4-3DC4-4123-B406-A5BE0C45F9FF}"/>
            </a:ext>
          </a:extLst>
        </xdr:cNvPr>
        <xdr:cNvSpPr txBox="1"/>
      </xdr:nvSpPr>
      <xdr:spPr>
        <a:xfrm>
          <a:off x="14389744" y="6303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93997</xdr:rowOff>
    </xdr:from>
    <xdr:ext cx="405111" cy="259045"/>
    <xdr:sp macro="" textlink="">
      <xdr:nvSpPr>
        <xdr:cNvPr id="537" name="n_3aveValue【認定こども園・幼稚園・保育所】&#10;有形固定資産減価償却率">
          <a:extLst>
            <a:ext uri="{FF2B5EF4-FFF2-40B4-BE49-F238E27FC236}">
              <a16:creationId xmlns:a16="http://schemas.microsoft.com/office/drawing/2014/main" id="{55BEE6E6-4831-44A4-8479-7D16111E925C}"/>
            </a:ext>
          </a:extLst>
        </xdr:cNvPr>
        <xdr:cNvSpPr txBox="1"/>
      </xdr:nvSpPr>
      <xdr:spPr>
        <a:xfrm>
          <a:off x="13500744" y="6437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99077</xdr:rowOff>
    </xdr:from>
    <xdr:ext cx="405111" cy="259045"/>
    <xdr:sp macro="" textlink="">
      <xdr:nvSpPr>
        <xdr:cNvPr id="538" name="n_4aveValue【認定こども園・幼稚園・保育所】&#10;有形固定資産減価償却率">
          <a:extLst>
            <a:ext uri="{FF2B5EF4-FFF2-40B4-BE49-F238E27FC236}">
              <a16:creationId xmlns:a16="http://schemas.microsoft.com/office/drawing/2014/main" id="{C6F13E7B-C2F9-437D-8EFC-5316A972E94C}"/>
            </a:ext>
          </a:extLst>
        </xdr:cNvPr>
        <xdr:cNvSpPr txBox="1"/>
      </xdr:nvSpPr>
      <xdr:spPr>
        <a:xfrm>
          <a:off x="12611744" y="644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32</xdr:row>
      <xdr:rowOff>64787</xdr:rowOff>
    </xdr:from>
    <xdr:ext cx="340478" cy="259045"/>
    <xdr:sp macro="" textlink="">
      <xdr:nvSpPr>
        <xdr:cNvPr id="539" name="n_1mainValue【認定こども園・幼稚園・保育所】&#10;有形固定資産減価償却率">
          <a:extLst>
            <a:ext uri="{FF2B5EF4-FFF2-40B4-BE49-F238E27FC236}">
              <a16:creationId xmlns:a16="http://schemas.microsoft.com/office/drawing/2014/main" id="{B5C153A1-AB85-49DC-B534-D0D76EDE8BEB}"/>
            </a:ext>
          </a:extLst>
        </xdr:cNvPr>
        <xdr:cNvSpPr txBox="1"/>
      </xdr:nvSpPr>
      <xdr:spPr>
        <a:xfrm>
          <a:off x="15298361" y="55511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32</xdr:row>
      <xdr:rowOff>36847</xdr:rowOff>
    </xdr:from>
    <xdr:ext cx="340478" cy="259045"/>
    <xdr:sp macro="" textlink="">
      <xdr:nvSpPr>
        <xdr:cNvPr id="540" name="n_2mainValue【認定こども園・幼稚園・保育所】&#10;有形固定資産減価償却率">
          <a:extLst>
            <a:ext uri="{FF2B5EF4-FFF2-40B4-BE49-F238E27FC236}">
              <a16:creationId xmlns:a16="http://schemas.microsoft.com/office/drawing/2014/main" id="{C8B7A7AB-EC3A-46B1-939E-A8E9AAE47FFB}"/>
            </a:ext>
          </a:extLst>
        </xdr:cNvPr>
        <xdr:cNvSpPr txBox="1"/>
      </xdr:nvSpPr>
      <xdr:spPr>
        <a:xfrm>
          <a:off x="14422061" y="55232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32</xdr:row>
      <xdr:rowOff>8907</xdr:rowOff>
    </xdr:from>
    <xdr:ext cx="340478" cy="259045"/>
    <xdr:sp macro="" textlink="">
      <xdr:nvSpPr>
        <xdr:cNvPr id="541" name="n_3mainValue【認定こども園・幼稚園・保育所】&#10;有形固定資産減価償却率">
          <a:extLst>
            <a:ext uri="{FF2B5EF4-FFF2-40B4-BE49-F238E27FC236}">
              <a16:creationId xmlns:a16="http://schemas.microsoft.com/office/drawing/2014/main" id="{88895FB4-0D7A-47D0-90A2-92EFCE8D9D02}"/>
            </a:ext>
          </a:extLst>
        </xdr:cNvPr>
        <xdr:cNvSpPr txBox="1"/>
      </xdr:nvSpPr>
      <xdr:spPr>
        <a:xfrm>
          <a:off x="13533061" y="54953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71061</xdr:colOff>
      <xdr:row>31</xdr:row>
      <xdr:rowOff>160037</xdr:rowOff>
    </xdr:from>
    <xdr:ext cx="340478" cy="259045"/>
    <xdr:sp macro="" textlink="">
      <xdr:nvSpPr>
        <xdr:cNvPr id="542" name="n_4mainValue【認定こども園・幼稚園・保育所】&#10;有形固定資産減価償却率">
          <a:extLst>
            <a:ext uri="{FF2B5EF4-FFF2-40B4-BE49-F238E27FC236}">
              <a16:creationId xmlns:a16="http://schemas.microsoft.com/office/drawing/2014/main" id="{3FB2E1DD-F4A8-4DA1-80EF-EA574777C737}"/>
            </a:ext>
          </a:extLst>
        </xdr:cNvPr>
        <xdr:cNvSpPr txBox="1"/>
      </xdr:nvSpPr>
      <xdr:spPr>
        <a:xfrm>
          <a:off x="12644061" y="54749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3" name="正方形/長方形 542">
          <a:extLst>
            <a:ext uri="{FF2B5EF4-FFF2-40B4-BE49-F238E27FC236}">
              <a16:creationId xmlns:a16="http://schemas.microsoft.com/office/drawing/2014/main" id="{40FFC0D1-E817-4EC8-B8C4-F46A3709E1B9}"/>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4" name="正方形/長方形 543">
          <a:extLst>
            <a:ext uri="{FF2B5EF4-FFF2-40B4-BE49-F238E27FC236}">
              <a16:creationId xmlns:a16="http://schemas.microsoft.com/office/drawing/2014/main" id="{54F5A9AD-34F8-4641-88FA-AFCB9798A931}"/>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5" name="正方形/長方形 544">
          <a:extLst>
            <a:ext uri="{FF2B5EF4-FFF2-40B4-BE49-F238E27FC236}">
              <a16:creationId xmlns:a16="http://schemas.microsoft.com/office/drawing/2014/main" id="{BD4B6C20-AB8F-4D4B-B1FC-25818023CC56}"/>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6" name="正方形/長方形 545">
          <a:extLst>
            <a:ext uri="{FF2B5EF4-FFF2-40B4-BE49-F238E27FC236}">
              <a16:creationId xmlns:a16="http://schemas.microsoft.com/office/drawing/2014/main" id="{E9FE155F-40B3-4936-B27D-EAD08BF36096}"/>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7" name="正方形/長方形 546">
          <a:extLst>
            <a:ext uri="{FF2B5EF4-FFF2-40B4-BE49-F238E27FC236}">
              <a16:creationId xmlns:a16="http://schemas.microsoft.com/office/drawing/2014/main" id="{40D3274B-5873-4320-A510-C4AB9AABB57B}"/>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8" name="正方形/長方形 547">
          <a:extLst>
            <a:ext uri="{FF2B5EF4-FFF2-40B4-BE49-F238E27FC236}">
              <a16:creationId xmlns:a16="http://schemas.microsoft.com/office/drawing/2014/main" id="{82085B1C-86C2-4BD0-8A3B-777E2D6FC79B}"/>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49" name="正方形/長方形 548">
          <a:extLst>
            <a:ext uri="{FF2B5EF4-FFF2-40B4-BE49-F238E27FC236}">
              <a16:creationId xmlns:a16="http://schemas.microsoft.com/office/drawing/2014/main" id="{DB151C55-666C-4B3E-ACFA-76C98FD7695C}"/>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0" name="正方形/長方形 549">
          <a:extLst>
            <a:ext uri="{FF2B5EF4-FFF2-40B4-BE49-F238E27FC236}">
              <a16:creationId xmlns:a16="http://schemas.microsoft.com/office/drawing/2014/main" id="{A484FB0D-C020-47BD-9AEB-46D65817E2C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1" name="テキスト ボックス 550">
          <a:extLst>
            <a:ext uri="{FF2B5EF4-FFF2-40B4-BE49-F238E27FC236}">
              <a16:creationId xmlns:a16="http://schemas.microsoft.com/office/drawing/2014/main" id="{219B7DA0-E0DD-44CD-B849-6BDE5458863E}"/>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2" name="直線コネクタ 551">
          <a:extLst>
            <a:ext uri="{FF2B5EF4-FFF2-40B4-BE49-F238E27FC236}">
              <a16:creationId xmlns:a16="http://schemas.microsoft.com/office/drawing/2014/main" id="{C4B7572F-DAFB-4AFA-9846-BE0B009AD9B7}"/>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53" name="直線コネクタ 552">
          <a:extLst>
            <a:ext uri="{FF2B5EF4-FFF2-40B4-BE49-F238E27FC236}">
              <a16:creationId xmlns:a16="http://schemas.microsoft.com/office/drawing/2014/main" id="{6554D93A-8C90-4B72-968A-26446DCF16A2}"/>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554" name="テキスト ボックス 553">
          <a:extLst>
            <a:ext uri="{FF2B5EF4-FFF2-40B4-BE49-F238E27FC236}">
              <a16:creationId xmlns:a16="http://schemas.microsoft.com/office/drawing/2014/main" id="{F687E660-7D00-425E-B95F-DF5D8CC2AFB5}"/>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55" name="直線コネクタ 554">
          <a:extLst>
            <a:ext uri="{FF2B5EF4-FFF2-40B4-BE49-F238E27FC236}">
              <a16:creationId xmlns:a16="http://schemas.microsoft.com/office/drawing/2014/main" id="{0C165726-4498-4774-B537-549103EBDA0B}"/>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556" name="テキスト ボックス 555">
          <a:extLst>
            <a:ext uri="{FF2B5EF4-FFF2-40B4-BE49-F238E27FC236}">
              <a16:creationId xmlns:a16="http://schemas.microsoft.com/office/drawing/2014/main" id="{417CE762-8D56-45A5-9EAD-00A198312BC5}"/>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57" name="直線コネクタ 556">
          <a:extLst>
            <a:ext uri="{FF2B5EF4-FFF2-40B4-BE49-F238E27FC236}">
              <a16:creationId xmlns:a16="http://schemas.microsoft.com/office/drawing/2014/main" id="{5CC59642-DF10-4EA0-9FF1-80D452D80EBF}"/>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558" name="テキスト ボックス 557">
          <a:extLst>
            <a:ext uri="{FF2B5EF4-FFF2-40B4-BE49-F238E27FC236}">
              <a16:creationId xmlns:a16="http://schemas.microsoft.com/office/drawing/2014/main" id="{B3E17CCB-5659-4280-8282-6DBF754ABB8C}"/>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59" name="直線コネクタ 558">
          <a:extLst>
            <a:ext uri="{FF2B5EF4-FFF2-40B4-BE49-F238E27FC236}">
              <a16:creationId xmlns:a16="http://schemas.microsoft.com/office/drawing/2014/main" id="{E8A00CCC-8CBA-4590-B75A-BA763A758D4A}"/>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560" name="テキスト ボックス 559">
          <a:extLst>
            <a:ext uri="{FF2B5EF4-FFF2-40B4-BE49-F238E27FC236}">
              <a16:creationId xmlns:a16="http://schemas.microsoft.com/office/drawing/2014/main" id="{C5346757-7337-4338-9A29-13FCF961FE23}"/>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61" name="直線コネクタ 560">
          <a:extLst>
            <a:ext uri="{FF2B5EF4-FFF2-40B4-BE49-F238E27FC236}">
              <a16:creationId xmlns:a16="http://schemas.microsoft.com/office/drawing/2014/main" id="{0306CF86-610C-4ED6-A4E9-66E05DAFE805}"/>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562" name="テキスト ボックス 561">
          <a:extLst>
            <a:ext uri="{FF2B5EF4-FFF2-40B4-BE49-F238E27FC236}">
              <a16:creationId xmlns:a16="http://schemas.microsoft.com/office/drawing/2014/main" id="{370AC7D8-88DF-4A06-BD98-5F686DA83BE4}"/>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63" name="直線コネクタ 562">
          <a:extLst>
            <a:ext uri="{FF2B5EF4-FFF2-40B4-BE49-F238E27FC236}">
              <a16:creationId xmlns:a16="http://schemas.microsoft.com/office/drawing/2014/main" id="{0A24BB53-3E4B-44CA-A155-71A46E6CF082}"/>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564" name="テキスト ボックス 563">
          <a:extLst>
            <a:ext uri="{FF2B5EF4-FFF2-40B4-BE49-F238E27FC236}">
              <a16:creationId xmlns:a16="http://schemas.microsoft.com/office/drawing/2014/main" id="{650C6A6A-C25D-49D0-9181-BA1E76534A19}"/>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5" name="直線コネクタ 564">
          <a:extLst>
            <a:ext uri="{FF2B5EF4-FFF2-40B4-BE49-F238E27FC236}">
              <a16:creationId xmlns:a16="http://schemas.microsoft.com/office/drawing/2014/main" id="{5C68C6FD-3DCB-4AA1-B77B-1C0C7DAC573B}"/>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66" name="テキスト ボックス 565">
          <a:extLst>
            <a:ext uri="{FF2B5EF4-FFF2-40B4-BE49-F238E27FC236}">
              <a16:creationId xmlns:a16="http://schemas.microsoft.com/office/drawing/2014/main" id="{BA50D867-445B-43CB-816B-EBCF9A54B1BE}"/>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7" name="【認定こども園・幼稚園・保育所】&#10;一人当たり面積グラフ枠">
          <a:extLst>
            <a:ext uri="{FF2B5EF4-FFF2-40B4-BE49-F238E27FC236}">
              <a16:creationId xmlns:a16="http://schemas.microsoft.com/office/drawing/2014/main" id="{7C29E260-F11C-4EB8-BD09-2ED2CD8F3761}"/>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72390</xdr:rowOff>
    </xdr:from>
    <xdr:to>
      <xdr:col>116</xdr:col>
      <xdr:colOff>62864</xdr:colOff>
      <xdr:row>41</xdr:row>
      <xdr:rowOff>102870</xdr:rowOff>
    </xdr:to>
    <xdr:cxnSp macro="">
      <xdr:nvCxnSpPr>
        <xdr:cNvPr id="568" name="直線コネクタ 567">
          <a:extLst>
            <a:ext uri="{FF2B5EF4-FFF2-40B4-BE49-F238E27FC236}">
              <a16:creationId xmlns:a16="http://schemas.microsoft.com/office/drawing/2014/main" id="{F54755A1-981A-47D8-A3F5-5E1DDAA381D6}"/>
            </a:ext>
          </a:extLst>
        </xdr:cNvPr>
        <xdr:cNvCxnSpPr/>
      </xdr:nvCxnSpPr>
      <xdr:spPr>
        <a:xfrm flipV="1">
          <a:off x="22160864" y="573024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106697</xdr:rowOff>
    </xdr:from>
    <xdr:ext cx="469744" cy="259045"/>
    <xdr:sp macro="" textlink="">
      <xdr:nvSpPr>
        <xdr:cNvPr id="569" name="【認定こども園・幼稚園・保育所】&#10;一人当たり面積最小値テキスト">
          <a:extLst>
            <a:ext uri="{FF2B5EF4-FFF2-40B4-BE49-F238E27FC236}">
              <a16:creationId xmlns:a16="http://schemas.microsoft.com/office/drawing/2014/main" id="{B52D625E-8F1D-45B8-B8F1-260A4FE725F4}"/>
            </a:ext>
          </a:extLst>
        </xdr:cNvPr>
        <xdr:cNvSpPr txBox="1"/>
      </xdr:nvSpPr>
      <xdr:spPr>
        <a:xfrm>
          <a:off x="22199600" y="713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102870</xdr:rowOff>
    </xdr:from>
    <xdr:to>
      <xdr:col>116</xdr:col>
      <xdr:colOff>152400</xdr:colOff>
      <xdr:row>41</xdr:row>
      <xdr:rowOff>102870</xdr:rowOff>
    </xdr:to>
    <xdr:cxnSp macro="">
      <xdr:nvCxnSpPr>
        <xdr:cNvPr id="570" name="直線コネクタ 569">
          <a:extLst>
            <a:ext uri="{FF2B5EF4-FFF2-40B4-BE49-F238E27FC236}">
              <a16:creationId xmlns:a16="http://schemas.microsoft.com/office/drawing/2014/main" id="{7D96B6B9-60B0-4820-A61E-9E4C6F907D24}"/>
            </a:ext>
          </a:extLst>
        </xdr:cNvPr>
        <xdr:cNvCxnSpPr/>
      </xdr:nvCxnSpPr>
      <xdr:spPr>
        <a:xfrm>
          <a:off x="22072600" y="713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19067</xdr:rowOff>
    </xdr:from>
    <xdr:ext cx="469744" cy="259045"/>
    <xdr:sp macro="" textlink="">
      <xdr:nvSpPr>
        <xdr:cNvPr id="571" name="【認定こども園・幼稚園・保育所】&#10;一人当たり面積最大値テキスト">
          <a:extLst>
            <a:ext uri="{FF2B5EF4-FFF2-40B4-BE49-F238E27FC236}">
              <a16:creationId xmlns:a16="http://schemas.microsoft.com/office/drawing/2014/main" id="{CDA92E76-2EA8-4EA8-805D-A1F0388F1E3C}"/>
            </a:ext>
          </a:extLst>
        </xdr:cNvPr>
        <xdr:cNvSpPr txBox="1"/>
      </xdr:nvSpPr>
      <xdr:spPr>
        <a:xfrm>
          <a:off x="22199600" y="5505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72390</xdr:rowOff>
    </xdr:from>
    <xdr:to>
      <xdr:col>116</xdr:col>
      <xdr:colOff>152400</xdr:colOff>
      <xdr:row>33</xdr:row>
      <xdr:rowOff>72390</xdr:rowOff>
    </xdr:to>
    <xdr:cxnSp macro="">
      <xdr:nvCxnSpPr>
        <xdr:cNvPr id="572" name="直線コネクタ 571">
          <a:extLst>
            <a:ext uri="{FF2B5EF4-FFF2-40B4-BE49-F238E27FC236}">
              <a16:creationId xmlns:a16="http://schemas.microsoft.com/office/drawing/2014/main" id="{E8C6923F-6741-41AE-862D-7AD4F03ED493}"/>
            </a:ext>
          </a:extLst>
        </xdr:cNvPr>
        <xdr:cNvCxnSpPr/>
      </xdr:nvCxnSpPr>
      <xdr:spPr>
        <a:xfrm>
          <a:off x="22072600" y="573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88192</xdr:rowOff>
    </xdr:from>
    <xdr:ext cx="469744" cy="259045"/>
    <xdr:sp macro="" textlink="">
      <xdr:nvSpPr>
        <xdr:cNvPr id="573" name="【認定こども園・幼稚園・保育所】&#10;一人当たり面積平均値テキスト">
          <a:extLst>
            <a:ext uri="{FF2B5EF4-FFF2-40B4-BE49-F238E27FC236}">
              <a16:creationId xmlns:a16="http://schemas.microsoft.com/office/drawing/2014/main" id="{EE1A7B55-6436-47CF-92FB-8564AD0B39A3}"/>
            </a:ext>
          </a:extLst>
        </xdr:cNvPr>
        <xdr:cNvSpPr txBox="1"/>
      </xdr:nvSpPr>
      <xdr:spPr>
        <a:xfrm>
          <a:off x="22199600" y="67747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109765</xdr:rowOff>
    </xdr:from>
    <xdr:to>
      <xdr:col>116</xdr:col>
      <xdr:colOff>114300</xdr:colOff>
      <xdr:row>40</xdr:row>
      <xdr:rowOff>39915</xdr:rowOff>
    </xdr:to>
    <xdr:sp macro="" textlink="">
      <xdr:nvSpPr>
        <xdr:cNvPr id="574" name="フローチャート: 判断 573">
          <a:extLst>
            <a:ext uri="{FF2B5EF4-FFF2-40B4-BE49-F238E27FC236}">
              <a16:creationId xmlns:a16="http://schemas.microsoft.com/office/drawing/2014/main" id="{EBEDCF7B-DE6B-469F-BE44-6C4C02A02EA1}"/>
            </a:ext>
          </a:extLst>
        </xdr:cNvPr>
        <xdr:cNvSpPr/>
      </xdr:nvSpPr>
      <xdr:spPr>
        <a:xfrm>
          <a:off x="22110700" y="679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81462</xdr:rowOff>
    </xdr:from>
    <xdr:to>
      <xdr:col>112</xdr:col>
      <xdr:colOff>38100</xdr:colOff>
      <xdr:row>40</xdr:row>
      <xdr:rowOff>11612</xdr:rowOff>
    </xdr:to>
    <xdr:sp macro="" textlink="">
      <xdr:nvSpPr>
        <xdr:cNvPr id="575" name="フローチャート: 判断 574">
          <a:extLst>
            <a:ext uri="{FF2B5EF4-FFF2-40B4-BE49-F238E27FC236}">
              <a16:creationId xmlns:a16="http://schemas.microsoft.com/office/drawing/2014/main" id="{371A130B-5F81-4E7F-A5F9-79774075F1B8}"/>
            </a:ext>
          </a:extLst>
        </xdr:cNvPr>
        <xdr:cNvSpPr/>
      </xdr:nvSpPr>
      <xdr:spPr>
        <a:xfrm>
          <a:off x="21272500" y="6768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102144</xdr:rowOff>
    </xdr:from>
    <xdr:to>
      <xdr:col>107</xdr:col>
      <xdr:colOff>101600</xdr:colOff>
      <xdr:row>40</xdr:row>
      <xdr:rowOff>32294</xdr:rowOff>
    </xdr:to>
    <xdr:sp macro="" textlink="">
      <xdr:nvSpPr>
        <xdr:cNvPr id="576" name="フローチャート: 判断 575">
          <a:extLst>
            <a:ext uri="{FF2B5EF4-FFF2-40B4-BE49-F238E27FC236}">
              <a16:creationId xmlns:a16="http://schemas.microsoft.com/office/drawing/2014/main" id="{2861834D-2A6F-472B-A908-342137D0E11A}"/>
            </a:ext>
          </a:extLst>
        </xdr:cNvPr>
        <xdr:cNvSpPr/>
      </xdr:nvSpPr>
      <xdr:spPr>
        <a:xfrm>
          <a:off x="20383500" y="678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110853</xdr:rowOff>
    </xdr:from>
    <xdr:to>
      <xdr:col>102</xdr:col>
      <xdr:colOff>165100</xdr:colOff>
      <xdr:row>40</xdr:row>
      <xdr:rowOff>41003</xdr:rowOff>
    </xdr:to>
    <xdr:sp macro="" textlink="">
      <xdr:nvSpPr>
        <xdr:cNvPr id="577" name="フローチャート: 判断 576">
          <a:extLst>
            <a:ext uri="{FF2B5EF4-FFF2-40B4-BE49-F238E27FC236}">
              <a16:creationId xmlns:a16="http://schemas.microsoft.com/office/drawing/2014/main" id="{E8BFE12A-2D42-416C-908B-FA49C85BF07A}"/>
            </a:ext>
          </a:extLst>
        </xdr:cNvPr>
        <xdr:cNvSpPr/>
      </xdr:nvSpPr>
      <xdr:spPr>
        <a:xfrm>
          <a:off x="19494500" y="6797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113030</xdr:rowOff>
    </xdr:from>
    <xdr:to>
      <xdr:col>98</xdr:col>
      <xdr:colOff>38100</xdr:colOff>
      <xdr:row>40</xdr:row>
      <xdr:rowOff>43180</xdr:rowOff>
    </xdr:to>
    <xdr:sp macro="" textlink="">
      <xdr:nvSpPr>
        <xdr:cNvPr id="578" name="フローチャート: 判断 577">
          <a:extLst>
            <a:ext uri="{FF2B5EF4-FFF2-40B4-BE49-F238E27FC236}">
              <a16:creationId xmlns:a16="http://schemas.microsoft.com/office/drawing/2014/main" id="{DE72FE2B-C2F5-4864-84F4-0697B295BABC}"/>
            </a:ext>
          </a:extLst>
        </xdr:cNvPr>
        <xdr:cNvSpPr/>
      </xdr:nvSpPr>
      <xdr:spPr>
        <a:xfrm>
          <a:off x="18605500" y="67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9" name="テキスト ボックス 578">
          <a:extLst>
            <a:ext uri="{FF2B5EF4-FFF2-40B4-BE49-F238E27FC236}">
              <a16:creationId xmlns:a16="http://schemas.microsoft.com/office/drawing/2014/main" id="{625261CB-36E4-44F1-ACBA-8AE1EDD90D46}"/>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0" name="テキスト ボックス 579">
          <a:extLst>
            <a:ext uri="{FF2B5EF4-FFF2-40B4-BE49-F238E27FC236}">
              <a16:creationId xmlns:a16="http://schemas.microsoft.com/office/drawing/2014/main" id="{910E7087-9FBD-493D-9EBC-C836B84E65C2}"/>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1" name="テキスト ボックス 580">
          <a:extLst>
            <a:ext uri="{FF2B5EF4-FFF2-40B4-BE49-F238E27FC236}">
              <a16:creationId xmlns:a16="http://schemas.microsoft.com/office/drawing/2014/main" id="{AB67065C-2C96-486E-A86C-106A1D80FEF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2" name="テキスト ボックス 581">
          <a:extLst>
            <a:ext uri="{FF2B5EF4-FFF2-40B4-BE49-F238E27FC236}">
              <a16:creationId xmlns:a16="http://schemas.microsoft.com/office/drawing/2014/main" id="{29A3CEFA-0740-4FC3-96AE-9F1EF6BF9C3E}"/>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3" name="テキスト ボックス 582">
          <a:extLst>
            <a:ext uri="{FF2B5EF4-FFF2-40B4-BE49-F238E27FC236}">
              <a16:creationId xmlns:a16="http://schemas.microsoft.com/office/drawing/2014/main" id="{4D431EE6-300E-4B78-A0F7-23F4E10F1E66}"/>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111942</xdr:rowOff>
    </xdr:from>
    <xdr:to>
      <xdr:col>116</xdr:col>
      <xdr:colOff>114300</xdr:colOff>
      <xdr:row>38</xdr:row>
      <xdr:rowOff>42092</xdr:rowOff>
    </xdr:to>
    <xdr:sp macro="" textlink="">
      <xdr:nvSpPr>
        <xdr:cNvPr id="584" name="楕円 583">
          <a:extLst>
            <a:ext uri="{FF2B5EF4-FFF2-40B4-BE49-F238E27FC236}">
              <a16:creationId xmlns:a16="http://schemas.microsoft.com/office/drawing/2014/main" id="{8D456652-CF95-41A7-981A-6AB4214FC0A3}"/>
            </a:ext>
          </a:extLst>
        </xdr:cNvPr>
        <xdr:cNvSpPr/>
      </xdr:nvSpPr>
      <xdr:spPr>
        <a:xfrm>
          <a:off x="22110700" y="645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134819</xdr:rowOff>
    </xdr:from>
    <xdr:ext cx="469744" cy="259045"/>
    <xdr:sp macro="" textlink="">
      <xdr:nvSpPr>
        <xdr:cNvPr id="585" name="【認定こども園・幼稚園・保育所】&#10;一人当たり面積該当値テキスト">
          <a:extLst>
            <a:ext uri="{FF2B5EF4-FFF2-40B4-BE49-F238E27FC236}">
              <a16:creationId xmlns:a16="http://schemas.microsoft.com/office/drawing/2014/main" id="{C38A893A-5BC8-48F9-8613-B5B742BB3C4C}"/>
            </a:ext>
          </a:extLst>
        </xdr:cNvPr>
        <xdr:cNvSpPr txBox="1"/>
      </xdr:nvSpPr>
      <xdr:spPr>
        <a:xfrm>
          <a:off x="22199600" y="6307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119561</xdr:rowOff>
    </xdr:from>
    <xdr:to>
      <xdr:col>112</xdr:col>
      <xdr:colOff>38100</xdr:colOff>
      <xdr:row>38</xdr:row>
      <xdr:rowOff>49712</xdr:rowOff>
    </xdr:to>
    <xdr:sp macro="" textlink="">
      <xdr:nvSpPr>
        <xdr:cNvPr id="586" name="楕円 585">
          <a:extLst>
            <a:ext uri="{FF2B5EF4-FFF2-40B4-BE49-F238E27FC236}">
              <a16:creationId xmlns:a16="http://schemas.microsoft.com/office/drawing/2014/main" id="{84B4195C-359B-4B77-B027-C6C2B153C971}"/>
            </a:ext>
          </a:extLst>
        </xdr:cNvPr>
        <xdr:cNvSpPr/>
      </xdr:nvSpPr>
      <xdr:spPr>
        <a:xfrm>
          <a:off x="21272500" y="646321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162741</xdr:rowOff>
    </xdr:from>
    <xdr:to>
      <xdr:col>116</xdr:col>
      <xdr:colOff>63500</xdr:colOff>
      <xdr:row>37</xdr:row>
      <xdr:rowOff>170362</xdr:rowOff>
    </xdr:to>
    <xdr:cxnSp macro="">
      <xdr:nvCxnSpPr>
        <xdr:cNvPr id="587" name="直線コネクタ 586">
          <a:extLst>
            <a:ext uri="{FF2B5EF4-FFF2-40B4-BE49-F238E27FC236}">
              <a16:creationId xmlns:a16="http://schemas.microsoft.com/office/drawing/2014/main" id="{58B525C5-DE73-40CB-9320-9FA2BFE5B884}"/>
            </a:ext>
          </a:extLst>
        </xdr:cNvPr>
        <xdr:cNvCxnSpPr/>
      </xdr:nvCxnSpPr>
      <xdr:spPr>
        <a:xfrm flipV="1">
          <a:off x="21323300" y="6506391"/>
          <a:ext cx="838200" cy="7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126093</xdr:rowOff>
    </xdr:from>
    <xdr:to>
      <xdr:col>107</xdr:col>
      <xdr:colOff>101600</xdr:colOff>
      <xdr:row>38</xdr:row>
      <xdr:rowOff>56243</xdr:rowOff>
    </xdr:to>
    <xdr:sp macro="" textlink="">
      <xdr:nvSpPr>
        <xdr:cNvPr id="588" name="楕円 587">
          <a:extLst>
            <a:ext uri="{FF2B5EF4-FFF2-40B4-BE49-F238E27FC236}">
              <a16:creationId xmlns:a16="http://schemas.microsoft.com/office/drawing/2014/main" id="{D6DD4134-337F-41E9-81E2-47CBDB79B548}"/>
            </a:ext>
          </a:extLst>
        </xdr:cNvPr>
        <xdr:cNvSpPr/>
      </xdr:nvSpPr>
      <xdr:spPr>
        <a:xfrm>
          <a:off x="20383500" y="6469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170362</xdr:rowOff>
    </xdr:from>
    <xdr:to>
      <xdr:col>111</xdr:col>
      <xdr:colOff>177800</xdr:colOff>
      <xdr:row>38</xdr:row>
      <xdr:rowOff>5443</xdr:rowOff>
    </xdr:to>
    <xdr:cxnSp macro="">
      <xdr:nvCxnSpPr>
        <xdr:cNvPr id="589" name="直線コネクタ 588">
          <a:extLst>
            <a:ext uri="{FF2B5EF4-FFF2-40B4-BE49-F238E27FC236}">
              <a16:creationId xmlns:a16="http://schemas.microsoft.com/office/drawing/2014/main" id="{762CB15D-BEB1-49B5-A5BD-9B880FC0AE7E}"/>
            </a:ext>
          </a:extLst>
        </xdr:cNvPr>
        <xdr:cNvCxnSpPr/>
      </xdr:nvCxnSpPr>
      <xdr:spPr>
        <a:xfrm flipV="1">
          <a:off x="20434300" y="6514012"/>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134801</xdr:rowOff>
    </xdr:from>
    <xdr:to>
      <xdr:col>102</xdr:col>
      <xdr:colOff>165100</xdr:colOff>
      <xdr:row>38</xdr:row>
      <xdr:rowOff>64951</xdr:rowOff>
    </xdr:to>
    <xdr:sp macro="" textlink="">
      <xdr:nvSpPr>
        <xdr:cNvPr id="590" name="楕円 589">
          <a:extLst>
            <a:ext uri="{FF2B5EF4-FFF2-40B4-BE49-F238E27FC236}">
              <a16:creationId xmlns:a16="http://schemas.microsoft.com/office/drawing/2014/main" id="{A4826D46-4D56-4F92-96B1-5A8503C2E45E}"/>
            </a:ext>
          </a:extLst>
        </xdr:cNvPr>
        <xdr:cNvSpPr/>
      </xdr:nvSpPr>
      <xdr:spPr>
        <a:xfrm>
          <a:off x="19494500" y="647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5443</xdr:rowOff>
    </xdr:from>
    <xdr:to>
      <xdr:col>107</xdr:col>
      <xdr:colOff>50800</xdr:colOff>
      <xdr:row>38</xdr:row>
      <xdr:rowOff>14151</xdr:rowOff>
    </xdr:to>
    <xdr:cxnSp macro="">
      <xdr:nvCxnSpPr>
        <xdr:cNvPr id="591" name="直線コネクタ 590">
          <a:extLst>
            <a:ext uri="{FF2B5EF4-FFF2-40B4-BE49-F238E27FC236}">
              <a16:creationId xmlns:a16="http://schemas.microsoft.com/office/drawing/2014/main" id="{D6B29ED5-6E18-4B90-8ECB-BF9815A7669F}"/>
            </a:ext>
          </a:extLst>
        </xdr:cNvPr>
        <xdr:cNvCxnSpPr/>
      </xdr:nvCxnSpPr>
      <xdr:spPr>
        <a:xfrm flipV="1">
          <a:off x="19545300" y="6520543"/>
          <a:ext cx="889000" cy="8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35</xdr:row>
      <xdr:rowOff>42273</xdr:rowOff>
    </xdr:from>
    <xdr:to>
      <xdr:col>98</xdr:col>
      <xdr:colOff>38100</xdr:colOff>
      <xdr:row>35</xdr:row>
      <xdr:rowOff>143873</xdr:rowOff>
    </xdr:to>
    <xdr:sp macro="" textlink="">
      <xdr:nvSpPr>
        <xdr:cNvPr id="592" name="楕円 591">
          <a:extLst>
            <a:ext uri="{FF2B5EF4-FFF2-40B4-BE49-F238E27FC236}">
              <a16:creationId xmlns:a16="http://schemas.microsoft.com/office/drawing/2014/main" id="{E6248365-0041-435A-AB88-0A1D3E2F42B5}"/>
            </a:ext>
          </a:extLst>
        </xdr:cNvPr>
        <xdr:cNvSpPr/>
      </xdr:nvSpPr>
      <xdr:spPr>
        <a:xfrm>
          <a:off x="18605500" y="6043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35</xdr:row>
      <xdr:rowOff>93073</xdr:rowOff>
    </xdr:from>
    <xdr:to>
      <xdr:col>102</xdr:col>
      <xdr:colOff>114300</xdr:colOff>
      <xdr:row>38</xdr:row>
      <xdr:rowOff>14151</xdr:rowOff>
    </xdr:to>
    <xdr:cxnSp macro="">
      <xdr:nvCxnSpPr>
        <xdr:cNvPr id="593" name="直線コネクタ 592">
          <a:extLst>
            <a:ext uri="{FF2B5EF4-FFF2-40B4-BE49-F238E27FC236}">
              <a16:creationId xmlns:a16="http://schemas.microsoft.com/office/drawing/2014/main" id="{9CCB1ECB-9E70-494E-A7F3-CB90BF60CAF2}"/>
            </a:ext>
          </a:extLst>
        </xdr:cNvPr>
        <xdr:cNvCxnSpPr/>
      </xdr:nvCxnSpPr>
      <xdr:spPr>
        <a:xfrm>
          <a:off x="18656300" y="6093823"/>
          <a:ext cx="889000" cy="435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2739</xdr:rowOff>
    </xdr:from>
    <xdr:ext cx="469744" cy="259045"/>
    <xdr:sp macro="" textlink="">
      <xdr:nvSpPr>
        <xdr:cNvPr id="594" name="n_1aveValue【認定こども園・幼稚園・保育所】&#10;一人当たり面積">
          <a:extLst>
            <a:ext uri="{FF2B5EF4-FFF2-40B4-BE49-F238E27FC236}">
              <a16:creationId xmlns:a16="http://schemas.microsoft.com/office/drawing/2014/main" id="{C128B3EE-83C5-4850-A51D-4EC071A8FB68}"/>
            </a:ext>
          </a:extLst>
        </xdr:cNvPr>
        <xdr:cNvSpPr txBox="1"/>
      </xdr:nvSpPr>
      <xdr:spPr>
        <a:xfrm>
          <a:off x="21075727" y="6860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23421</xdr:rowOff>
    </xdr:from>
    <xdr:ext cx="469744" cy="259045"/>
    <xdr:sp macro="" textlink="">
      <xdr:nvSpPr>
        <xdr:cNvPr id="595" name="n_2aveValue【認定こども園・幼稚園・保育所】&#10;一人当たり面積">
          <a:extLst>
            <a:ext uri="{FF2B5EF4-FFF2-40B4-BE49-F238E27FC236}">
              <a16:creationId xmlns:a16="http://schemas.microsoft.com/office/drawing/2014/main" id="{2986A2C1-1C00-4936-BF9F-B7239023F602}"/>
            </a:ext>
          </a:extLst>
        </xdr:cNvPr>
        <xdr:cNvSpPr txBox="1"/>
      </xdr:nvSpPr>
      <xdr:spPr>
        <a:xfrm>
          <a:off x="20199427" y="6881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32130</xdr:rowOff>
    </xdr:from>
    <xdr:ext cx="469744" cy="259045"/>
    <xdr:sp macro="" textlink="">
      <xdr:nvSpPr>
        <xdr:cNvPr id="596" name="n_3aveValue【認定こども園・幼稚園・保育所】&#10;一人当たり面積">
          <a:extLst>
            <a:ext uri="{FF2B5EF4-FFF2-40B4-BE49-F238E27FC236}">
              <a16:creationId xmlns:a16="http://schemas.microsoft.com/office/drawing/2014/main" id="{FF69C574-AFD7-4C13-9B25-920EEE965DB9}"/>
            </a:ext>
          </a:extLst>
        </xdr:cNvPr>
        <xdr:cNvSpPr txBox="1"/>
      </xdr:nvSpPr>
      <xdr:spPr>
        <a:xfrm>
          <a:off x="19310427" y="6890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34307</xdr:rowOff>
    </xdr:from>
    <xdr:ext cx="469744" cy="259045"/>
    <xdr:sp macro="" textlink="">
      <xdr:nvSpPr>
        <xdr:cNvPr id="597" name="n_4aveValue【認定こども園・幼稚園・保育所】&#10;一人当たり面積">
          <a:extLst>
            <a:ext uri="{FF2B5EF4-FFF2-40B4-BE49-F238E27FC236}">
              <a16:creationId xmlns:a16="http://schemas.microsoft.com/office/drawing/2014/main" id="{AADBC386-B674-40EB-AEEA-6896BA3B2B83}"/>
            </a:ext>
          </a:extLst>
        </xdr:cNvPr>
        <xdr:cNvSpPr txBox="1"/>
      </xdr:nvSpPr>
      <xdr:spPr>
        <a:xfrm>
          <a:off x="18421427" y="689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66238</xdr:rowOff>
    </xdr:from>
    <xdr:ext cx="469744" cy="259045"/>
    <xdr:sp macro="" textlink="">
      <xdr:nvSpPr>
        <xdr:cNvPr id="598" name="n_1mainValue【認定こども園・幼稚園・保育所】&#10;一人当たり面積">
          <a:extLst>
            <a:ext uri="{FF2B5EF4-FFF2-40B4-BE49-F238E27FC236}">
              <a16:creationId xmlns:a16="http://schemas.microsoft.com/office/drawing/2014/main" id="{5AB117DF-122D-4CF1-A7A6-1A7A2C5B14D6}"/>
            </a:ext>
          </a:extLst>
        </xdr:cNvPr>
        <xdr:cNvSpPr txBox="1"/>
      </xdr:nvSpPr>
      <xdr:spPr>
        <a:xfrm>
          <a:off x="21075727" y="6238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72770</xdr:rowOff>
    </xdr:from>
    <xdr:ext cx="469744" cy="259045"/>
    <xdr:sp macro="" textlink="">
      <xdr:nvSpPr>
        <xdr:cNvPr id="599" name="n_2mainValue【認定こども園・幼稚園・保育所】&#10;一人当たり面積">
          <a:extLst>
            <a:ext uri="{FF2B5EF4-FFF2-40B4-BE49-F238E27FC236}">
              <a16:creationId xmlns:a16="http://schemas.microsoft.com/office/drawing/2014/main" id="{7DC94878-7C68-4FF6-B6CC-D8B847F09323}"/>
            </a:ext>
          </a:extLst>
        </xdr:cNvPr>
        <xdr:cNvSpPr txBox="1"/>
      </xdr:nvSpPr>
      <xdr:spPr>
        <a:xfrm>
          <a:off x="20199427" y="6244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81478</xdr:rowOff>
    </xdr:from>
    <xdr:ext cx="469744" cy="259045"/>
    <xdr:sp macro="" textlink="">
      <xdr:nvSpPr>
        <xdr:cNvPr id="600" name="n_3mainValue【認定こども園・幼稚園・保育所】&#10;一人当たり面積">
          <a:extLst>
            <a:ext uri="{FF2B5EF4-FFF2-40B4-BE49-F238E27FC236}">
              <a16:creationId xmlns:a16="http://schemas.microsoft.com/office/drawing/2014/main" id="{FD07ECC8-29E1-44E9-869E-2D634823B6F5}"/>
            </a:ext>
          </a:extLst>
        </xdr:cNvPr>
        <xdr:cNvSpPr txBox="1"/>
      </xdr:nvSpPr>
      <xdr:spPr>
        <a:xfrm>
          <a:off x="19310427" y="6253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33</xdr:row>
      <xdr:rowOff>160400</xdr:rowOff>
    </xdr:from>
    <xdr:ext cx="469744" cy="259045"/>
    <xdr:sp macro="" textlink="">
      <xdr:nvSpPr>
        <xdr:cNvPr id="601" name="n_4mainValue【認定こども園・幼稚園・保育所】&#10;一人当たり面積">
          <a:extLst>
            <a:ext uri="{FF2B5EF4-FFF2-40B4-BE49-F238E27FC236}">
              <a16:creationId xmlns:a16="http://schemas.microsoft.com/office/drawing/2014/main" id="{DA0D5646-EAB6-4FEA-A5B9-57AE5263D475}"/>
            </a:ext>
          </a:extLst>
        </xdr:cNvPr>
        <xdr:cNvSpPr txBox="1"/>
      </xdr:nvSpPr>
      <xdr:spPr>
        <a:xfrm>
          <a:off x="18421427" y="5818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2" name="正方形/長方形 601">
          <a:extLst>
            <a:ext uri="{FF2B5EF4-FFF2-40B4-BE49-F238E27FC236}">
              <a16:creationId xmlns:a16="http://schemas.microsoft.com/office/drawing/2014/main" id="{2C089E2D-B948-4443-B317-B89116EFB6BF}"/>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3" name="正方形/長方形 602">
          <a:extLst>
            <a:ext uri="{FF2B5EF4-FFF2-40B4-BE49-F238E27FC236}">
              <a16:creationId xmlns:a16="http://schemas.microsoft.com/office/drawing/2014/main" id="{B5B170B4-1E34-4373-A322-8906FF2791C9}"/>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4" name="正方形/長方形 603">
          <a:extLst>
            <a:ext uri="{FF2B5EF4-FFF2-40B4-BE49-F238E27FC236}">
              <a16:creationId xmlns:a16="http://schemas.microsoft.com/office/drawing/2014/main" id="{10F7EFA2-BB33-4121-A468-748FC2382657}"/>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5" name="正方形/長方形 604">
          <a:extLst>
            <a:ext uri="{FF2B5EF4-FFF2-40B4-BE49-F238E27FC236}">
              <a16:creationId xmlns:a16="http://schemas.microsoft.com/office/drawing/2014/main" id="{7E6AB013-E025-40C7-9F5F-C07BDA81A20E}"/>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6" name="正方形/長方形 605">
          <a:extLst>
            <a:ext uri="{FF2B5EF4-FFF2-40B4-BE49-F238E27FC236}">
              <a16:creationId xmlns:a16="http://schemas.microsoft.com/office/drawing/2014/main" id="{B9A872A8-0FA4-4265-9578-0DD4257CD43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7" name="正方形/長方形 606">
          <a:extLst>
            <a:ext uri="{FF2B5EF4-FFF2-40B4-BE49-F238E27FC236}">
              <a16:creationId xmlns:a16="http://schemas.microsoft.com/office/drawing/2014/main" id="{EFC6F7A1-7882-4867-A281-E23245539003}"/>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8" name="正方形/長方形 607">
          <a:extLst>
            <a:ext uri="{FF2B5EF4-FFF2-40B4-BE49-F238E27FC236}">
              <a16:creationId xmlns:a16="http://schemas.microsoft.com/office/drawing/2014/main" id="{0AD9CB98-19F5-48FA-A441-BCCF149B6EF9}"/>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9" name="正方形/長方形 608">
          <a:extLst>
            <a:ext uri="{FF2B5EF4-FFF2-40B4-BE49-F238E27FC236}">
              <a16:creationId xmlns:a16="http://schemas.microsoft.com/office/drawing/2014/main" id="{8AAEF04C-FE05-4E05-9009-4E2E47207B85}"/>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0" name="テキスト ボックス 609">
          <a:extLst>
            <a:ext uri="{FF2B5EF4-FFF2-40B4-BE49-F238E27FC236}">
              <a16:creationId xmlns:a16="http://schemas.microsoft.com/office/drawing/2014/main" id="{FA3805E9-F911-4026-AC3B-93BDDF194FB9}"/>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1" name="直線コネクタ 610">
          <a:extLst>
            <a:ext uri="{FF2B5EF4-FFF2-40B4-BE49-F238E27FC236}">
              <a16:creationId xmlns:a16="http://schemas.microsoft.com/office/drawing/2014/main" id="{1DEBCDE2-C6F8-4342-AF1B-34DBC24239C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2" name="テキスト ボックス 611">
          <a:extLst>
            <a:ext uri="{FF2B5EF4-FFF2-40B4-BE49-F238E27FC236}">
              <a16:creationId xmlns:a16="http://schemas.microsoft.com/office/drawing/2014/main" id="{270620A3-DF32-4CF4-9843-55462A0FFB76}"/>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3" name="直線コネクタ 612">
          <a:extLst>
            <a:ext uri="{FF2B5EF4-FFF2-40B4-BE49-F238E27FC236}">
              <a16:creationId xmlns:a16="http://schemas.microsoft.com/office/drawing/2014/main" id="{32967D8F-4BEC-4B67-893F-8D38B6B48CF7}"/>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14" name="テキスト ボックス 613">
          <a:extLst>
            <a:ext uri="{FF2B5EF4-FFF2-40B4-BE49-F238E27FC236}">
              <a16:creationId xmlns:a16="http://schemas.microsoft.com/office/drawing/2014/main" id="{4EBC046C-3DE3-44AA-9F3A-332886E14B5D}"/>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5" name="直線コネクタ 614">
          <a:extLst>
            <a:ext uri="{FF2B5EF4-FFF2-40B4-BE49-F238E27FC236}">
              <a16:creationId xmlns:a16="http://schemas.microsoft.com/office/drawing/2014/main" id="{9BCFEA31-653A-4BD7-9E89-F6A245D0A67D}"/>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6" name="テキスト ボックス 615">
          <a:extLst>
            <a:ext uri="{FF2B5EF4-FFF2-40B4-BE49-F238E27FC236}">
              <a16:creationId xmlns:a16="http://schemas.microsoft.com/office/drawing/2014/main" id="{6464B087-C4F0-4D84-8F8F-688B400708B6}"/>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17" name="直線コネクタ 616">
          <a:extLst>
            <a:ext uri="{FF2B5EF4-FFF2-40B4-BE49-F238E27FC236}">
              <a16:creationId xmlns:a16="http://schemas.microsoft.com/office/drawing/2014/main" id="{83937721-3F90-4E43-B812-AFEC6A0F84BA}"/>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18" name="テキスト ボックス 617">
          <a:extLst>
            <a:ext uri="{FF2B5EF4-FFF2-40B4-BE49-F238E27FC236}">
              <a16:creationId xmlns:a16="http://schemas.microsoft.com/office/drawing/2014/main" id="{34B7BD9F-830A-477B-94CC-7731081211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19" name="直線コネクタ 618">
          <a:extLst>
            <a:ext uri="{FF2B5EF4-FFF2-40B4-BE49-F238E27FC236}">
              <a16:creationId xmlns:a16="http://schemas.microsoft.com/office/drawing/2014/main" id="{98AC327A-C084-476F-9862-EC9EA59E8DC3}"/>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0" name="テキスト ボックス 619">
          <a:extLst>
            <a:ext uri="{FF2B5EF4-FFF2-40B4-BE49-F238E27FC236}">
              <a16:creationId xmlns:a16="http://schemas.microsoft.com/office/drawing/2014/main" id="{B39698D8-2353-4696-A453-D719E63E2AC4}"/>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1" name="直線コネクタ 620">
          <a:extLst>
            <a:ext uri="{FF2B5EF4-FFF2-40B4-BE49-F238E27FC236}">
              <a16:creationId xmlns:a16="http://schemas.microsoft.com/office/drawing/2014/main" id="{E47930B7-5C03-4CB4-A8FC-30B314C9FFAF}"/>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2" name="テキスト ボックス 621">
          <a:extLst>
            <a:ext uri="{FF2B5EF4-FFF2-40B4-BE49-F238E27FC236}">
              <a16:creationId xmlns:a16="http://schemas.microsoft.com/office/drawing/2014/main" id="{61143534-35E9-4F1F-878F-D96CFB56BDA7}"/>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3" name="直線コネクタ 622">
          <a:extLst>
            <a:ext uri="{FF2B5EF4-FFF2-40B4-BE49-F238E27FC236}">
              <a16:creationId xmlns:a16="http://schemas.microsoft.com/office/drawing/2014/main" id="{C950D4E2-9B41-42CA-BF90-FE3952E3B602}"/>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24" name="テキスト ボックス 623">
          <a:extLst>
            <a:ext uri="{FF2B5EF4-FFF2-40B4-BE49-F238E27FC236}">
              <a16:creationId xmlns:a16="http://schemas.microsoft.com/office/drawing/2014/main" id="{9B129574-E214-4C02-8820-BD15B53528C4}"/>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5" name="【学校施設】&#10;有形固定資産減価償却率グラフ枠">
          <a:extLst>
            <a:ext uri="{FF2B5EF4-FFF2-40B4-BE49-F238E27FC236}">
              <a16:creationId xmlns:a16="http://schemas.microsoft.com/office/drawing/2014/main" id="{5BF1592E-9619-48F4-8367-A0DC341036F1}"/>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7620</xdr:rowOff>
    </xdr:from>
    <xdr:to>
      <xdr:col>85</xdr:col>
      <xdr:colOff>126364</xdr:colOff>
      <xdr:row>63</xdr:row>
      <xdr:rowOff>95250</xdr:rowOff>
    </xdr:to>
    <xdr:cxnSp macro="">
      <xdr:nvCxnSpPr>
        <xdr:cNvPr id="626" name="直線コネクタ 625">
          <a:extLst>
            <a:ext uri="{FF2B5EF4-FFF2-40B4-BE49-F238E27FC236}">
              <a16:creationId xmlns:a16="http://schemas.microsoft.com/office/drawing/2014/main" id="{9154F43D-008C-42F7-B5D4-95A36D737B6B}"/>
            </a:ext>
          </a:extLst>
        </xdr:cNvPr>
        <xdr:cNvCxnSpPr/>
      </xdr:nvCxnSpPr>
      <xdr:spPr>
        <a:xfrm flipV="1">
          <a:off x="16318864" y="960882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99077</xdr:rowOff>
    </xdr:from>
    <xdr:ext cx="405111" cy="259045"/>
    <xdr:sp macro="" textlink="">
      <xdr:nvSpPr>
        <xdr:cNvPr id="627" name="【学校施設】&#10;有形固定資産減価償却率最小値テキスト">
          <a:extLst>
            <a:ext uri="{FF2B5EF4-FFF2-40B4-BE49-F238E27FC236}">
              <a16:creationId xmlns:a16="http://schemas.microsoft.com/office/drawing/2014/main" id="{9520D661-ABAC-4546-8E7D-B7188F595E2A}"/>
            </a:ext>
          </a:extLst>
        </xdr:cNvPr>
        <xdr:cNvSpPr txBox="1"/>
      </xdr:nvSpPr>
      <xdr:spPr>
        <a:xfrm>
          <a:off x="16357600"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95250</xdr:rowOff>
    </xdr:from>
    <xdr:to>
      <xdr:col>86</xdr:col>
      <xdr:colOff>25400</xdr:colOff>
      <xdr:row>63</xdr:row>
      <xdr:rowOff>95250</xdr:rowOff>
    </xdr:to>
    <xdr:cxnSp macro="">
      <xdr:nvCxnSpPr>
        <xdr:cNvPr id="628" name="直線コネクタ 627">
          <a:extLst>
            <a:ext uri="{FF2B5EF4-FFF2-40B4-BE49-F238E27FC236}">
              <a16:creationId xmlns:a16="http://schemas.microsoft.com/office/drawing/2014/main" id="{7E9241EF-06D8-4F02-8118-6C69E4EED7CC}"/>
            </a:ext>
          </a:extLst>
        </xdr:cNvPr>
        <xdr:cNvCxnSpPr/>
      </xdr:nvCxnSpPr>
      <xdr:spPr>
        <a:xfrm>
          <a:off x="16230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125747</xdr:rowOff>
    </xdr:from>
    <xdr:ext cx="405111" cy="259045"/>
    <xdr:sp macro="" textlink="">
      <xdr:nvSpPr>
        <xdr:cNvPr id="629" name="【学校施設】&#10;有形固定資産減価償却率最大値テキスト">
          <a:extLst>
            <a:ext uri="{FF2B5EF4-FFF2-40B4-BE49-F238E27FC236}">
              <a16:creationId xmlns:a16="http://schemas.microsoft.com/office/drawing/2014/main" id="{6BF66C7D-EFEE-478C-924C-86C7A20FC675}"/>
            </a:ext>
          </a:extLst>
        </xdr:cNvPr>
        <xdr:cNvSpPr txBox="1"/>
      </xdr:nvSpPr>
      <xdr:spPr>
        <a:xfrm>
          <a:off x="16357600" y="9384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7620</xdr:rowOff>
    </xdr:from>
    <xdr:to>
      <xdr:col>86</xdr:col>
      <xdr:colOff>25400</xdr:colOff>
      <xdr:row>56</xdr:row>
      <xdr:rowOff>7620</xdr:rowOff>
    </xdr:to>
    <xdr:cxnSp macro="">
      <xdr:nvCxnSpPr>
        <xdr:cNvPr id="630" name="直線コネクタ 629">
          <a:extLst>
            <a:ext uri="{FF2B5EF4-FFF2-40B4-BE49-F238E27FC236}">
              <a16:creationId xmlns:a16="http://schemas.microsoft.com/office/drawing/2014/main" id="{B7347B98-880C-47AE-9130-E74FEFFBE727}"/>
            </a:ext>
          </a:extLst>
        </xdr:cNvPr>
        <xdr:cNvCxnSpPr/>
      </xdr:nvCxnSpPr>
      <xdr:spPr>
        <a:xfrm>
          <a:off x="16230600" y="960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146702</xdr:rowOff>
    </xdr:from>
    <xdr:ext cx="405111" cy="259045"/>
    <xdr:sp macro="" textlink="">
      <xdr:nvSpPr>
        <xdr:cNvPr id="631" name="【学校施設】&#10;有形固定資産減価償却率平均値テキスト">
          <a:extLst>
            <a:ext uri="{FF2B5EF4-FFF2-40B4-BE49-F238E27FC236}">
              <a16:creationId xmlns:a16="http://schemas.microsoft.com/office/drawing/2014/main" id="{2ACB983A-E714-46C3-B0FD-09EB3C059782}"/>
            </a:ext>
          </a:extLst>
        </xdr:cNvPr>
        <xdr:cNvSpPr txBox="1"/>
      </xdr:nvSpPr>
      <xdr:spPr>
        <a:xfrm>
          <a:off x="16357600" y="102622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168275</xdr:rowOff>
    </xdr:from>
    <xdr:to>
      <xdr:col>85</xdr:col>
      <xdr:colOff>177800</xdr:colOff>
      <xdr:row>60</xdr:row>
      <xdr:rowOff>98425</xdr:rowOff>
    </xdr:to>
    <xdr:sp macro="" textlink="">
      <xdr:nvSpPr>
        <xdr:cNvPr id="632" name="フローチャート: 判断 631">
          <a:extLst>
            <a:ext uri="{FF2B5EF4-FFF2-40B4-BE49-F238E27FC236}">
              <a16:creationId xmlns:a16="http://schemas.microsoft.com/office/drawing/2014/main" id="{9F59E2B1-5D0F-43BB-95A7-5C056D2F39EB}"/>
            </a:ext>
          </a:extLst>
        </xdr:cNvPr>
        <xdr:cNvSpPr/>
      </xdr:nvSpPr>
      <xdr:spPr>
        <a:xfrm>
          <a:off x="162687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151130</xdr:rowOff>
    </xdr:from>
    <xdr:to>
      <xdr:col>81</xdr:col>
      <xdr:colOff>101600</xdr:colOff>
      <xdr:row>60</xdr:row>
      <xdr:rowOff>81280</xdr:rowOff>
    </xdr:to>
    <xdr:sp macro="" textlink="">
      <xdr:nvSpPr>
        <xdr:cNvPr id="633" name="フローチャート: 判断 632">
          <a:extLst>
            <a:ext uri="{FF2B5EF4-FFF2-40B4-BE49-F238E27FC236}">
              <a16:creationId xmlns:a16="http://schemas.microsoft.com/office/drawing/2014/main" id="{40DEEF4B-0832-4F53-8134-CF753D810515}"/>
            </a:ext>
          </a:extLst>
        </xdr:cNvPr>
        <xdr:cNvSpPr/>
      </xdr:nvSpPr>
      <xdr:spPr>
        <a:xfrm>
          <a:off x="154305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126365</xdr:rowOff>
    </xdr:from>
    <xdr:to>
      <xdr:col>76</xdr:col>
      <xdr:colOff>165100</xdr:colOff>
      <xdr:row>60</xdr:row>
      <xdr:rowOff>56515</xdr:rowOff>
    </xdr:to>
    <xdr:sp macro="" textlink="">
      <xdr:nvSpPr>
        <xdr:cNvPr id="634" name="フローチャート: 判断 633">
          <a:extLst>
            <a:ext uri="{FF2B5EF4-FFF2-40B4-BE49-F238E27FC236}">
              <a16:creationId xmlns:a16="http://schemas.microsoft.com/office/drawing/2014/main" id="{808A731F-3E8F-4A01-9DB8-2D9E2F04BAAE}"/>
            </a:ext>
          </a:extLst>
        </xdr:cNvPr>
        <xdr:cNvSpPr/>
      </xdr:nvSpPr>
      <xdr:spPr>
        <a:xfrm>
          <a:off x="14541500" y="1024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52070</xdr:rowOff>
    </xdr:from>
    <xdr:to>
      <xdr:col>72</xdr:col>
      <xdr:colOff>38100</xdr:colOff>
      <xdr:row>59</xdr:row>
      <xdr:rowOff>153670</xdr:rowOff>
    </xdr:to>
    <xdr:sp macro="" textlink="">
      <xdr:nvSpPr>
        <xdr:cNvPr id="635" name="フローチャート: 判断 634">
          <a:extLst>
            <a:ext uri="{FF2B5EF4-FFF2-40B4-BE49-F238E27FC236}">
              <a16:creationId xmlns:a16="http://schemas.microsoft.com/office/drawing/2014/main" id="{2E5D87FA-753F-4AC5-B4B1-90C22269EA39}"/>
            </a:ext>
          </a:extLst>
        </xdr:cNvPr>
        <xdr:cNvSpPr/>
      </xdr:nvSpPr>
      <xdr:spPr>
        <a:xfrm>
          <a:off x="13652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74930</xdr:rowOff>
    </xdr:from>
    <xdr:to>
      <xdr:col>67</xdr:col>
      <xdr:colOff>101600</xdr:colOff>
      <xdr:row>60</xdr:row>
      <xdr:rowOff>5080</xdr:rowOff>
    </xdr:to>
    <xdr:sp macro="" textlink="">
      <xdr:nvSpPr>
        <xdr:cNvPr id="636" name="フローチャート: 判断 635">
          <a:extLst>
            <a:ext uri="{FF2B5EF4-FFF2-40B4-BE49-F238E27FC236}">
              <a16:creationId xmlns:a16="http://schemas.microsoft.com/office/drawing/2014/main" id="{1104AAFD-3F79-466F-93CB-4EE3A904DBF9}"/>
            </a:ext>
          </a:extLst>
        </xdr:cNvPr>
        <xdr:cNvSpPr/>
      </xdr:nvSpPr>
      <xdr:spPr>
        <a:xfrm>
          <a:off x="127635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7" name="テキスト ボックス 636">
          <a:extLst>
            <a:ext uri="{FF2B5EF4-FFF2-40B4-BE49-F238E27FC236}">
              <a16:creationId xmlns:a16="http://schemas.microsoft.com/office/drawing/2014/main" id="{F4E3F1C1-EF69-48FB-8EBC-4C1D19C8A791}"/>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8" name="テキスト ボックス 637">
          <a:extLst>
            <a:ext uri="{FF2B5EF4-FFF2-40B4-BE49-F238E27FC236}">
              <a16:creationId xmlns:a16="http://schemas.microsoft.com/office/drawing/2014/main" id="{7213FE83-D1F6-46EF-988B-EE6A9A367598}"/>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9" name="テキスト ボックス 638">
          <a:extLst>
            <a:ext uri="{FF2B5EF4-FFF2-40B4-BE49-F238E27FC236}">
              <a16:creationId xmlns:a16="http://schemas.microsoft.com/office/drawing/2014/main" id="{86E3FD6F-4CC7-4298-AD0B-FB98AB76B975}"/>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0" name="テキスト ボックス 639">
          <a:extLst>
            <a:ext uri="{FF2B5EF4-FFF2-40B4-BE49-F238E27FC236}">
              <a16:creationId xmlns:a16="http://schemas.microsoft.com/office/drawing/2014/main" id="{F179225B-F3D3-4A84-8C66-B546763C0C29}"/>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1" name="テキスト ボックス 640">
          <a:extLst>
            <a:ext uri="{FF2B5EF4-FFF2-40B4-BE49-F238E27FC236}">
              <a16:creationId xmlns:a16="http://schemas.microsoft.com/office/drawing/2014/main" id="{454BA553-71AB-4B24-9CE6-1AD26DB4C3F4}"/>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130175</xdr:rowOff>
    </xdr:from>
    <xdr:to>
      <xdr:col>85</xdr:col>
      <xdr:colOff>177800</xdr:colOff>
      <xdr:row>56</xdr:row>
      <xdr:rowOff>60325</xdr:rowOff>
    </xdr:to>
    <xdr:sp macro="" textlink="">
      <xdr:nvSpPr>
        <xdr:cNvPr id="642" name="楕円 641">
          <a:extLst>
            <a:ext uri="{FF2B5EF4-FFF2-40B4-BE49-F238E27FC236}">
              <a16:creationId xmlns:a16="http://schemas.microsoft.com/office/drawing/2014/main" id="{0D28D683-E312-40A7-AC69-4D3FE992F3DB}"/>
            </a:ext>
          </a:extLst>
        </xdr:cNvPr>
        <xdr:cNvSpPr/>
      </xdr:nvSpPr>
      <xdr:spPr>
        <a:xfrm>
          <a:off x="16268700" y="9559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81297</xdr:rowOff>
    </xdr:from>
    <xdr:ext cx="405111" cy="259045"/>
    <xdr:sp macro="" textlink="">
      <xdr:nvSpPr>
        <xdr:cNvPr id="643" name="【学校施設】&#10;有形固定資産減価償却率該当値テキスト">
          <a:extLst>
            <a:ext uri="{FF2B5EF4-FFF2-40B4-BE49-F238E27FC236}">
              <a16:creationId xmlns:a16="http://schemas.microsoft.com/office/drawing/2014/main" id="{FB3EF0D6-6AC6-4F26-8785-BF7B54FE2762}"/>
            </a:ext>
          </a:extLst>
        </xdr:cNvPr>
        <xdr:cNvSpPr txBox="1"/>
      </xdr:nvSpPr>
      <xdr:spPr>
        <a:xfrm>
          <a:off x="16357600" y="9511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88265</xdr:rowOff>
    </xdr:from>
    <xdr:to>
      <xdr:col>81</xdr:col>
      <xdr:colOff>101600</xdr:colOff>
      <xdr:row>56</xdr:row>
      <xdr:rowOff>18415</xdr:rowOff>
    </xdr:to>
    <xdr:sp macro="" textlink="">
      <xdr:nvSpPr>
        <xdr:cNvPr id="644" name="楕円 643">
          <a:extLst>
            <a:ext uri="{FF2B5EF4-FFF2-40B4-BE49-F238E27FC236}">
              <a16:creationId xmlns:a16="http://schemas.microsoft.com/office/drawing/2014/main" id="{22BB544D-E3F5-49D7-81F8-1D7BAAE4C337}"/>
            </a:ext>
          </a:extLst>
        </xdr:cNvPr>
        <xdr:cNvSpPr/>
      </xdr:nvSpPr>
      <xdr:spPr>
        <a:xfrm>
          <a:off x="15430500" y="9518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55</xdr:row>
      <xdr:rowOff>139065</xdr:rowOff>
    </xdr:from>
    <xdr:to>
      <xdr:col>85</xdr:col>
      <xdr:colOff>127000</xdr:colOff>
      <xdr:row>56</xdr:row>
      <xdr:rowOff>9525</xdr:rowOff>
    </xdr:to>
    <xdr:cxnSp macro="">
      <xdr:nvCxnSpPr>
        <xdr:cNvPr id="645" name="直線コネクタ 644">
          <a:extLst>
            <a:ext uri="{FF2B5EF4-FFF2-40B4-BE49-F238E27FC236}">
              <a16:creationId xmlns:a16="http://schemas.microsoft.com/office/drawing/2014/main" id="{61AB3668-2C23-4574-BEC6-53D596ABF716}"/>
            </a:ext>
          </a:extLst>
        </xdr:cNvPr>
        <xdr:cNvCxnSpPr/>
      </xdr:nvCxnSpPr>
      <xdr:spPr>
        <a:xfrm>
          <a:off x="15481300" y="956881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46355</xdr:rowOff>
    </xdr:from>
    <xdr:to>
      <xdr:col>76</xdr:col>
      <xdr:colOff>165100</xdr:colOff>
      <xdr:row>55</xdr:row>
      <xdr:rowOff>147955</xdr:rowOff>
    </xdr:to>
    <xdr:sp macro="" textlink="">
      <xdr:nvSpPr>
        <xdr:cNvPr id="646" name="楕円 645">
          <a:extLst>
            <a:ext uri="{FF2B5EF4-FFF2-40B4-BE49-F238E27FC236}">
              <a16:creationId xmlns:a16="http://schemas.microsoft.com/office/drawing/2014/main" id="{1E98C8CD-DA8E-4D4F-8BDE-063C2C7993D9}"/>
            </a:ext>
          </a:extLst>
        </xdr:cNvPr>
        <xdr:cNvSpPr/>
      </xdr:nvSpPr>
      <xdr:spPr>
        <a:xfrm>
          <a:off x="14541500" y="9476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97155</xdr:rowOff>
    </xdr:from>
    <xdr:to>
      <xdr:col>81</xdr:col>
      <xdr:colOff>50800</xdr:colOff>
      <xdr:row>55</xdr:row>
      <xdr:rowOff>139065</xdr:rowOff>
    </xdr:to>
    <xdr:cxnSp macro="">
      <xdr:nvCxnSpPr>
        <xdr:cNvPr id="647" name="直線コネクタ 646">
          <a:extLst>
            <a:ext uri="{FF2B5EF4-FFF2-40B4-BE49-F238E27FC236}">
              <a16:creationId xmlns:a16="http://schemas.microsoft.com/office/drawing/2014/main" id="{E3729A52-418B-4FBC-835F-42E473E47E58}"/>
            </a:ext>
          </a:extLst>
        </xdr:cNvPr>
        <xdr:cNvCxnSpPr/>
      </xdr:nvCxnSpPr>
      <xdr:spPr>
        <a:xfrm>
          <a:off x="14592300" y="952690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4445</xdr:rowOff>
    </xdr:from>
    <xdr:to>
      <xdr:col>72</xdr:col>
      <xdr:colOff>38100</xdr:colOff>
      <xdr:row>55</xdr:row>
      <xdr:rowOff>106045</xdr:rowOff>
    </xdr:to>
    <xdr:sp macro="" textlink="">
      <xdr:nvSpPr>
        <xdr:cNvPr id="648" name="楕円 647">
          <a:extLst>
            <a:ext uri="{FF2B5EF4-FFF2-40B4-BE49-F238E27FC236}">
              <a16:creationId xmlns:a16="http://schemas.microsoft.com/office/drawing/2014/main" id="{25C7C950-11D1-404C-B868-0C5AE04BAC26}"/>
            </a:ext>
          </a:extLst>
        </xdr:cNvPr>
        <xdr:cNvSpPr/>
      </xdr:nvSpPr>
      <xdr:spPr>
        <a:xfrm>
          <a:off x="13652500" y="9434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55</xdr:row>
      <xdr:rowOff>55245</xdr:rowOff>
    </xdr:from>
    <xdr:to>
      <xdr:col>76</xdr:col>
      <xdr:colOff>114300</xdr:colOff>
      <xdr:row>55</xdr:row>
      <xdr:rowOff>97155</xdr:rowOff>
    </xdr:to>
    <xdr:cxnSp macro="">
      <xdr:nvCxnSpPr>
        <xdr:cNvPr id="649" name="直線コネクタ 648">
          <a:extLst>
            <a:ext uri="{FF2B5EF4-FFF2-40B4-BE49-F238E27FC236}">
              <a16:creationId xmlns:a16="http://schemas.microsoft.com/office/drawing/2014/main" id="{95273108-D028-4455-8301-510100DD80BC}"/>
            </a:ext>
          </a:extLst>
        </xdr:cNvPr>
        <xdr:cNvCxnSpPr/>
      </xdr:nvCxnSpPr>
      <xdr:spPr>
        <a:xfrm>
          <a:off x="13703300" y="948499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54</xdr:row>
      <xdr:rowOff>132080</xdr:rowOff>
    </xdr:from>
    <xdr:to>
      <xdr:col>67</xdr:col>
      <xdr:colOff>101600</xdr:colOff>
      <xdr:row>55</xdr:row>
      <xdr:rowOff>62230</xdr:rowOff>
    </xdr:to>
    <xdr:sp macro="" textlink="">
      <xdr:nvSpPr>
        <xdr:cNvPr id="650" name="楕円 649">
          <a:extLst>
            <a:ext uri="{FF2B5EF4-FFF2-40B4-BE49-F238E27FC236}">
              <a16:creationId xmlns:a16="http://schemas.microsoft.com/office/drawing/2014/main" id="{32ED1930-2560-42A2-95F4-8F1D9243EF54}"/>
            </a:ext>
          </a:extLst>
        </xdr:cNvPr>
        <xdr:cNvSpPr/>
      </xdr:nvSpPr>
      <xdr:spPr>
        <a:xfrm>
          <a:off x="12763500" y="939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55</xdr:row>
      <xdr:rowOff>11430</xdr:rowOff>
    </xdr:from>
    <xdr:to>
      <xdr:col>71</xdr:col>
      <xdr:colOff>177800</xdr:colOff>
      <xdr:row>55</xdr:row>
      <xdr:rowOff>55245</xdr:rowOff>
    </xdr:to>
    <xdr:cxnSp macro="">
      <xdr:nvCxnSpPr>
        <xdr:cNvPr id="651" name="直線コネクタ 650">
          <a:extLst>
            <a:ext uri="{FF2B5EF4-FFF2-40B4-BE49-F238E27FC236}">
              <a16:creationId xmlns:a16="http://schemas.microsoft.com/office/drawing/2014/main" id="{29CB5684-A8D6-4A3E-95BC-811F62122DF2}"/>
            </a:ext>
          </a:extLst>
        </xdr:cNvPr>
        <xdr:cNvCxnSpPr/>
      </xdr:nvCxnSpPr>
      <xdr:spPr>
        <a:xfrm>
          <a:off x="12814300" y="944118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72407</xdr:rowOff>
    </xdr:from>
    <xdr:ext cx="405111" cy="259045"/>
    <xdr:sp macro="" textlink="">
      <xdr:nvSpPr>
        <xdr:cNvPr id="652" name="n_1aveValue【学校施設】&#10;有形固定資産減価償却率">
          <a:extLst>
            <a:ext uri="{FF2B5EF4-FFF2-40B4-BE49-F238E27FC236}">
              <a16:creationId xmlns:a16="http://schemas.microsoft.com/office/drawing/2014/main" id="{306685F5-B895-48FC-B662-D70213A2899F}"/>
            </a:ext>
          </a:extLst>
        </xdr:cNvPr>
        <xdr:cNvSpPr txBox="1"/>
      </xdr:nvSpPr>
      <xdr:spPr>
        <a:xfrm>
          <a:off x="15266044" y="1035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47642</xdr:rowOff>
    </xdr:from>
    <xdr:ext cx="405111" cy="259045"/>
    <xdr:sp macro="" textlink="">
      <xdr:nvSpPr>
        <xdr:cNvPr id="653" name="n_2aveValue【学校施設】&#10;有形固定資産減価償却率">
          <a:extLst>
            <a:ext uri="{FF2B5EF4-FFF2-40B4-BE49-F238E27FC236}">
              <a16:creationId xmlns:a16="http://schemas.microsoft.com/office/drawing/2014/main" id="{7B52419A-1FA8-4C7F-A2E4-E1C37F2471E1}"/>
            </a:ext>
          </a:extLst>
        </xdr:cNvPr>
        <xdr:cNvSpPr txBox="1"/>
      </xdr:nvSpPr>
      <xdr:spPr>
        <a:xfrm>
          <a:off x="14389744" y="1033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144797</xdr:rowOff>
    </xdr:from>
    <xdr:ext cx="405111" cy="259045"/>
    <xdr:sp macro="" textlink="">
      <xdr:nvSpPr>
        <xdr:cNvPr id="654" name="n_3aveValue【学校施設】&#10;有形固定資産減価償却率">
          <a:extLst>
            <a:ext uri="{FF2B5EF4-FFF2-40B4-BE49-F238E27FC236}">
              <a16:creationId xmlns:a16="http://schemas.microsoft.com/office/drawing/2014/main" id="{015D774C-E6E7-4551-BC1E-16F3CBFC8D6E}"/>
            </a:ext>
          </a:extLst>
        </xdr:cNvPr>
        <xdr:cNvSpPr txBox="1"/>
      </xdr:nvSpPr>
      <xdr:spPr>
        <a:xfrm>
          <a:off x="13500744" y="1026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167657</xdr:rowOff>
    </xdr:from>
    <xdr:ext cx="405111" cy="259045"/>
    <xdr:sp macro="" textlink="">
      <xdr:nvSpPr>
        <xdr:cNvPr id="655" name="n_4aveValue【学校施設】&#10;有形固定資産減価償却率">
          <a:extLst>
            <a:ext uri="{FF2B5EF4-FFF2-40B4-BE49-F238E27FC236}">
              <a16:creationId xmlns:a16="http://schemas.microsoft.com/office/drawing/2014/main" id="{9E73E758-2FB8-4BA6-A086-0B3530BDD5EC}"/>
            </a:ext>
          </a:extLst>
        </xdr:cNvPr>
        <xdr:cNvSpPr txBox="1"/>
      </xdr:nvSpPr>
      <xdr:spPr>
        <a:xfrm>
          <a:off x="12611744" y="1028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34942</xdr:rowOff>
    </xdr:from>
    <xdr:ext cx="405111" cy="259045"/>
    <xdr:sp macro="" textlink="">
      <xdr:nvSpPr>
        <xdr:cNvPr id="656" name="n_1mainValue【学校施設】&#10;有形固定資産減価償却率">
          <a:extLst>
            <a:ext uri="{FF2B5EF4-FFF2-40B4-BE49-F238E27FC236}">
              <a16:creationId xmlns:a16="http://schemas.microsoft.com/office/drawing/2014/main" id="{ABED390E-B4D7-4455-82AB-92064AD0100C}"/>
            </a:ext>
          </a:extLst>
        </xdr:cNvPr>
        <xdr:cNvSpPr txBox="1"/>
      </xdr:nvSpPr>
      <xdr:spPr>
        <a:xfrm>
          <a:off x="15266044" y="9293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53</xdr:row>
      <xdr:rowOff>164482</xdr:rowOff>
    </xdr:from>
    <xdr:ext cx="405111" cy="259045"/>
    <xdr:sp macro="" textlink="">
      <xdr:nvSpPr>
        <xdr:cNvPr id="657" name="n_2mainValue【学校施設】&#10;有形固定資産減価償却率">
          <a:extLst>
            <a:ext uri="{FF2B5EF4-FFF2-40B4-BE49-F238E27FC236}">
              <a16:creationId xmlns:a16="http://schemas.microsoft.com/office/drawing/2014/main" id="{26FB8A99-82BB-4FC5-83BD-97974D064E42}"/>
            </a:ext>
          </a:extLst>
        </xdr:cNvPr>
        <xdr:cNvSpPr txBox="1"/>
      </xdr:nvSpPr>
      <xdr:spPr>
        <a:xfrm>
          <a:off x="14389744" y="9251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53</xdr:row>
      <xdr:rowOff>122572</xdr:rowOff>
    </xdr:from>
    <xdr:ext cx="405111" cy="259045"/>
    <xdr:sp macro="" textlink="">
      <xdr:nvSpPr>
        <xdr:cNvPr id="658" name="n_3mainValue【学校施設】&#10;有形固定資産減価償却率">
          <a:extLst>
            <a:ext uri="{FF2B5EF4-FFF2-40B4-BE49-F238E27FC236}">
              <a16:creationId xmlns:a16="http://schemas.microsoft.com/office/drawing/2014/main" id="{F4A11101-905A-4EE3-B3DB-192F33494D54}"/>
            </a:ext>
          </a:extLst>
        </xdr:cNvPr>
        <xdr:cNvSpPr txBox="1"/>
      </xdr:nvSpPr>
      <xdr:spPr>
        <a:xfrm>
          <a:off x="13500744" y="920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53</xdr:row>
      <xdr:rowOff>78757</xdr:rowOff>
    </xdr:from>
    <xdr:ext cx="405111" cy="259045"/>
    <xdr:sp macro="" textlink="">
      <xdr:nvSpPr>
        <xdr:cNvPr id="659" name="n_4mainValue【学校施設】&#10;有形固定資産減価償却率">
          <a:extLst>
            <a:ext uri="{FF2B5EF4-FFF2-40B4-BE49-F238E27FC236}">
              <a16:creationId xmlns:a16="http://schemas.microsoft.com/office/drawing/2014/main" id="{DBBC75F1-BEA1-4F9A-9257-1C443B31B4A4}"/>
            </a:ext>
          </a:extLst>
        </xdr:cNvPr>
        <xdr:cNvSpPr txBox="1"/>
      </xdr:nvSpPr>
      <xdr:spPr>
        <a:xfrm>
          <a:off x="12611744" y="916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0" name="正方形/長方形 659">
          <a:extLst>
            <a:ext uri="{FF2B5EF4-FFF2-40B4-BE49-F238E27FC236}">
              <a16:creationId xmlns:a16="http://schemas.microsoft.com/office/drawing/2014/main" id="{AC13FF3C-DD38-4201-AB1C-B3A383735665}"/>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1" name="正方形/長方形 660">
          <a:extLst>
            <a:ext uri="{FF2B5EF4-FFF2-40B4-BE49-F238E27FC236}">
              <a16:creationId xmlns:a16="http://schemas.microsoft.com/office/drawing/2014/main" id="{C686FCD7-2133-4E7D-800E-0FB5F3C1A184}"/>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2" name="正方形/長方形 661">
          <a:extLst>
            <a:ext uri="{FF2B5EF4-FFF2-40B4-BE49-F238E27FC236}">
              <a16:creationId xmlns:a16="http://schemas.microsoft.com/office/drawing/2014/main" id="{14C97360-342C-4ECB-896E-5459388CE66F}"/>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3" name="正方形/長方形 662">
          <a:extLst>
            <a:ext uri="{FF2B5EF4-FFF2-40B4-BE49-F238E27FC236}">
              <a16:creationId xmlns:a16="http://schemas.microsoft.com/office/drawing/2014/main" id="{7F34F067-1D8C-4C6C-B815-11F0A1178665}"/>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4" name="正方形/長方形 663">
          <a:extLst>
            <a:ext uri="{FF2B5EF4-FFF2-40B4-BE49-F238E27FC236}">
              <a16:creationId xmlns:a16="http://schemas.microsoft.com/office/drawing/2014/main" id="{4A372EF5-2CED-41C3-9E56-F33FCFFECBD2}"/>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5" name="正方形/長方形 664">
          <a:extLst>
            <a:ext uri="{FF2B5EF4-FFF2-40B4-BE49-F238E27FC236}">
              <a16:creationId xmlns:a16="http://schemas.microsoft.com/office/drawing/2014/main" id="{119150DF-4A21-4A15-8768-D2764BCB4F71}"/>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6" name="正方形/長方形 665">
          <a:extLst>
            <a:ext uri="{FF2B5EF4-FFF2-40B4-BE49-F238E27FC236}">
              <a16:creationId xmlns:a16="http://schemas.microsoft.com/office/drawing/2014/main" id="{5CD8FDEE-429A-4333-900E-E6C4391A0516}"/>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7" name="正方形/長方形 666">
          <a:extLst>
            <a:ext uri="{FF2B5EF4-FFF2-40B4-BE49-F238E27FC236}">
              <a16:creationId xmlns:a16="http://schemas.microsoft.com/office/drawing/2014/main" id="{8A218C3A-791A-4694-8FAF-DED3AFC32978}"/>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8" name="テキスト ボックス 667">
          <a:extLst>
            <a:ext uri="{FF2B5EF4-FFF2-40B4-BE49-F238E27FC236}">
              <a16:creationId xmlns:a16="http://schemas.microsoft.com/office/drawing/2014/main" id="{40C393B0-269C-4866-AADA-82411A17D533}"/>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9" name="直線コネクタ 668">
          <a:extLst>
            <a:ext uri="{FF2B5EF4-FFF2-40B4-BE49-F238E27FC236}">
              <a16:creationId xmlns:a16="http://schemas.microsoft.com/office/drawing/2014/main" id="{6E442DEC-4721-4E41-B028-44B5098E7D16}"/>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0" name="直線コネクタ 669">
          <a:extLst>
            <a:ext uri="{FF2B5EF4-FFF2-40B4-BE49-F238E27FC236}">
              <a16:creationId xmlns:a16="http://schemas.microsoft.com/office/drawing/2014/main" id="{981DEDF2-30D1-4815-953E-AF348DE68EC7}"/>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1" name="テキスト ボックス 670">
          <a:extLst>
            <a:ext uri="{FF2B5EF4-FFF2-40B4-BE49-F238E27FC236}">
              <a16:creationId xmlns:a16="http://schemas.microsoft.com/office/drawing/2014/main" id="{FA6812A1-D634-48F5-909C-AFE9B5EB6637}"/>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2" name="直線コネクタ 671">
          <a:extLst>
            <a:ext uri="{FF2B5EF4-FFF2-40B4-BE49-F238E27FC236}">
              <a16:creationId xmlns:a16="http://schemas.microsoft.com/office/drawing/2014/main" id="{AD370BCB-D468-44FC-A2EF-28B20724549D}"/>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3" name="テキスト ボックス 672">
          <a:extLst>
            <a:ext uri="{FF2B5EF4-FFF2-40B4-BE49-F238E27FC236}">
              <a16:creationId xmlns:a16="http://schemas.microsoft.com/office/drawing/2014/main" id="{5AC05CF2-D7A4-47DE-8697-37BD8D85E949}"/>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4" name="直線コネクタ 673">
          <a:extLst>
            <a:ext uri="{FF2B5EF4-FFF2-40B4-BE49-F238E27FC236}">
              <a16:creationId xmlns:a16="http://schemas.microsoft.com/office/drawing/2014/main" id="{600ED0FF-B0C5-46FF-9609-0E54C32F6014}"/>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675" name="テキスト ボックス 674">
          <a:extLst>
            <a:ext uri="{FF2B5EF4-FFF2-40B4-BE49-F238E27FC236}">
              <a16:creationId xmlns:a16="http://schemas.microsoft.com/office/drawing/2014/main" id="{1BEDF372-4D33-4442-8956-DE24F2B2E0B0}"/>
            </a:ext>
          </a:extLst>
        </xdr:cNvPr>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76" name="直線コネクタ 675">
          <a:extLst>
            <a:ext uri="{FF2B5EF4-FFF2-40B4-BE49-F238E27FC236}">
              <a16:creationId xmlns:a16="http://schemas.microsoft.com/office/drawing/2014/main" id="{C47F56A3-3A73-405F-924C-B7DC31D14E76}"/>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677" name="テキスト ボックス 676">
          <a:extLst>
            <a:ext uri="{FF2B5EF4-FFF2-40B4-BE49-F238E27FC236}">
              <a16:creationId xmlns:a16="http://schemas.microsoft.com/office/drawing/2014/main" id="{754E1631-5AAC-44A9-BBE2-3BFD55A509C8}"/>
            </a:ext>
          </a:extLst>
        </xdr:cNvPr>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78" name="直線コネクタ 677">
          <a:extLst>
            <a:ext uri="{FF2B5EF4-FFF2-40B4-BE49-F238E27FC236}">
              <a16:creationId xmlns:a16="http://schemas.microsoft.com/office/drawing/2014/main" id="{E80C32A9-668C-4074-AB57-36A184C434CC}"/>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679" name="テキスト ボックス 678">
          <a:extLst>
            <a:ext uri="{FF2B5EF4-FFF2-40B4-BE49-F238E27FC236}">
              <a16:creationId xmlns:a16="http://schemas.microsoft.com/office/drawing/2014/main" id="{36B15A0D-55E4-4BDD-8983-6A9B379BB00E}"/>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0" name="直線コネクタ 679">
          <a:extLst>
            <a:ext uri="{FF2B5EF4-FFF2-40B4-BE49-F238E27FC236}">
              <a16:creationId xmlns:a16="http://schemas.microsoft.com/office/drawing/2014/main" id="{A86922A0-92E0-4DE6-BE6C-D1DEED32CD14}"/>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81" name="テキスト ボックス 680">
          <a:extLst>
            <a:ext uri="{FF2B5EF4-FFF2-40B4-BE49-F238E27FC236}">
              <a16:creationId xmlns:a16="http://schemas.microsoft.com/office/drawing/2014/main" id="{4D58319E-4ABD-4435-A750-458CDFB7D499}"/>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2" name="【学校施設】&#10;一人当たり面積グラフ枠">
          <a:extLst>
            <a:ext uri="{FF2B5EF4-FFF2-40B4-BE49-F238E27FC236}">
              <a16:creationId xmlns:a16="http://schemas.microsoft.com/office/drawing/2014/main" id="{F172E96C-737F-4AA4-8167-AFE2B4D75108}"/>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148209</xdr:rowOff>
    </xdr:from>
    <xdr:to>
      <xdr:col>116</xdr:col>
      <xdr:colOff>62864</xdr:colOff>
      <xdr:row>63</xdr:row>
      <xdr:rowOff>130988</xdr:rowOff>
    </xdr:to>
    <xdr:cxnSp macro="">
      <xdr:nvCxnSpPr>
        <xdr:cNvPr id="683" name="直線コネクタ 682">
          <a:extLst>
            <a:ext uri="{FF2B5EF4-FFF2-40B4-BE49-F238E27FC236}">
              <a16:creationId xmlns:a16="http://schemas.microsoft.com/office/drawing/2014/main" id="{2F3FC1CC-3878-4373-A662-1CF79F10715E}"/>
            </a:ext>
          </a:extLst>
        </xdr:cNvPr>
        <xdr:cNvCxnSpPr/>
      </xdr:nvCxnSpPr>
      <xdr:spPr>
        <a:xfrm flipV="1">
          <a:off x="22160864" y="9577959"/>
          <a:ext cx="0" cy="1354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134815</xdr:rowOff>
    </xdr:from>
    <xdr:ext cx="469744" cy="259045"/>
    <xdr:sp macro="" textlink="">
      <xdr:nvSpPr>
        <xdr:cNvPr id="684" name="【学校施設】&#10;一人当たり面積最小値テキスト">
          <a:extLst>
            <a:ext uri="{FF2B5EF4-FFF2-40B4-BE49-F238E27FC236}">
              <a16:creationId xmlns:a16="http://schemas.microsoft.com/office/drawing/2014/main" id="{885B9F54-4639-4A79-9908-9E3AE42E0FE2}"/>
            </a:ext>
          </a:extLst>
        </xdr:cNvPr>
        <xdr:cNvSpPr txBox="1"/>
      </xdr:nvSpPr>
      <xdr:spPr>
        <a:xfrm>
          <a:off x="22199600" y="10936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130988</xdr:rowOff>
    </xdr:from>
    <xdr:to>
      <xdr:col>116</xdr:col>
      <xdr:colOff>152400</xdr:colOff>
      <xdr:row>63</xdr:row>
      <xdr:rowOff>130988</xdr:rowOff>
    </xdr:to>
    <xdr:cxnSp macro="">
      <xdr:nvCxnSpPr>
        <xdr:cNvPr id="685" name="直線コネクタ 684">
          <a:extLst>
            <a:ext uri="{FF2B5EF4-FFF2-40B4-BE49-F238E27FC236}">
              <a16:creationId xmlns:a16="http://schemas.microsoft.com/office/drawing/2014/main" id="{1510FFF1-5D43-410D-8214-D22D80F7148A}"/>
            </a:ext>
          </a:extLst>
        </xdr:cNvPr>
        <xdr:cNvCxnSpPr/>
      </xdr:nvCxnSpPr>
      <xdr:spPr>
        <a:xfrm>
          <a:off x="22072600" y="10932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94886</xdr:rowOff>
    </xdr:from>
    <xdr:ext cx="534377" cy="259045"/>
    <xdr:sp macro="" textlink="">
      <xdr:nvSpPr>
        <xdr:cNvPr id="686" name="【学校施設】&#10;一人当たり面積最大値テキスト">
          <a:extLst>
            <a:ext uri="{FF2B5EF4-FFF2-40B4-BE49-F238E27FC236}">
              <a16:creationId xmlns:a16="http://schemas.microsoft.com/office/drawing/2014/main" id="{A599DE4D-9765-49AC-84C2-11688BDF19AF}"/>
            </a:ext>
          </a:extLst>
        </xdr:cNvPr>
        <xdr:cNvSpPr txBox="1"/>
      </xdr:nvSpPr>
      <xdr:spPr>
        <a:xfrm>
          <a:off x="22199600" y="9353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148209</xdr:rowOff>
    </xdr:from>
    <xdr:to>
      <xdr:col>116</xdr:col>
      <xdr:colOff>152400</xdr:colOff>
      <xdr:row>55</xdr:row>
      <xdr:rowOff>148209</xdr:rowOff>
    </xdr:to>
    <xdr:cxnSp macro="">
      <xdr:nvCxnSpPr>
        <xdr:cNvPr id="687" name="直線コネクタ 686">
          <a:extLst>
            <a:ext uri="{FF2B5EF4-FFF2-40B4-BE49-F238E27FC236}">
              <a16:creationId xmlns:a16="http://schemas.microsoft.com/office/drawing/2014/main" id="{F02174C6-903C-4D4E-A163-B26FE942E9F6}"/>
            </a:ext>
          </a:extLst>
        </xdr:cNvPr>
        <xdr:cNvCxnSpPr/>
      </xdr:nvCxnSpPr>
      <xdr:spPr>
        <a:xfrm>
          <a:off x="22072600" y="9577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48937</xdr:rowOff>
    </xdr:from>
    <xdr:ext cx="469744" cy="259045"/>
    <xdr:sp macro="" textlink="">
      <xdr:nvSpPr>
        <xdr:cNvPr id="688" name="【学校施設】&#10;一人当たり面積平均値テキスト">
          <a:extLst>
            <a:ext uri="{FF2B5EF4-FFF2-40B4-BE49-F238E27FC236}">
              <a16:creationId xmlns:a16="http://schemas.microsoft.com/office/drawing/2014/main" id="{F9F7E4F7-8FDC-48CD-8B8B-A124F18E5A44}"/>
            </a:ext>
          </a:extLst>
        </xdr:cNvPr>
        <xdr:cNvSpPr txBox="1"/>
      </xdr:nvSpPr>
      <xdr:spPr>
        <a:xfrm>
          <a:off x="22199600" y="106788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70510</xdr:rowOff>
    </xdr:from>
    <xdr:to>
      <xdr:col>116</xdr:col>
      <xdr:colOff>114300</xdr:colOff>
      <xdr:row>63</xdr:row>
      <xdr:rowOff>660</xdr:rowOff>
    </xdr:to>
    <xdr:sp macro="" textlink="">
      <xdr:nvSpPr>
        <xdr:cNvPr id="689" name="フローチャート: 判断 688">
          <a:extLst>
            <a:ext uri="{FF2B5EF4-FFF2-40B4-BE49-F238E27FC236}">
              <a16:creationId xmlns:a16="http://schemas.microsoft.com/office/drawing/2014/main" id="{AA91AD2B-513A-4A23-AB04-D07924D74847}"/>
            </a:ext>
          </a:extLst>
        </xdr:cNvPr>
        <xdr:cNvSpPr/>
      </xdr:nvSpPr>
      <xdr:spPr>
        <a:xfrm>
          <a:off x="22110700" y="10700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65786</xdr:rowOff>
    </xdr:from>
    <xdr:to>
      <xdr:col>112</xdr:col>
      <xdr:colOff>38100</xdr:colOff>
      <xdr:row>62</xdr:row>
      <xdr:rowOff>167386</xdr:rowOff>
    </xdr:to>
    <xdr:sp macro="" textlink="">
      <xdr:nvSpPr>
        <xdr:cNvPr id="690" name="フローチャート: 判断 689">
          <a:extLst>
            <a:ext uri="{FF2B5EF4-FFF2-40B4-BE49-F238E27FC236}">
              <a16:creationId xmlns:a16="http://schemas.microsoft.com/office/drawing/2014/main" id="{8BBA49C8-6F10-48A9-846B-2F695480C872}"/>
            </a:ext>
          </a:extLst>
        </xdr:cNvPr>
        <xdr:cNvSpPr/>
      </xdr:nvSpPr>
      <xdr:spPr>
        <a:xfrm>
          <a:off x="21272500" y="10695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72416</xdr:rowOff>
    </xdr:from>
    <xdr:to>
      <xdr:col>107</xdr:col>
      <xdr:colOff>101600</xdr:colOff>
      <xdr:row>63</xdr:row>
      <xdr:rowOff>2566</xdr:rowOff>
    </xdr:to>
    <xdr:sp macro="" textlink="">
      <xdr:nvSpPr>
        <xdr:cNvPr id="691" name="フローチャート: 判断 690">
          <a:extLst>
            <a:ext uri="{FF2B5EF4-FFF2-40B4-BE49-F238E27FC236}">
              <a16:creationId xmlns:a16="http://schemas.microsoft.com/office/drawing/2014/main" id="{FE5CF941-D9F6-4BD1-B6B7-C76FBA6AE76F}"/>
            </a:ext>
          </a:extLst>
        </xdr:cNvPr>
        <xdr:cNvSpPr/>
      </xdr:nvSpPr>
      <xdr:spPr>
        <a:xfrm>
          <a:off x="20383500" y="1070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48946</xdr:rowOff>
    </xdr:from>
    <xdr:to>
      <xdr:col>102</xdr:col>
      <xdr:colOff>165100</xdr:colOff>
      <xdr:row>62</xdr:row>
      <xdr:rowOff>150546</xdr:rowOff>
    </xdr:to>
    <xdr:sp macro="" textlink="">
      <xdr:nvSpPr>
        <xdr:cNvPr id="692" name="フローチャート: 判断 691">
          <a:extLst>
            <a:ext uri="{FF2B5EF4-FFF2-40B4-BE49-F238E27FC236}">
              <a16:creationId xmlns:a16="http://schemas.microsoft.com/office/drawing/2014/main" id="{72B0A579-D41E-46A5-A8D0-586027857B3A}"/>
            </a:ext>
          </a:extLst>
        </xdr:cNvPr>
        <xdr:cNvSpPr/>
      </xdr:nvSpPr>
      <xdr:spPr>
        <a:xfrm>
          <a:off x="19494500" y="10678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59004</xdr:rowOff>
    </xdr:from>
    <xdr:to>
      <xdr:col>98</xdr:col>
      <xdr:colOff>38100</xdr:colOff>
      <xdr:row>62</xdr:row>
      <xdr:rowOff>160604</xdr:rowOff>
    </xdr:to>
    <xdr:sp macro="" textlink="">
      <xdr:nvSpPr>
        <xdr:cNvPr id="693" name="フローチャート: 判断 692">
          <a:extLst>
            <a:ext uri="{FF2B5EF4-FFF2-40B4-BE49-F238E27FC236}">
              <a16:creationId xmlns:a16="http://schemas.microsoft.com/office/drawing/2014/main" id="{E0DB7F4A-E435-4856-ABDA-A83E59375C1E}"/>
            </a:ext>
          </a:extLst>
        </xdr:cNvPr>
        <xdr:cNvSpPr/>
      </xdr:nvSpPr>
      <xdr:spPr>
        <a:xfrm>
          <a:off x="18605500" y="10688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4" name="テキスト ボックス 693">
          <a:extLst>
            <a:ext uri="{FF2B5EF4-FFF2-40B4-BE49-F238E27FC236}">
              <a16:creationId xmlns:a16="http://schemas.microsoft.com/office/drawing/2014/main" id="{FBF7DD6B-81B3-4799-BA5D-F23955997872}"/>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5" name="テキスト ボックス 694">
          <a:extLst>
            <a:ext uri="{FF2B5EF4-FFF2-40B4-BE49-F238E27FC236}">
              <a16:creationId xmlns:a16="http://schemas.microsoft.com/office/drawing/2014/main" id="{C0FBEEEE-D300-42B7-9178-7E31FEBCD956}"/>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6" name="テキスト ボックス 695">
          <a:extLst>
            <a:ext uri="{FF2B5EF4-FFF2-40B4-BE49-F238E27FC236}">
              <a16:creationId xmlns:a16="http://schemas.microsoft.com/office/drawing/2014/main" id="{F11FDA69-ADB8-40B3-86DB-6B26ED24D5FF}"/>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7" name="テキスト ボックス 696">
          <a:extLst>
            <a:ext uri="{FF2B5EF4-FFF2-40B4-BE49-F238E27FC236}">
              <a16:creationId xmlns:a16="http://schemas.microsoft.com/office/drawing/2014/main" id="{24D1C5DA-47C6-4FEC-B7C4-087BBC6F8228}"/>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8" name="テキスト ボックス 697">
          <a:extLst>
            <a:ext uri="{FF2B5EF4-FFF2-40B4-BE49-F238E27FC236}">
              <a16:creationId xmlns:a16="http://schemas.microsoft.com/office/drawing/2014/main" id="{BD9ADFA1-CC79-4F4C-9185-722A614B042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122936</xdr:rowOff>
    </xdr:from>
    <xdr:to>
      <xdr:col>116</xdr:col>
      <xdr:colOff>114300</xdr:colOff>
      <xdr:row>61</xdr:row>
      <xdr:rowOff>53086</xdr:rowOff>
    </xdr:to>
    <xdr:sp macro="" textlink="">
      <xdr:nvSpPr>
        <xdr:cNvPr id="699" name="楕円 698">
          <a:extLst>
            <a:ext uri="{FF2B5EF4-FFF2-40B4-BE49-F238E27FC236}">
              <a16:creationId xmlns:a16="http://schemas.microsoft.com/office/drawing/2014/main" id="{050EBE5E-400D-490F-8687-535D2CA20ACA}"/>
            </a:ext>
          </a:extLst>
        </xdr:cNvPr>
        <xdr:cNvSpPr/>
      </xdr:nvSpPr>
      <xdr:spPr>
        <a:xfrm>
          <a:off x="22110700" y="10409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145813</xdr:rowOff>
    </xdr:from>
    <xdr:ext cx="469744" cy="259045"/>
    <xdr:sp macro="" textlink="">
      <xdr:nvSpPr>
        <xdr:cNvPr id="700" name="【学校施設】&#10;一人当たり面積該当値テキスト">
          <a:extLst>
            <a:ext uri="{FF2B5EF4-FFF2-40B4-BE49-F238E27FC236}">
              <a16:creationId xmlns:a16="http://schemas.microsoft.com/office/drawing/2014/main" id="{F3388EF9-1231-4EC3-A856-A9212CEE642A}"/>
            </a:ext>
          </a:extLst>
        </xdr:cNvPr>
        <xdr:cNvSpPr txBox="1"/>
      </xdr:nvSpPr>
      <xdr:spPr>
        <a:xfrm>
          <a:off x="22199600" y="10261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128880</xdr:rowOff>
    </xdr:from>
    <xdr:to>
      <xdr:col>112</xdr:col>
      <xdr:colOff>38100</xdr:colOff>
      <xdr:row>61</xdr:row>
      <xdr:rowOff>59030</xdr:rowOff>
    </xdr:to>
    <xdr:sp macro="" textlink="">
      <xdr:nvSpPr>
        <xdr:cNvPr id="701" name="楕円 700">
          <a:extLst>
            <a:ext uri="{FF2B5EF4-FFF2-40B4-BE49-F238E27FC236}">
              <a16:creationId xmlns:a16="http://schemas.microsoft.com/office/drawing/2014/main" id="{5033F69C-447A-4CD6-A511-B60B289082FC}"/>
            </a:ext>
          </a:extLst>
        </xdr:cNvPr>
        <xdr:cNvSpPr/>
      </xdr:nvSpPr>
      <xdr:spPr>
        <a:xfrm>
          <a:off x="21272500" y="1041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2286</xdr:rowOff>
    </xdr:from>
    <xdr:to>
      <xdr:col>116</xdr:col>
      <xdr:colOff>63500</xdr:colOff>
      <xdr:row>61</xdr:row>
      <xdr:rowOff>8230</xdr:rowOff>
    </xdr:to>
    <xdr:cxnSp macro="">
      <xdr:nvCxnSpPr>
        <xdr:cNvPr id="702" name="直線コネクタ 701">
          <a:extLst>
            <a:ext uri="{FF2B5EF4-FFF2-40B4-BE49-F238E27FC236}">
              <a16:creationId xmlns:a16="http://schemas.microsoft.com/office/drawing/2014/main" id="{6FEC95D5-0DB3-4CD5-89E1-A6C03F1D99E3}"/>
            </a:ext>
          </a:extLst>
        </xdr:cNvPr>
        <xdr:cNvCxnSpPr/>
      </xdr:nvCxnSpPr>
      <xdr:spPr>
        <a:xfrm flipV="1">
          <a:off x="21323300" y="10460736"/>
          <a:ext cx="8382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132994</xdr:rowOff>
    </xdr:from>
    <xdr:to>
      <xdr:col>107</xdr:col>
      <xdr:colOff>101600</xdr:colOff>
      <xdr:row>61</xdr:row>
      <xdr:rowOff>63144</xdr:rowOff>
    </xdr:to>
    <xdr:sp macro="" textlink="">
      <xdr:nvSpPr>
        <xdr:cNvPr id="703" name="楕円 702">
          <a:extLst>
            <a:ext uri="{FF2B5EF4-FFF2-40B4-BE49-F238E27FC236}">
              <a16:creationId xmlns:a16="http://schemas.microsoft.com/office/drawing/2014/main" id="{38DD8492-8996-4291-9F8D-5AEE115AE3DE}"/>
            </a:ext>
          </a:extLst>
        </xdr:cNvPr>
        <xdr:cNvSpPr/>
      </xdr:nvSpPr>
      <xdr:spPr>
        <a:xfrm>
          <a:off x="20383500" y="10419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8230</xdr:rowOff>
    </xdr:from>
    <xdr:to>
      <xdr:col>111</xdr:col>
      <xdr:colOff>177800</xdr:colOff>
      <xdr:row>61</xdr:row>
      <xdr:rowOff>12344</xdr:rowOff>
    </xdr:to>
    <xdr:cxnSp macro="">
      <xdr:nvCxnSpPr>
        <xdr:cNvPr id="704" name="直線コネクタ 703">
          <a:extLst>
            <a:ext uri="{FF2B5EF4-FFF2-40B4-BE49-F238E27FC236}">
              <a16:creationId xmlns:a16="http://schemas.microsoft.com/office/drawing/2014/main" id="{15487B49-8B70-4CD1-BC5B-6719DC2B9ECC}"/>
            </a:ext>
          </a:extLst>
        </xdr:cNvPr>
        <xdr:cNvCxnSpPr/>
      </xdr:nvCxnSpPr>
      <xdr:spPr>
        <a:xfrm flipV="1">
          <a:off x="20434300" y="10466680"/>
          <a:ext cx="889000" cy="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139547</xdr:rowOff>
    </xdr:from>
    <xdr:to>
      <xdr:col>102</xdr:col>
      <xdr:colOff>165100</xdr:colOff>
      <xdr:row>61</xdr:row>
      <xdr:rowOff>69697</xdr:rowOff>
    </xdr:to>
    <xdr:sp macro="" textlink="">
      <xdr:nvSpPr>
        <xdr:cNvPr id="705" name="楕円 704">
          <a:extLst>
            <a:ext uri="{FF2B5EF4-FFF2-40B4-BE49-F238E27FC236}">
              <a16:creationId xmlns:a16="http://schemas.microsoft.com/office/drawing/2014/main" id="{A70FFC30-E14E-46BA-B9D1-7CB9680B88AC}"/>
            </a:ext>
          </a:extLst>
        </xdr:cNvPr>
        <xdr:cNvSpPr/>
      </xdr:nvSpPr>
      <xdr:spPr>
        <a:xfrm>
          <a:off x="19494500" y="10426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12344</xdr:rowOff>
    </xdr:from>
    <xdr:to>
      <xdr:col>107</xdr:col>
      <xdr:colOff>50800</xdr:colOff>
      <xdr:row>61</xdr:row>
      <xdr:rowOff>18897</xdr:rowOff>
    </xdr:to>
    <xdr:cxnSp macro="">
      <xdr:nvCxnSpPr>
        <xdr:cNvPr id="706" name="直線コネクタ 705">
          <a:extLst>
            <a:ext uri="{FF2B5EF4-FFF2-40B4-BE49-F238E27FC236}">
              <a16:creationId xmlns:a16="http://schemas.microsoft.com/office/drawing/2014/main" id="{E2B791AE-5B5A-403B-B039-3D4D5CE5C1EC}"/>
            </a:ext>
          </a:extLst>
        </xdr:cNvPr>
        <xdr:cNvCxnSpPr/>
      </xdr:nvCxnSpPr>
      <xdr:spPr>
        <a:xfrm flipV="1">
          <a:off x="19545300" y="10470794"/>
          <a:ext cx="889000" cy="6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151359</xdr:rowOff>
    </xdr:from>
    <xdr:to>
      <xdr:col>98</xdr:col>
      <xdr:colOff>38100</xdr:colOff>
      <xdr:row>61</xdr:row>
      <xdr:rowOff>81509</xdr:rowOff>
    </xdr:to>
    <xdr:sp macro="" textlink="">
      <xdr:nvSpPr>
        <xdr:cNvPr id="707" name="楕円 706">
          <a:extLst>
            <a:ext uri="{FF2B5EF4-FFF2-40B4-BE49-F238E27FC236}">
              <a16:creationId xmlns:a16="http://schemas.microsoft.com/office/drawing/2014/main" id="{FE2A09F9-78D0-4CB1-B872-AE311989BAF0}"/>
            </a:ext>
          </a:extLst>
        </xdr:cNvPr>
        <xdr:cNvSpPr/>
      </xdr:nvSpPr>
      <xdr:spPr>
        <a:xfrm>
          <a:off x="18605500" y="10438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18897</xdr:rowOff>
    </xdr:from>
    <xdr:to>
      <xdr:col>102</xdr:col>
      <xdr:colOff>114300</xdr:colOff>
      <xdr:row>61</xdr:row>
      <xdr:rowOff>30709</xdr:rowOff>
    </xdr:to>
    <xdr:cxnSp macro="">
      <xdr:nvCxnSpPr>
        <xdr:cNvPr id="708" name="直線コネクタ 707">
          <a:extLst>
            <a:ext uri="{FF2B5EF4-FFF2-40B4-BE49-F238E27FC236}">
              <a16:creationId xmlns:a16="http://schemas.microsoft.com/office/drawing/2014/main" id="{6A51A9AF-B3B5-462B-8348-CDEF4212076F}"/>
            </a:ext>
          </a:extLst>
        </xdr:cNvPr>
        <xdr:cNvCxnSpPr/>
      </xdr:nvCxnSpPr>
      <xdr:spPr>
        <a:xfrm flipV="1">
          <a:off x="18656300" y="10477347"/>
          <a:ext cx="889000" cy="11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158513</xdr:rowOff>
    </xdr:from>
    <xdr:ext cx="469744" cy="259045"/>
    <xdr:sp macro="" textlink="">
      <xdr:nvSpPr>
        <xdr:cNvPr id="709" name="n_1aveValue【学校施設】&#10;一人当たり面積">
          <a:extLst>
            <a:ext uri="{FF2B5EF4-FFF2-40B4-BE49-F238E27FC236}">
              <a16:creationId xmlns:a16="http://schemas.microsoft.com/office/drawing/2014/main" id="{F8035820-A8EE-409F-A944-8B69F0DD2539}"/>
            </a:ext>
          </a:extLst>
        </xdr:cNvPr>
        <xdr:cNvSpPr txBox="1"/>
      </xdr:nvSpPr>
      <xdr:spPr>
        <a:xfrm>
          <a:off x="21075727" y="10788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165143</xdr:rowOff>
    </xdr:from>
    <xdr:ext cx="469744" cy="259045"/>
    <xdr:sp macro="" textlink="">
      <xdr:nvSpPr>
        <xdr:cNvPr id="710" name="n_2aveValue【学校施設】&#10;一人当たり面積">
          <a:extLst>
            <a:ext uri="{FF2B5EF4-FFF2-40B4-BE49-F238E27FC236}">
              <a16:creationId xmlns:a16="http://schemas.microsoft.com/office/drawing/2014/main" id="{577E5E91-C8F6-4517-90FE-D450A738EFA1}"/>
            </a:ext>
          </a:extLst>
        </xdr:cNvPr>
        <xdr:cNvSpPr txBox="1"/>
      </xdr:nvSpPr>
      <xdr:spPr>
        <a:xfrm>
          <a:off x="20199427" y="10795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141673</xdr:rowOff>
    </xdr:from>
    <xdr:ext cx="469744" cy="259045"/>
    <xdr:sp macro="" textlink="">
      <xdr:nvSpPr>
        <xdr:cNvPr id="711" name="n_3aveValue【学校施設】&#10;一人当たり面積">
          <a:extLst>
            <a:ext uri="{FF2B5EF4-FFF2-40B4-BE49-F238E27FC236}">
              <a16:creationId xmlns:a16="http://schemas.microsoft.com/office/drawing/2014/main" id="{6CC29AFC-96BF-4A6E-A1B3-978CA94F0C93}"/>
            </a:ext>
          </a:extLst>
        </xdr:cNvPr>
        <xdr:cNvSpPr txBox="1"/>
      </xdr:nvSpPr>
      <xdr:spPr>
        <a:xfrm>
          <a:off x="19310427" y="10771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151731</xdr:rowOff>
    </xdr:from>
    <xdr:ext cx="469744" cy="259045"/>
    <xdr:sp macro="" textlink="">
      <xdr:nvSpPr>
        <xdr:cNvPr id="712" name="n_4aveValue【学校施設】&#10;一人当たり面積">
          <a:extLst>
            <a:ext uri="{FF2B5EF4-FFF2-40B4-BE49-F238E27FC236}">
              <a16:creationId xmlns:a16="http://schemas.microsoft.com/office/drawing/2014/main" id="{708426AD-6A81-4EA8-9BF6-BA825C7C4075}"/>
            </a:ext>
          </a:extLst>
        </xdr:cNvPr>
        <xdr:cNvSpPr txBox="1"/>
      </xdr:nvSpPr>
      <xdr:spPr>
        <a:xfrm>
          <a:off x="18421427" y="10781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75557</xdr:rowOff>
    </xdr:from>
    <xdr:ext cx="469744" cy="259045"/>
    <xdr:sp macro="" textlink="">
      <xdr:nvSpPr>
        <xdr:cNvPr id="713" name="n_1mainValue【学校施設】&#10;一人当たり面積">
          <a:extLst>
            <a:ext uri="{FF2B5EF4-FFF2-40B4-BE49-F238E27FC236}">
              <a16:creationId xmlns:a16="http://schemas.microsoft.com/office/drawing/2014/main" id="{F867C76B-E4DC-4FC0-A6DC-F63C323E3D96}"/>
            </a:ext>
          </a:extLst>
        </xdr:cNvPr>
        <xdr:cNvSpPr txBox="1"/>
      </xdr:nvSpPr>
      <xdr:spPr>
        <a:xfrm>
          <a:off x="21075727" y="10191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79671</xdr:rowOff>
    </xdr:from>
    <xdr:ext cx="469744" cy="259045"/>
    <xdr:sp macro="" textlink="">
      <xdr:nvSpPr>
        <xdr:cNvPr id="714" name="n_2mainValue【学校施設】&#10;一人当たり面積">
          <a:extLst>
            <a:ext uri="{FF2B5EF4-FFF2-40B4-BE49-F238E27FC236}">
              <a16:creationId xmlns:a16="http://schemas.microsoft.com/office/drawing/2014/main" id="{4C044246-76BF-432C-B746-F7988222C1EF}"/>
            </a:ext>
          </a:extLst>
        </xdr:cNvPr>
        <xdr:cNvSpPr txBox="1"/>
      </xdr:nvSpPr>
      <xdr:spPr>
        <a:xfrm>
          <a:off x="20199427" y="10195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86224</xdr:rowOff>
    </xdr:from>
    <xdr:ext cx="469744" cy="259045"/>
    <xdr:sp macro="" textlink="">
      <xdr:nvSpPr>
        <xdr:cNvPr id="715" name="n_3mainValue【学校施設】&#10;一人当たり面積">
          <a:extLst>
            <a:ext uri="{FF2B5EF4-FFF2-40B4-BE49-F238E27FC236}">
              <a16:creationId xmlns:a16="http://schemas.microsoft.com/office/drawing/2014/main" id="{0CC29B3C-0D33-4F0C-8F8A-17B963F1DA3A}"/>
            </a:ext>
          </a:extLst>
        </xdr:cNvPr>
        <xdr:cNvSpPr txBox="1"/>
      </xdr:nvSpPr>
      <xdr:spPr>
        <a:xfrm>
          <a:off x="19310427" y="10201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98036</xdr:rowOff>
    </xdr:from>
    <xdr:ext cx="469744" cy="259045"/>
    <xdr:sp macro="" textlink="">
      <xdr:nvSpPr>
        <xdr:cNvPr id="716" name="n_4mainValue【学校施設】&#10;一人当たり面積">
          <a:extLst>
            <a:ext uri="{FF2B5EF4-FFF2-40B4-BE49-F238E27FC236}">
              <a16:creationId xmlns:a16="http://schemas.microsoft.com/office/drawing/2014/main" id="{6E5F71C8-3887-4B5E-924D-4963FF1DF1DE}"/>
            </a:ext>
          </a:extLst>
        </xdr:cNvPr>
        <xdr:cNvSpPr txBox="1"/>
      </xdr:nvSpPr>
      <xdr:spPr>
        <a:xfrm>
          <a:off x="18421427" y="10213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7" name="正方形/長方形 716">
          <a:extLst>
            <a:ext uri="{FF2B5EF4-FFF2-40B4-BE49-F238E27FC236}">
              <a16:creationId xmlns:a16="http://schemas.microsoft.com/office/drawing/2014/main" id="{63D44737-7469-4C30-8A7A-C30D5B7A96A2}"/>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8" name="正方形/長方形 717">
          <a:extLst>
            <a:ext uri="{FF2B5EF4-FFF2-40B4-BE49-F238E27FC236}">
              <a16:creationId xmlns:a16="http://schemas.microsoft.com/office/drawing/2014/main" id="{3B18FE84-F0C6-4DC6-ABF7-6B5BAF043F64}"/>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9" name="正方形/長方形 718">
          <a:extLst>
            <a:ext uri="{FF2B5EF4-FFF2-40B4-BE49-F238E27FC236}">
              <a16:creationId xmlns:a16="http://schemas.microsoft.com/office/drawing/2014/main" id="{925A468F-D8B0-472B-9C72-03EB4EB6F3AA}"/>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0" name="正方形/長方形 719">
          <a:extLst>
            <a:ext uri="{FF2B5EF4-FFF2-40B4-BE49-F238E27FC236}">
              <a16:creationId xmlns:a16="http://schemas.microsoft.com/office/drawing/2014/main" id="{E0800648-7271-4BD4-8B37-8B43BBD85842}"/>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1" name="正方形/長方形 720">
          <a:extLst>
            <a:ext uri="{FF2B5EF4-FFF2-40B4-BE49-F238E27FC236}">
              <a16:creationId xmlns:a16="http://schemas.microsoft.com/office/drawing/2014/main" id="{A5B5F30C-BD87-415E-ABC3-23E703A2530D}"/>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2" name="正方形/長方形 721">
          <a:extLst>
            <a:ext uri="{FF2B5EF4-FFF2-40B4-BE49-F238E27FC236}">
              <a16:creationId xmlns:a16="http://schemas.microsoft.com/office/drawing/2014/main" id="{BCA19B24-6EA6-4D7F-90E1-0618221AA305}"/>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3" name="正方形/長方形 722">
          <a:extLst>
            <a:ext uri="{FF2B5EF4-FFF2-40B4-BE49-F238E27FC236}">
              <a16:creationId xmlns:a16="http://schemas.microsoft.com/office/drawing/2014/main" id="{98B110C9-7284-4556-89CF-15354A1A46E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4" name="正方形/長方形 723">
          <a:extLst>
            <a:ext uri="{FF2B5EF4-FFF2-40B4-BE49-F238E27FC236}">
              <a16:creationId xmlns:a16="http://schemas.microsoft.com/office/drawing/2014/main" id="{CEB45748-54BE-4AFF-98C9-EDC83D138E56}"/>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725" name="正方形/長方形 724">
          <a:extLst>
            <a:ext uri="{FF2B5EF4-FFF2-40B4-BE49-F238E27FC236}">
              <a16:creationId xmlns:a16="http://schemas.microsoft.com/office/drawing/2014/main" id="{4F0D17CA-4BFB-4305-A1FB-F44444F58A68}"/>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26" name="正方形/長方形 725">
          <a:extLst>
            <a:ext uri="{FF2B5EF4-FFF2-40B4-BE49-F238E27FC236}">
              <a16:creationId xmlns:a16="http://schemas.microsoft.com/office/drawing/2014/main" id="{2CF22A34-7345-4A3C-9C68-B0961E05B927}"/>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27" name="正方形/長方形 726">
          <a:extLst>
            <a:ext uri="{FF2B5EF4-FFF2-40B4-BE49-F238E27FC236}">
              <a16:creationId xmlns:a16="http://schemas.microsoft.com/office/drawing/2014/main" id="{227EB319-1FC1-4BA3-A4E3-5972CA283F6B}"/>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28" name="正方形/長方形 727">
          <a:extLst>
            <a:ext uri="{FF2B5EF4-FFF2-40B4-BE49-F238E27FC236}">
              <a16:creationId xmlns:a16="http://schemas.microsoft.com/office/drawing/2014/main" id="{E89693AD-C33D-4AFB-A74F-00327CC9038D}"/>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29" name="正方形/長方形 728">
          <a:extLst>
            <a:ext uri="{FF2B5EF4-FFF2-40B4-BE49-F238E27FC236}">
              <a16:creationId xmlns:a16="http://schemas.microsoft.com/office/drawing/2014/main" id="{42C541A1-DE7A-4524-B93E-7293AE76CFCE}"/>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30" name="正方形/長方形 729">
          <a:extLst>
            <a:ext uri="{FF2B5EF4-FFF2-40B4-BE49-F238E27FC236}">
              <a16:creationId xmlns:a16="http://schemas.microsoft.com/office/drawing/2014/main" id="{B449BFB4-30B6-4E88-931D-A207CE155BE4}"/>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31" name="正方形/長方形 730">
          <a:extLst>
            <a:ext uri="{FF2B5EF4-FFF2-40B4-BE49-F238E27FC236}">
              <a16:creationId xmlns:a16="http://schemas.microsoft.com/office/drawing/2014/main" id="{9E003319-47BC-4912-89B3-FD890BC4FC2A}"/>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32" name="正方形/長方形 731">
          <a:extLst>
            <a:ext uri="{FF2B5EF4-FFF2-40B4-BE49-F238E27FC236}">
              <a16:creationId xmlns:a16="http://schemas.microsoft.com/office/drawing/2014/main" id="{DC33591A-DCD3-4735-951D-CF3DDF30F183}"/>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33" name="正方形/長方形 732">
          <a:extLst>
            <a:ext uri="{FF2B5EF4-FFF2-40B4-BE49-F238E27FC236}">
              <a16:creationId xmlns:a16="http://schemas.microsoft.com/office/drawing/2014/main" id="{ACE8B196-EBA6-4924-8FE5-F33F0BCE1155}"/>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4" name="正方形/長方形 733">
          <a:extLst>
            <a:ext uri="{FF2B5EF4-FFF2-40B4-BE49-F238E27FC236}">
              <a16:creationId xmlns:a16="http://schemas.microsoft.com/office/drawing/2014/main" id="{2FF485A8-3CD4-4FA0-844D-9A227DDF5EDB}"/>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5" name="正方形/長方形 734">
          <a:extLst>
            <a:ext uri="{FF2B5EF4-FFF2-40B4-BE49-F238E27FC236}">
              <a16:creationId xmlns:a16="http://schemas.microsoft.com/office/drawing/2014/main" id="{1F15B56C-1052-4266-8221-8EB5354C2249}"/>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6" name="正方形/長方形 735">
          <a:extLst>
            <a:ext uri="{FF2B5EF4-FFF2-40B4-BE49-F238E27FC236}">
              <a16:creationId xmlns:a16="http://schemas.microsoft.com/office/drawing/2014/main" id="{AF8C06A5-5FD7-4BE0-82C9-325F727B215A}"/>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7" name="正方形/長方形 736">
          <a:extLst>
            <a:ext uri="{FF2B5EF4-FFF2-40B4-BE49-F238E27FC236}">
              <a16:creationId xmlns:a16="http://schemas.microsoft.com/office/drawing/2014/main" id="{92A66EE0-129D-4565-A812-86131784A3E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8" name="正方形/長方形 737">
          <a:extLst>
            <a:ext uri="{FF2B5EF4-FFF2-40B4-BE49-F238E27FC236}">
              <a16:creationId xmlns:a16="http://schemas.microsoft.com/office/drawing/2014/main" id="{A95D1916-2050-4D6F-BCDC-2DCED5659815}"/>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9" name="正方形/長方形 738">
          <a:extLst>
            <a:ext uri="{FF2B5EF4-FFF2-40B4-BE49-F238E27FC236}">
              <a16:creationId xmlns:a16="http://schemas.microsoft.com/office/drawing/2014/main" id="{266C1AA3-BE0F-4866-B8EA-0F2E097FDBB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0" name="正方形/長方形 739">
          <a:extLst>
            <a:ext uri="{FF2B5EF4-FFF2-40B4-BE49-F238E27FC236}">
              <a16:creationId xmlns:a16="http://schemas.microsoft.com/office/drawing/2014/main" id="{A75E17F0-A457-4488-9C24-477D4DDBD56E}"/>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1" name="テキスト ボックス 740">
          <a:extLst>
            <a:ext uri="{FF2B5EF4-FFF2-40B4-BE49-F238E27FC236}">
              <a16:creationId xmlns:a16="http://schemas.microsoft.com/office/drawing/2014/main" id="{A230B81A-AF59-4CC2-8C62-60F5AE128A62}"/>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2" name="直線コネクタ 741">
          <a:extLst>
            <a:ext uri="{FF2B5EF4-FFF2-40B4-BE49-F238E27FC236}">
              <a16:creationId xmlns:a16="http://schemas.microsoft.com/office/drawing/2014/main" id="{16344491-B6A1-4624-ACF3-859385E67F0C}"/>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3" name="テキスト ボックス 742">
          <a:extLst>
            <a:ext uri="{FF2B5EF4-FFF2-40B4-BE49-F238E27FC236}">
              <a16:creationId xmlns:a16="http://schemas.microsoft.com/office/drawing/2014/main" id="{E62F84E6-AB80-48F7-A26C-870D565DD836}"/>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4" name="直線コネクタ 743">
          <a:extLst>
            <a:ext uri="{FF2B5EF4-FFF2-40B4-BE49-F238E27FC236}">
              <a16:creationId xmlns:a16="http://schemas.microsoft.com/office/drawing/2014/main" id="{297A03A8-0704-4937-9407-F05D562939FF}"/>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45" name="テキスト ボックス 744">
          <a:extLst>
            <a:ext uri="{FF2B5EF4-FFF2-40B4-BE49-F238E27FC236}">
              <a16:creationId xmlns:a16="http://schemas.microsoft.com/office/drawing/2014/main" id="{258EFDDA-FC75-4A67-8574-49F24CA835D3}"/>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46" name="直線コネクタ 745">
          <a:extLst>
            <a:ext uri="{FF2B5EF4-FFF2-40B4-BE49-F238E27FC236}">
              <a16:creationId xmlns:a16="http://schemas.microsoft.com/office/drawing/2014/main" id="{61D777FB-B5CB-4F4C-96B4-FDBE46301C45}"/>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47" name="テキスト ボックス 746">
          <a:extLst>
            <a:ext uri="{FF2B5EF4-FFF2-40B4-BE49-F238E27FC236}">
              <a16:creationId xmlns:a16="http://schemas.microsoft.com/office/drawing/2014/main" id="{18E9B1E2-9045-4A47-949F-5ABA1BF28C8A}"/>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48" name="直線コネクタ 747">
          <a:extLst>
            <a:ext uri="{FF2B5EF4-FFF2-40B4-BE49-F238E27FC236}">
              <a16:creationId xmlns:a16="http://schemas.microsoft.com/office/drawing/2014/main" id="{0BECD8C7-A563-493E-8FD9-260FD909ABE7}"/>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49" name="テキスト ボックス 748">
          <a:extLst>
            <a:ext uri="{FF2B5EF4-FFF2-40B4-BE49-F238E27FC236}">
              <a16:creationId xmlns:a16="http://schemas.microsoft.com/office/drawing/2014/main" id="{9F60CD9D-2CD7-4207-BBC9-79F178D6FECB}"/>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0" name="直線コネクタ 749">
          <a:extLst>
            <a:ext uri="{FF2B5EF4-FFF2-40B4-BE49-F238E27FC236}">
              <a16:creationId xmlns:a16="http://schemas.microsoft.com/office/drawing/2014/main" id="{6F74E237-F520-420C-802A-FA62A7F7E4D7}"/>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1" name="テキスト ボックス 750">
          <a:extLst>
            <a:ext uri="{FF2B5EF4-FFF2-40B4-BE49-F238E27FC236}">
              <a16:creationId xmlns:a16="http://schemas.microsoft.com/office/drawing/2014/main" id="{94E349B0-A770-4A46-8F45-A2EB8A4667DF}"/>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2" name="直線コネクタ 751">
          <a:extLst>
            <a:ext uri="{FF2B5EF4-FFF2-40B4-BE49-F238E27FC236}">
              <a16:creationId xmlns:a16="http://schemas.microsoft.com/office/drawing/2014/main" id="{0CDE2A91-9B73-47C4-ADAD-ACBC90B5A473}"/>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53" name="テキスト ボックス 752">
          <a:extLst>
            <a:ext uri="{FF2B5EF4-FFF2-40B4-BE49-F238E27FC236}">
              <a16:creationId xmlns:a16="http://schemas.microsoft.com/office/drawing/2014/main" id="{15EA7916-3246-4415-A684-D0D7D34678AC}"/>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4" name="直線コネクタ 753">
          <a:extLst>
            <a:ext uri="{FF2B5EF4-FFF2-40B4-BE49-F238E27FC236}">
              <a16:creationId xmlns:a16="http://schemas.microsoft.com/office/drawing/2014/main" id="{D44F46BB-A5E1-4F20-B250-71A44D813E4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55" name="テキスト ボックス 754">
          <a:extLst>
            <a:ext uri="{FF2B5EF4-FFF2-40B4-BE49-F238E27FC236}">
              <a16:creationId xmlns:a16="http://schemas.microsoft.com/office/drawing/2014/main" id="{A787B156-150D-456A-B36A-50F1987B2039}"/>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6" name="【公民館】&#10;有形固定資産減価償却率グラフ枠">
          <a:extLst>
            <a:ext uri="{FF2B5EF4-FFF2-40B4-BE49-F238E27FC236}">
              <a16:creationId xmlns:a16="http://schemas.microsoft.com/office/drawing/2014/main" id="{1E74EA2B-A09F-455E-A203-57CF899AB4F6}"/>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150495</xdr:rowOff>
    </xdr:from>
    <xdr:to>
      <xdr:col>85</xdr:col>
      <xdr:colOff>126364</xdr:colOff>
      <xdr:row>108</xdr:row>
      <xdr:rowOff>152400</xdr:rowOff>
    </xdr:to>
    <xdr:cxnSp macro="">
      <xdr:nvCxnSpPr>
        <xdr:cNvPr id="757" name="直線コネクタ 756">
          <a:extLst>
            <a:ext uri="{FF2B5EF4-FFF2-40B4-BE49-F238E27FC236}">
              <a16:creationId xmlns:a16="http://schemas.microsoft.com/office/drawing/2014/main" id="{3B987A1C-8281-439A-9600-1DDAB0D064AF}"/>
            </a:ext>
          </a:extLst>
        </xdr:cNvPr>
        <xdr:cNvCxnSpPr/>
      </xdr:nvCxnSpPr>
      <xdr:spPr>
        <a:xfrm flipV="1">
          <a:off x="16318864" y="17124045"/>
          <a:ext cx="0" cy="1544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58" name="【公民館】&#10;有形固定資産減価償却率最小値テキスト">
          <a:extLst>
            <a:ext uri="{FF2B5EF4-FFF2-40B4-BE49-F238E27FC236}">
              <a16:creationId xmlns:a16="http://schemas.microsoft.com/office/drawing/2014/main" id="{19B469E8-0BCD-4382-A8CC-5D2BF71950F3}"/>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59" name="直線コネクタ 758">
          <a:extLst>
            <a:ext uri="{FF2B5EF4-FFF2-40B4-BE49-F238E27FC236}">
              <a16:creationId xmlns:a16="http://schemas.microsoft.com/office/drawing/2014/main" id="{D33B776F-90E1-4CED-A362-C6F86CEF5DAB}"/>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97172</xdr:rowOff>
    </xdr:from>
    <xdr:ext cx="405111" cy="259045"/>
    <xdr:sp macro="" textlink="">
      <xdr:nvSpPr>
        <xdr:cNvPr id="760" name="【公民館】&#10;有形固定資産減価償却率最大値テキスト">
          <a:extLst>
            <a:ext uri="{FF2B5EF4-FFF2-40B4-BE49-F238E27FC236}">
              <a16:creationId xmlns:a16="http://schemas.microsoft.com/office/drawing/2014/main" id="{B8541F8B-8582-4EAC-8F99-A1FCADD58ACD}"/>
            </a:ext>
          </a:extLst>
        </xdr:cNvPr>
        <xdr:cNvSpPr txBox="1"/>
      </xdr:nvSpPr>
      <xdr:spPr>
        <a:xfrm>
          <a:off x="16357600" y="16899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150495</xdr:rowOff>
    </xdr:from>
    <xdr:to>
      <xdr:col>86</xdr:col>
      <xdr:colOff>25400</xdr:colOff>
      <xdr:row>99</xdr:row>
      <xdr:rowOff>150495</xdr:rowOff>
    </xdr:to>
    <xdr:cxnSp macro="">
      <xdr:nvCxnSpPr>
        <xdr:cNvPr id="761" name="直線コネクタ 760">
          <a:extLst>
            <a:ext uri="{FF2B5EF4-FFF2-40B4-BE49-F238E27FC236}">
              <a16:creationId xmlns:a16="http://schemas.microsoft.com/office/drawing/2014/main" id="{D0646DAF-7BDD-437A-9471-60D38AF8D1E8}"/>
            </a:ext>
          </a:extLst>
        </xdr:cNvPr>
        <xdr:cNvCxnSpPr/>
      </xdr:nvCxnSpPr>
      <xdr:spPr>
        <a:xfrm>
          <a:off x="16230600" y="17124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65422</xdr:rowOff>
    </xdr:from>
    <xdr:ext cx="405111" cy="259045"/>
    <xdr:sp macro="" textlink="">
      <xdr:nvSpPr>
        <xdr:cNvPr id="762" name="【公民館】&#10;有形固定資産減価償却率平均値テキスト">
          <a:extLst>
            <a:ext uri="{FF2B5EF4-FFF2-40B4-BE49-F238E27FC236}">
              <a16:creationId xmlns:a16="http://schemas.microsoft.com/office/drawing/2014/main" id="{B7A7F9FE-719F-4A96-A3B3-2B3BF4A22DFB}"/>
            </a:ext>
          </a:extLst>
        </xdr:cNvPr>
        <xdr:cNvSpPr txBox="1"/>
      </xdr:nvSpPr>
      <xdr:spPr>
        <a:xfrm>
          <a:off x="16357600" y="178962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42545</xdr:rowOff>
    </xdr:from>
    <xdr:to>
      <xdr:col>85</xdr:col>
      <xdr:colOff>177800</xdr:colOff>
      <xdr:row>105</xdr:row>
      <xdr:rowOff>144145</xdr:rowOff>
    </xdr:to>
    <xdr:sp macro="" textlink="">
      <xdr:nvSpPr>
        <xdr:cNvPr id="763" name="フローチャート: 判断 762">
          <a:extLst>
            <a:ext uri="{FF2B5EF4-FFF2-40B4-BE49-F238E27FC236}">
              <a16:creationId xmlns:a16="http://schemas.microsoft.com/office/drawing/2014/main" id="{9EDF873C-F701-45EA-96F8-F37A8A69B319}"/>
            </a:ext>
          </a:extLst>
        </xdr:cNvPr>
        <xdr:cNvSpPr/>
      </xdr:nvSpPr>
      <xdr:spPr>
        <a:xfrm>
          <a:off x="16268700" y="1804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141605</xdr:rowOff>
    </xdr:from>
    <xdr:to>
      <xdr:col>81</xdr:col>
      <xdr:colOff>101600</xdr:colOff>
      <xdr:row>105</xdr:row>
      <xdr:rowOff>71755</xdr:rowOff>
    </xdr:to>
    <xdr:sp macro="" textlink="">
      <xdr:nvSpPr>
        <xdr:cNvPr id="764" name="フローチャート: 判断 763">
          <a:extLst>
            <a:ext uri="{FF2B5EF4-FFF2-40B4-BE49-F238E27FC236}">
              <a16:creationId xmlns:a16="http://schemas.microsoft.com/office/drawing/2014/main" id="{50862326-2338-4C57-97D2-137F361DB543}"/>
            </a:ext>
          </a:extLst>
        </xdr:cNvPr>
        <xdr:cNvSpPr/>
      </xdr:nvSpPr>
      <xdr:spPr>
        <a:xfrm>
          <a:off x="15430500" y="1797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61595</xdr:rowOff>
    </xdr:from>
    <xdr:to>
      <xdr:col>76</xdr:col>
      <xdr:colOff>165100</xdr:colOff>
      <xdr:row>104</xdr:row>
      <xdr:rowOff>163195</xdr:rowOff>
    </xdr:to>
    <xdr:sp macro="" textlink="">
      <xdr:nvSpPr>
        <xdr:cNvPr id="765" name="フローチャート: 判断 764">
          <a:extLst>
            <a:ext uri="{FF2B5EF4-FFF2-40B4-BE49-F238E27FC236}">
              <a16:creationId xmlns:a16="http://schemas.microsoft.com/office/drawing/2014/main" id="{60B62F52-C802-4956-BBAA-6728E49BD41D}"/>
            </a:ext>
          </a:extLst>
        </xdr:cNvPr>
        <xdr:cNvSpPr/>
      </xdr:nvSpPr>
      <xdr:spPr>
        <a:xfrm>
          <a:off x="14541500" y="1789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57786</xdr:rowOff>
    </xdr:from>
    <xdr:to>
      <xdr:col>72</xdr:col>
      <xdr:colOff>38100</xdr:colOff>
      <xdr:row>104</xdr:row>
      <xdr:rowOff>159386</xdr:rowOff>
    </xdr:to>
    <xdr:sp macro="" textlink="">
      <xdr:nvSpPr>
        <xdr:cNvPr id="766" name="フローチャート: 判断 765">
          <a:extLst>
            <a:ext uri="{FF2B5EF4-FFF2-40B4-BE49-F238E27FC236}">
              <a16:creationId xmlns:a16="http://schemas.microsoft.com/office/drawing/2014/main" id="{6867306C-FC06-4756-9187-FF5726061D24}"/>
            </a:ext>
          </a:extLst>
        </xdr:cNvPr>
        <xdr:cNvSpPr/>
      </xdr:nvSpPr>
      <xdr:spPr>
        <a:xfrm>
          <a:off x="13652500" y="1788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73025</xdr:rowOff>
    </xdr:from>
    <xdr:to>
      <xdr:col>67</xdr:col>
      <xdr:colOff>101600</xdr:colOff>
      <xdr:row>105</xdr:row>
      <xdr:rowOff>3175</xdr:rowOff>
    </xdr:to>
    <xdr:sp macro="" textlink="">
      <xdr:nvSpPr>
        <xdr:cNvPr id="767" name="フローチャート: 判断 766">
          <a:extLst>
            <a:ext uri="{FF2B5EF4-FFF2-40B4-BE49-F238E27FC236}">
              <a16:creationId xmlns:a16="http://schemas.microsoft.com/office/drawing/2014/main" id="{5AD3E25D-8FF1-4011-BE2B-D0C685F1CD45}"/>
            </a:ext>
          </a:extLst>
        </xdr:cNvPr>
        <xdr:cNvSpPr/>
      </xdr:nvSpPr>
      <xdr:spPr>
        <a:xfrm>
          <a:off x="12763500" y="1790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8" name="テキスト ボックス 767">
          <a:extLst>
            <a:ext uri="{FF2B5EF4-FFF2-40B4-BE49-F238E27FC236}">
              <a16:creationId xmlns:a16="http://schemas.microsoft.com/office/drawing/2014/main" id="{6164EF5F-ECE3-4CC6-9288-2856BF7E2849}"/>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9" name="テキスト ボックス 768">
          <a:extLst>
            <a:ext uri="{FF2B5EF4-FFF2-40B4-BE49-F238E27FC236}">
              <a16:creationId xmlns:a16="http://schemas.microsoft.com/office/drawing/2014/main" id="{2C9B082A-F36E-4B35-8558-21AD58647378}"/>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0" name="テキスト ボックス 769">
          <a:extLst>
            <a:ext uri="{FF2B5EF4-FFF2-40B4-BE49-F238E27FC236}">
              <a16:creationId xmlns:a16="http://schemas.microsoft.com/office/drawing/2014/main" id="{C6059D82-BB6C-4EA8-AB43-B7F5727DD884}"/>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1" name="テキスト ボックス 770">
          <a:extLst>
            <a:ext uri="{FF2B5EF4-FFF2-40B4-BE49-F238E27FC236}">
              <a16:creationId xmlns:a16="http://schemas.microsoft.com/office/drawing/2014/main" id="{2CF5A6BA-CF3E-4BA8-B1AB-83A8FCC9DBF6}"/>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id="{5CFA7073-778D-425F-BA72-0E1DCA93DD2E}"/>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139700</xdr:rowOff>
    </xdr:from>
    <xdr:to>
      <xdr:col>85</xdr:col>
      <xdr:colOff>177800</xdr:colOff>
      <xdr:row>107</xdr:row>
      <xdr:rowOff>69850</xdr:rowOff>
    </xdr:to>
    <xdr:sp macro="" textlink="">
      <xdr:nvSpPr>
        <xdr:cNvPr id="773" name="楕円 772">
          <a:extLst>
            <a:ext uri="{FF2B5EF4-FFF2-40B4-BE49-F238E27FC236}">
              <a16:creationId xmlns:a16="http://schemas.microsoft.com/office/drawing/2014/main" id="{D51F5B43-F0A0-4E1E-8B9B-038AA6FE52D3}"/>
            </a:ext>
          </a:extLst>
        </xdr:cNvPr>
        <xdr:cNvSpPr/>
      </xdr:nvSpPr>
      <xdr:spPr>
        <a:xfrm>
          <a:off x="162687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118127</xdr:rowOff>
    </xdr:from>
    <xdr:ext cx="405111" cy="259045"/>
    <xdr:sp macro="" textlink="">
      <xdr:nvSpPr>
        <xdr:cNvPr id="774" name="【公民館】&#10;有形固定資産減価償却率該当値テキスト">
          <a:extLst>
            <a:ext uri="{FF2B5EF4-FFF2-40B4-BE49-F238E27FC236}">
              <a16:creationId xmlns:a16="http://schemas.microsoft.com/office/drawing/2014/main" id="{8AB4F36B-9B3F-4FBA-92DB-74D263CB0BAB}"/>
            </a:ext>
          </a:extLst>
        </xdr:cNvPr>
        <xdr:cNvSpPr txBox="1"/>
      </xdr:nvSpPr>
      <xdr:spPr>
        <a:xfrm>
          <a:off x="16357600" y="1829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101600</xdr:rowOff>
    </xdr:from>
    <xdr:to>
      <xdr:col>81</xdr:col>
      <xdr:colOff>101600</xdr:colOff>
      <xdr:row>107</xdr:row>
      <xdr:rowOff>31750</xdr:rowOff>
    </xdr:to>
    <xdr:sp macro="" textlink="">
      <xdr:nvSpPr>
        <xdr:cNvPr id="775" name="楕円 774">
          <a:extLst>
            <a:ext uri="{FF2B5EF4-FFF2-40B4-BE49-F238E27FC236}">
              <a16:creationId xmlns:a16="http://schemas.microsoft.com/office/drawing/2014/main" id="{4B1443F6-0660-4C58-8A42-A90A0C844C19}"/>
            </a:ext>
          </a:extLst>
        </xdr:cNvPr>
        <xdr:cNvSpPr/>
      </xdr:nvSpPr>
      <xdr:spPr>
        <a:xfrm>
          <a:off x="15430500" y="1827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152400</xdr:rowOff>
    </xdr:from>
    <xdr:to>
      <xdr:col>85</xdr:col>
      <xdr:colOff>127000</xdr:colOff>
      <xdr:row>107</xdr:row>
      <xdr:rowOff>19050</xdr:rowOff>
    </xdr:to>
    <xdr:cxnSp macro="">
      <xdr:nvCxnSpPr>
        <xdr:cNvPr id="776" name="直線コネクタ 775">
          <a:extLst>
            <a:ext uri="{FF2B5EF4-FFF2-40B4-BE49-F238E27FC236}">
              <a16:creationId xmlns:a16="http://schemas.microsoft.com/office/drawing/2014/main" id="{233DFE66-CFF9-4306-8148-E04710CAA650}"/>
            </a:ext>
          </a:extLst>
        </xdr:cNvPr>
        <xdr:cNvCxnSpPr/>
      </xdr:nvCxnSpPr>
      <xdr:spPr>
        <a:xfrm>
          <a:off x="15481300" y="183261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63500</xdr:rowOff>
    </xdr:from>
    <xdr:to>
      <xdr:col>76</xdr:col>
      <xdr:colOff>165100</xdr:colOff>
      <xdr:row>106</xdr:row>
      <xdr:rowOff>165100</xdr:rowOff>
    </xdr:to>
    <xdr:sp macro="" textlink="">
      <xdr:nvSpPr>
        <xdr:cNvPr id="777" name="楕円 776">
          <a:extLst>
            <a:ext uri="{FF2B5EF4-FFF2-40B4-BE49-F238E27FC236}">
              <a16:creationId xmlns:a16="http://schemas.microsoft.com/office/drawing/2014/main" id="{EC84BC0F-7718-4BD2-81D1-DE00D130BD7E}"/>
            </a:ext>
          </a:extLst>
        </xdr:cNvPr>
        <xdr:cNvSpPr/>
      </xdr:nvSpPr>
      <xdr:spPr>
        <a:xfrm>
          <a:off x="14541500" y="1823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114300</xdr:rowOff>
    </xdr:from>
    <xdr:to>
      <xdr:col>81</xdr:col>
      <xdr:colOff>50800</xdr:colOff>
      <xdr:row>106</xdr:row>
      <xdr:rowOff>152400</xdr:rowOff>
    </xdr:to>
    <xdr:cxnSp macro="">
      <xdr:nvCxnSpPr>
        <xdr:cNvPr id="778" name="直線コネクタ 777">
          <a:extLst>
            <a:ext uri="{FF2B5EF4-FFF2-40B4-BE49-F238E27FC236}">
              <a16:creationId xmlns:a16="http://schemas.microsoft.com/office/drawing/2014/main" id="{4B6D60C6-DEC6-472A-9623-35BA5667D429}"/>
            </a:ext>
          </a:extLst>
        </xdr:cNvPr>
        <xdr:cNvCxnSpPr/>
      </xdr:nvCxnSpPr>
      <xdr:spPr>
        <a:xfrm>
          <a:off x="14592300" y="18288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25400</xdr:rowOff>
    </xdr:from>
    <xdr:to>
      <xdr:col>72</xdr:col>
      <xdr:colOff>38100</xdr:colOff>
      <xdr:row>106</xdr:row>
      <xdr:rowOff>127000</xdr:rowOff>
    </xdr:to>
    <xdr:sp macro="" textlink="">
      <xdr:nvSpPr>
        <xdr:cNvPr id="779" name="楕円 778">
          <a:extLst>
            <a:ext uri="{FF2B5EF4-FFF2-40B4-BE49-F238E27FC236}">
              <a16:creationId xmlns:a16="http://schemas.microsoft.com/office/drawing/2014/main" id="{4A615EDF-481E-4AA1-ACF8-9B2F416797C5}"/>
            </a:ext>
          </a:extLst>
        </xdr:cNvPr>
        <xdr:cNvSpPr/>
      </xdr:nvSpPr>
      <xdr:spPr>
        <a:xfrm>
          <a:off x="136525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76200</xdr:rowOff>
    </xdr:from>
    <xdr:to>
      <xdr:col>76</xdr:col>
      <xdr:colOff>114300</xdr:colOff>
      <xdr:row>106</xdr:row>
      <xdr:rowOff>114300</xdr:rowOff>
    </xdr:to>
    <xdr:cxnSp macro="">
      <xdr:nvCxnSpPr>
        <xdr:cNvPr id="780" name="直線コネクタ 779">
          <a:extLst>
            <a:ext uri="{FF2B5EF4-FFF2-40B4-BE49-F238E27FC236}">
              <a16:creationId xmlns:a16="http://schemas.microsoft.com/office/drawing/2014/main" id="{01B4BB66-8899-4729-AAAE-157AE4E1E682}"/>
            </a:ext>
          </a:extLst>
        </xdr:cNvPr>
        <xdr:cNvCxnSpPr/>
      </xdr:nvCxnSpPr>
      <xdr:spPr>
        <a:xfrm>
          <a:off x="13703300" y="18249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100</xdr:row>
      <xdr:rowOff>84455</xdr:rowOff>
    </xdr:from>
    <xdr:to>
      <xdr:col>67</xdr:col>
      <xdr:colOff>101600</xdr:colOff>
      <xdr:row>101</xdr:row>
      <xdr:rowOff>14605</xdr:rowOff>
    </xdr:to>
    <xdr:sp macro="" textlink="">
      <xdr:nvSpPr>
        <xdr:cNvPr id="781" name="楕円 780">
          <a:extLst>
            <a:ext uri="{FF2B5EF4-FFF2-40B4-BE49-F238E27FC236}">
              <a16:creationId xmlns:a16="http://schemas.microsoft.com/office/drawing/2014/main" id="{FF6CA28D-12D3-48C2-AA5A-2F2D1FF86C0C}"/>
            </a:ext>
          </a:extLst>
        </xdr:cNvPr>
        <xdr:cNvSpPr/>
      </xdr:nvSpPr>
      <xdr:spPr>
        <a:xfrm>
          <a:off x="12763500" y="17229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100</xdr:row>
      <xdr:rowOff>135255</xdr:rowOff>
    </xdr:from>
    <xdr:to>
      <xdr:col>71</xdr:col>
      <xdr:colOff>177800</xdr:colOff>
      <xdr:row>106</xdr:row>
      <xdr:rowOff>76200</xdr:rowOff>
    </xdr:to>
    <xdr:cxnSp macro="">
      <xdr:nvCxnSpPr>
        <xdr:cNvPr id="782" name="直線コネクタ 781">
          <a:extLst>
            <a:ext uri="{FF2B5EF4-FFF2-40B4-BE49-F238E27FC236}">
              <a16:creationId xmlns:a16="http://schemas.microsoft.com/office/drawing/2014/main" id="{7FDA9ACB-1709-436B-958A-7F7A60EC15A9}"/>
            </a:ext>
          </a:extLst>
        </xdr:cNvPr>
        <xdr:cNvCxnSpPr/>
      </xdr:nvCxnSpPr>
      <xdr:spPr>
        <a:xfrm>
          <a:off x="12814300" y="17280255"/>
          <a:ext cx="889000" cy="969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88282</xdr:rowOff>
    </xdr:from>
    <xdr:ext cx="405111" cy="259045"/>
    <xdr:sp macro="" textlink="">
      <xdr:nvSpPr>
        <xdr:cNvPr id="783" name="n_1aveValue【公民館】&#10;有形固定資産減価償却率">
          <a:extLst>
            <a:ext uri="{FF2B5EF4-FFF2-40B4-BE49-F238E27FC236}">
              <a16:creationId xmlns:a16="http://schemas.microsoft.com/office/drawing/2014/main" id="{8C53A391-1046-4157-AEE4-384BFF74C4F2}"/>
            </a:ext>
          </a:extLst>
        </xdr:cNvPr>
        <xdr:cNvSpPr txBox="1"/>
      </xdr:nvSpPr>
      <xdr:spPr>
        <a:xfrm>
          <a:off x="15266044" y="17747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8272</xdr:rowOff>
    </xdr:from>
    <xdr:ext cx="405111" cy="259045"/>
    <xdr:sp macro="" textlink="">
      <xdr:nvSpPr>
        <xdr:cNvPr id="784" name="n_2aveValue【公民館】&#10;有形固定資産減価償却率">
          <a:extLst>
            <a:ext uri="{FF2B5EF4-FFF2-40B4-BE49-F238E27FC236}">
              <a16:creationId xmlns:a16="http://schemas.microsoft.com/office/drawing/2014/main" id="{F13A42E5-EAF0-4369-A5F9-C52C61D72E6F}"/>
            </a:ext>
          </a:extLst>
        </xdr:cNvPr>
        <xdr:cNvSpPr txBox="1"/>
      </xdr:nvSpPr>
      <xdr:spPr>
        <a:xfrm>
          <a:off x="14389744" y="1766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4463</xdr:rowOff>
    </xdr:from>
    <xdr:ext cx="405111" cy="259045"/>
    <xdr:sp macro="" textlink="">
      <xdr:nvSpPr>
        <xdr:cNvPr id="785" name="n_3aveValue【公民館】&#10;有形固定資産減価償却率">
          <a:extLst>
            <a:ext uri="{FF2B5EF4-FFF2-40B4-BE49-F238E27FC236}">
              <a16:creationId xmlns:a16="http://schemas.microsoft.com/office/drawing/2014/main" id="{DB55F92D-5271-42E5-B072-43F4ADC48F2A}"/>
            </a:ext>
          </a:extLst>
        </xdr:cNvPr>
        <xdr:cNvSpPr txBox="1"/>
      </xdr:nvSpPr>
      <xdr:spPr>
        <a:xfrm>
          <a:off x="13500744" y="17663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165752</xdr:rowOff>
    </xdr:from>
    <xdr:ext cx="405111" cy="259045"/>
    <xdr:sp macro="" textlink="">
      <xdr:nvSpPr>
        <xdr:cNvPr id="786" name="n_4aveValue【公民館】&#10;有形固定資産減価償却率">
          <a:extLst>
            <a:ext uri="{FF2B5EF4-FFF2-40B4-BE49-F238E27FC236}">
              <a16:creationId xmlns:a16="http://schemas.microsoft.com/office/drawing/2014/main" id="{8B98BA9E-CCDA-4BFF-8D28-4F31E8A4C963}"/>
            </a:ext>
          </a:extLst>
        </xdr:cNvPr>
        <xdr:cNvSpPr txBox="1"/>
      </xdr:nvSpPr>
      <xdr:spPr>
        <a:xfrm>
          <a:off x="12611744" y="1799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22877</xdr:rowOff>
    </xdr:from>
    <xdr:ext cx="405111" cy="259045"/>
    <xdr:sp macro="" textlink="">
      <xdr:nvSpPr>
        <xdr:cNvPr id="787" name="n_1mainValue【公民館】&#10;有形固定資産減価償却率">
          <a:extLst>
            <a:ext uri="{FF2B5EF4-FFF2-40B4-BE49-F238E27FC236}">
              <a16:creationId xmlns:a16="http://schemas.microsoft.com/office/drawing/2014/main" id="{F400DD03-C697-4242-85DC-D039DD313F67}"/>
            </a:ext>
          </a:extLst>
        </xdr:cNvPr>
        <xdr:cNvSpPr txBox="1"/>
      </xdr:nvSpPr>
      <xdr:spPr>
        <a:xfrm>
          <a:off x="15266044" y="1836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156227</xdr:rowOff>
    </xdr:from>
    <xdr:ext cx="405111" cy="259045"/>
    <xdr:sp macro="" textlink="">
      <xdr:nvSpPr>
        <xdr:cNvPr id="788" name="n_2mainValue【公民館】&#10;有形固定資産減価償却率">
          <a:extLst>
            <a:ext uri="{FF2B5EF4-FFF2-40B4-BE49-F238E27FC236}">
              <a16:creationId xmlns:a16="http://schemas.microsoft.com/office/drawing/2014/main" id="{D719A16D-8ADE-468F-BC55-846D5524AD96}"/>
            </a:ext>
          </a:extLst>
        </xdr:cNvPr>
        <xdr:cNvSpPr txBox="1"/>
      </xdr:nvSpPr>
      <xdr:spPr>
        <a:xfrm>
          <a:off x="14389744" y="1832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118127</xdr:rowOff>
    </xdr:from>
    <xdr:ext cx="405111" cy="259045"/>
    <xdr:sp macro="" textlink="">
      <xdr:nvSpPr>
        <xdr:cNvPr id="789" name="n_3mainValue【公民館】&#10;有形固定資産減価償却率">
          <a:extLst>
            <a:ext uri="{FF2B5EF4-FFF2-40B4-BE49-F238E27FC236}">
              <a16:creationId xmlns:a16="http://schemas.microsoft.com/office/drawing/2014/main" id="{CD1CD3B1-B9EA-4147-BC0A-1A0928412082}"/>
            </a:ext>
          </a:extLst>
        </xdr:cNvPr>
        <xdr:cNvSpPr txBox="1"/>
      </xdr:nvSpPr>
      <xdr:spPr>
        <a:xfrm>
          <a:off x="13500744" y="1829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99</xdr:row>
      <xdr:rowOff>31132</xdr:rowOff>
    </xdr:from>
    <xdr:ext cx="405111" cy="259045"/>
    <xdr:sp macro="" textlink="">
      <xdr:nvSpPr>
        <xdr:cNvPr id="790" name="n_4mainValue【公民館】&#10;有形固定資産減価償却率">
          <a:extLst>
            <a:ext uri="{FF2B5EF4-FFF2-40B4-BE49-F238E27FC236}">
              <a16:creationId xmlns:a16="http://schemas.microsoft.com/office/drawing/2014/main" id="{F05CA9D7-EA19-4210-B369-B0208A8AAFA8}"/>
            </a:ext>
          </a:extLst>
        </xdr:cNvPr>
        <xdr:cNvSpPr txBox="1"/>
      </xdr:nvSpPr>
      <xdr:spPr>
        <a:xfrm>
          <a:off x="12611744" y="17004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1" name="正方形/長方形 790">
          <a:extLst>
            <a:ext uri="{FF2B5EF4-FFF2-40B4-BE49-F238E27FC236}">
              <a16:creationId xmlns:a16="http://schemas.microsoft.com/office/drawing/2014/main" id="{6668090E-E627-4004-9B1F-6CDE1A4907EA}"/>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2" name="正方形/長方形 791">
          <a:extLst>
            <a:ext uri="{FF2B5EF4-FFF2-40B4-BE49-F238E27FC236}">
              <a16:creationId xmlns:a16="http://schemas.microsoft.com/office/drawing/2014/main" id="{F80B06A1-1A48-4FB2-8986-49813022C17F}"/>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3" name="正方形/長方形 792">
          <a:extLst>
            <a:ext uri="{FF2B5EF4-FFF2-40B4-BE49-F238E27FC236}">
              <a16:creationId xmlns:a16="http://schemas.microsoft.com/office/drawing/2014/main" id="{A3D19830-E72F-4415-8CD4-B362E9C07474}"/>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4" name="正方形/長方形 793">
          <a:extLst>
            <a:ext uri="{FF2B5EF4-FFF2-40B4-BE49-F238E27FC236}">
              <a16:creationId xmlns:a16="http://schemas.microsoft.com/office/drawing/2014/main" id="{12D9AB02-FC4A-49D7-990C-D6BE6C9884AD}"/>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5" name="正方形/長方形 794">
          <a:extLst>
            <a:ext uri="{FF2B5EF4-FFF2-40B4-BE49-F238E27FC236}">
              <a16:creationId xmlns:a16="http://schemas.microsoft.com/office/drawing/2014/main" id="{04AECCE1-FD46-4AD9-97B4-16BB6CF7611E}"/>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6" name="正方形/長方形 795">
          <a:extLst>
            <a:ext uri="{FF2B5EF4-FFF2-40B4-BE49-F238E27FC236}">
              <a16:creationId xmlns:a16="http://schemas.microsoft.com/office/drawing/2014/main" id="{4CAF1029-63D1-4986-881B-40C149D9DFBD}"/>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7" name="正方形/長方形 796">
          <a:extLst>
            <a:ext uri="{FF2B5EF4-FFF2-40B4-BE49-F238E27FC236}">
              <a16:creationId xmlns:a16="http://schemas.microsoft.com/office/drawing/2014/main" id="{CBDF1FE1-9116-4123-8AE8-1A4EAA3C6FC8}"/>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8" name="正方形/長方形 797">
          <a:extLst>
            <a:ext uri="{FF2B5EF4-FFF2-40B4-BE49-F238E27FC236}">
              <a16:creationId xmlns:a16="http://schemas.microsoft.com/office/drawing/2014/main" id="{2D9D26D1-DBA9-4BA8-BA17-77AB43344398}"/>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9" name="テキスト ボックス 798">
          <a:extLst>
            <a:ext uri="{FF2B5EF4-FFF2-40B4-BE49-F238E27FC236}">
              <a16:creationId xmlns:a16="http://schemas.microsoft.com/office/drawing/2014/main" id="{82AE03A6-512C-4D41-B39B-44B5E38CBF01}"/>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0" name="直線コネクタ 799">
          <a:extLst>
            <a:ext uri="{FF2B5EF4-FFF2-40B4-BE49-F238E27FC236}">
              <a16:creationId xmlns:a16="http://schemas.microsoft.com/office/drawing/2014/main" id="{206B9AA2-BC8E-49DD-91F7-C830F47583DE}"/>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1" name="直線コネクタ 800">
          <a:extLst>
            <a:ext uri="{FF2B5EF4-FFF2-40B4-BE49-F238E27FC236}">
              <a16:creationId xmlns:a16="http://schemas.microsoft.com/office/drawing/2014/main" id="{3757A68B-E08A-4BB2-97AC-56CDAB244D7D}"/>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2" name="テキスト ボックス 801">
          <a:extLst>
            <a:ext uri="{FF2B5EF4-FFF2-40B4-BE49-F238E27FC236}">
              <a16:creationId xmlns:a16="http://schemas.microsoft.com/office/drawing/2014/main" id="{EA29DCAB-1B87-459B-A598-FF7B7C8476B2}"/>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3" name="直線コネクタ 802">
          <a:extLst>
            <a:ext uri="{FF2B5EF4-FFF2-40B4-BE49-F238E27FC236}">
              <a16:creationId xmlns:a16="http://schemas.microsoft.com/office/drawing/2014/main" id="{1FA56D14-6286-49B0-9DC7-5FDAD6648037}"/>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04" name="テキスト ボックス 803">
          <a:extLst>
            <a:ext uri="{FF2B5EF4-FFF2-40B4-BE49-F238E27FC236}">
              <a16:creationId xmlns:a16="http://schemas.microsoft.com/office/drawing/2014/main" id="{04607A34-40F5-4A5F-8C68-12F629A43B8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05" name="直線コネクタ 804">
          <a:extLst>
            <a:ext uri="{FF2B5EF4-FFF2-40B4-BE49-F238E27FC236}">
              <a16:creationId xmlns:a16="http://schemas.microsoft.com/office/drawing/2014/main" id="{96B65158-C928-4779-BE68-D6EF265799AC}"/>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06" name="テキスト ボックス 805">
          <a:extLst>
            <a:ext uri="{FF2B5EF4-FFF2-40B4-BE49-F238E27FC236}">
              <a16:creationId xmlns:a16="http://schemas.microsoft.com/office/drawing/2014/main" id="{210E367A-00C1-4789-87BB-4C6E3D4011C9}"/>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07" name="直線コネクタ 806">
          <a:extLst>
            <a:ext uri="{FF2B5EF4-FFF2-40B4-BE49-F238E27FC236}">
              <a16:creationId xmlns:a16="http://schemas.microsoft.com/office/drawing/2014/main" id="{7CBBA213-1B9E-475F-941F-C07A2A39F8DB}"/>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08" name="テキスト ボックス 807">
          <a:extLst>
            <a:ext uri="{FF2B5EF4-FFF2-40B4-BE49-F238E27FC236}">
              <a16:creationId xmlns:a16="http://schemas.microsoft.com/office/drawing/2014/main" id="{88764A3B-E3F1-4794-8020-957575B922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09" name="直線コネクタ 808">
          <a:extLst>
            <a:ext uri="{FF2B5EF4-FFF2-40B4-BE49-F238E27FC236}">
              <a16:creationId xmlns:a16="http://schemas.microsoft.com/office/drawing/2014/main" id="{16694940-AC74-4B03-8E02-88E71090F13F}"/>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0" name="テキスト ボックス 809">
          <a:extLst>
            <a:ext uri="{FF2B5EF4-FFF2-40B4-BE49-F238E27FC236}">
              <a16:creationId xmlns:a16="http://schemas.microsoft.com/office/drawing/2014/main" id="{632AA883-2B7A-4E9E-9B77-F211F2D3D894}"/>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1" name="直線コネクタ 810">
          <a:extLst>
            <a:ext uri="{FF2B5EF4-FFF2-40B4-BE49-F238E27FC236}">
              <a16:creationId xmlns:a16="http://schemas.microsoft.com/office/drawing/2014/main" id="{A4E1DC31-87F0-4C73-8AD7-DD5ECDDA6CB4}"/>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812" name="テキスト ボックス 811">
          <a:extLst>
            <a:ext uri="{FF2B5EF4-FFF2-40B4-BE49-F238E27FC236}">
              <a16:creationId xmlns:a16="http://schemas.microsoft.com/office/drawing/2014/main" id="{3F97317D-EAC6-435C-B5A8-8A62AE2AB6F3}"/>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3" name="【公民館】&#10;一人当たり面積グラフ枠">
          <a:extLst>
            <a:ext uri="{FF2B5EF4-FFF2-40B4-BE49-F238E27FC236}">
              <a16:creationId xmlns:a16="http://schemas.microsoft.com/office/drawing/2014/main" id="{F9257052-18C8-44F3-BA43-7BB6DD283406}"/>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68962</xdr:rowOff>
    </xdr:from>
    <xdr:to>
      <xdr:col>116</xdr:col>
      <xdr:colOff>62864</xdr:colOff>
      <xdr:row>108</xdr:row>
      <xdr:rowOff>112204</xdr:rowOff>
    </xdr:to>
    <xdr:cxnSp macro="">
      <xdr:nvCxnSpPr>
        <xdr:cNvPr id="814" name="直線コネクタ 813">
          <a:extLst>
            <a:ext uri="{FF2B5EF4-FFF2-40B4-BE49-F238E27FC236}">
              <a16:creationId xmlns:a16="http://schemas.microsoft.com/office/drawing/2014/main" id="{455709ED-8A54-4F90-AD5A-E44DA711C64C}"/>
            </a:ext>
          </a:extLst>
        </xdr:cNvPr>
        <xdr:cNvCxnSpPr/>
      </xdr:nvCxnSpPr>
      <xdr:spPr>
        <a:xfrm flipV="1">
          <a:off x="22160864" y="17385412"/>
          <a:ext cx="0" cy="12433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116031</xdr:rowOff>
    </xdr:from>
    <xdr:ext cx="469744" cy="259045"/>
    <xdr:sp macro="" textlink="">
      <xdr:nvSpPr>
        <xdr:cNvPr id="815" name="【公民館】&#10;一人当たり面積最小値テキスト">
          <a:extLst>
            <a:ext uri="{FF2B5EF4-FFF2-40B4-BE49-F238E27FC236}">
              <a16:creationId xmlns:a16="http://schemas.microsoft.com/office/drawing/2014/main" id="{4DB78AB6-34A5-46E9-883E-3986C6812460}"/>
            </a:ext>
          </a:extLst>
        </xdr:cNvPr>
        <xdr:cNvSpPr txBox="1"/>
      </xdr:nvSpPr>
      <xdr:spPr>
        <a:xfrm>
          <a:off x="22199600" y="18632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112204</xdr:rowOff>
    </xdr:from>
    <xdr:to>
      <xdr:col>116</xdr:col>
      <xdr:colOff>152400</xdr:colOff>
      <xdr:row>108</xdr:row>
      <xdr:rowOff>112204</xdr:rowOff>
    </xdr:to>
    <xdr:cxnSp macro="">
      <xdr:nvCxnSpPr>
        <xdr:cNvPr id="816" name="直線コネクタ 815">
          <a:extLst>
            <a:ext uri="{FF2B5EF4-FFF2-40B4-BE49-F238E27FC236}">
              <a16:creationId xmlns:a16="http://schemas.microsoft.com/office/drawing/2014/main" id="{63B28A1B-1A83-4A61-9C7A-1ACED92BB664}"/>
            </a:ext>
          </a:extLst>
        </xdr:cNvPr>
        <xdr:cNvCxnSpPr/>
      </xdr:nvCxnSpPr>
      <xdr:spPr>
        <a:xfrm>
          <a:off x="22072600" y="18628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15639</xdr:rowOff>
    </xdr:from>
    <xdr:ext cx="469744" cy="259045"/>
    <xdr:sp macro="" textlink="">
      <xdr:nvSpPr>
        <xdr:cNvPr id="817" name="【公民館】&#10;一人当たり面積最大値テキスト">
          <a:extLst>
            <a:ext uri="{FF2B5EF4-FFF2-40B4-BE49-F238E27FC236}">
              <a16:creationId xmlns:a16="http://schemas.microsoft.com/office/drawing/2014/main" id="{DE283708-C8ED-4C23-A5FA-2F87BDD09E68}"/>
            </a:ext>
          </a:extLst>
        </xdr:cNvPr>
        <xdr:cNvSpPr txBox="1"/>
      </xdr:nvSpPr>
      <xdr:spPr>
        <a:xfrm>
          <a:off x="22199600" y="17160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68962</xdr:rowOff>
    </xdr:from>
    <xdr:to>
      <xdr:col>116</xdr:col>
      <xdr:colOff>152400</xdr:colOff>
      <xdr:row>101</xdr:row>
      <xdr:rowOff>68962</xdr:rowOff>
    </xdr:to>
    <xdr:cxnSp macro="">
      <xdr:nvCxnSpPr>
        <xdr:cNvPr id="818" name="直線コネクタ 817">
          <a:extLst>
            <a:ext uri="{FF2B5EF4-FFF2-40B4-BE49-F238E27FC236}">
              <a16:creationId xmlns:a16="http://schemas.microsoft.com/office/drawing/2014/main" id="{114FEFD9-1668-49BE-920D-4190742664F0}"/>
            </a:ext>
          </a:extLst>
        </xdr:cNvPr>
        <xdr:cNvCxnSpPr/>
      </xdr:nvCxnSpPr>
      <xdr:spPr>
        <a:xfrm>
          <a:off x="22072600" y="17385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127906</xdr:rowOff>
    </xdr:from>
    <xdr:ext cx="469744" cy="259045"/>
    <xdr:sp macro="" textlink="">
      <xdr:nvSpPr>
        <xdr:cNvPr id="819" name="【公民館】&#10;一人当たり面積平均値テキスト">
          <a:extLst>
            <a:ext uri="{FF2B5EF4-FFF2-40B4-BE49-F238E27FC236}">
              <a16:creationId xmlns:a16="http://schemas.microsoft.com/office/drawing/2014/main" id="{603364AA-8CF2-4D84-8211-4776EBA76F6D}"/>
            </a:ext>
          </a:extLst>
        </xdr:cNvPr>
        <xdr:cNvSpPr txBox="1"/>
      </xdr:nvSpPr>
      <xdr:spPr>
        <a:xfrm>
          <a:off x="22199600" y="183016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105029</xdr:rowOff>
    </xdr:from>
    <xdr:to>
      <xdr:col>116</xdr:col>
      <xdr:colOff>114300</xdr:colOff>
      <xdr:row>108</xdr:row>
      <xdr:rowOff>35179</xdr:rowOff>
    </xdr:to>
    <xdr:sp macro="" textlink="">
      <xdr:nvSpPr>
        <xdr:cNvPr id="820" name="フローチャート: 判断 819">
          <a:extLst>
            <a:ext uri="{FF2B5EF4-FFF2-40B4-BE49-F238E27FC236}">
              <a16:creationId xmlns:a16="http://schemas.microsoft.com/office/drawing/2014/main" id="{EED2F2E1-5EBD-4E3A-BD99-68EC25462022}"/>
            </a:ext>
          </a:extLst>
        </xdr:cNvPr>
        <xdr:cNvSpPr/>
      </xdr:nvSpPr>
      <xdr:spPr>
        <a:xfrm>
          <a:off x="22110700" y="18450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87885</xdr:rowOff>
    </xdr:from>
    <xdr:to>
      <xdr:col>112</xdr:col>
      <xdr:colOff>38100</xdr:colOff>
      <xdr:row>108</xdr:row>
      <xdr:rowOff>18035</xdr:rowOff>
    </xdr:to>
    <xdr:sp macro="" textlink="">
      <xdr:nvSpPr>
        <xdr:cNvPr id="821" name="フローチャート: 判断 820">
          <a:extLst>
            <a:ext uri="{FF2B5EF4-FFF2-40B4-BE49-F238E27FC236}">
              <a16:creationId xmlns:a16="http://schemas.microsoft.com/office/drawing/2014/main" id="{64ACBE46-AD5E-4B61-94F2-4DE365C9E85B}"/>
            </a:ext>
          </a:extLst>
        </xdr:cNvPr>
        <xdr:cNvSpPr/>
      </xdr:nvSpPr>
      <xdr:spPr>
        <a:xfrm>
          <a:off x="21272500" y="18433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95886</xdr:rowOff>
    </xdr:from>
    <xdr:to>
      <xdr:col>107</xdr:col>
      <xdr:colOff>101600</xdr:colOff>
      <xdr:row>108</xdr:row>
      <xdr:rowOff>26036</xdr:rowOff>
    </xdr:to>
    <xdr:sp macro="" textlink="">
      <xdr:nvSpPr>
        <xdr:cNvPr id="822" name="フローチャート: 判断 821">
          <a:extLst>
            <a:ext uri="{FF2B5EF4-FFF2-40B4-BE49-F238E27FC236}">
              <a16:creationId xmlns:a16="http://schemas.microsoft.com/office/drawing/2014/main" id="{11A7F315-5F0E-4DC0-8817-E35EF2498773}"/>
            </a:ext>
          </a:extLst>
        </xdr:cNvPr>
        <xdr:cNvSpPr/>
      </xdr:nvSpPr>
      <xdr:spPr>
        <a:xfrm>
          <a:off x="20383500" y="18441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98361</xdr:rowOff>
    </xdr:from>
    <xdr:to>
      <xdr:col>102</xdr:col>
      <xdr:colOff>165100</xdr:colOff>
      <xdr:row>108</xdr:row>
      <xdr:rowOff>28511</xdr:rowOff>
    </xdr:to>
    <xdr:sp macro="" textlink="">
      <xdr:nvSpPr>
        <xdr:cNvPr id="823" name="フローチャート: 判断 822">
          <a:extLst>
            <a:ext uri="{FF2B5EF4-FFF2-40B4-BE49-F238E27FC236}">
              <a16:creationId xmlns:a16="http://schemas.microsoft.com/office/drawing/2014/main" id="{ECBDFA0F-0719-4C63-8C62-68A5E085248B}"/>
            </a:ext>
          </a:extLst>
        </xdr:cNvPr>
        <xdr:cNvSpPr/>
      </xdr:nvSpPr>
      <xdr:spPr>
        <a:xfrm>
          <a:off x="19494500" y="18443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114936</xdr:rowOff>
    </xdr:from>
    <xdr:to>
      <xdr:col>98</xdr:col>
      <xdr:colOff>38100</xdr:colOff>
      <xdr:row>108</xdr:row>
      <xdr:rowOff>45086</xdr:rowOff>
    </xdr:to>
    <xdr:sp macro="" textlink="">
      <xdr:nvSpPr>
        <xdr:cNvPr id="824" name="フローチャート: 判断 823">
          <a:extLst>
            <a:ext uri="{FF2B5EF4-FFF2-40B4-BE49-F238E27FC236}">
              <a16:creationId xmlns:a16="http://schemas.microsoft.com/office/drawing/2014/main" id="{4523D246-E0CA-4844-A7AD-30C685B4DDCA}"/>
            </a:ext>
          </a:extLst>
        </xdr:cNvPr>
        <xdr:cNvSpPr/>
      </xdr:nvSpPr>
      <xdr:spPr>
        <a:xfrm>
          <a:off x="18605500" y="18460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5" name="テキスト ボックス 824">
          <a:extLst>
            <a:ext uri="{FF2B5EF4-FFF2-40B4-BE49-F238E27FC236}">
              <a16:creationId xmlns:a16="http://schemas.microsoft.com/office/drawing/2014/main" id="{C139E01F-B44B-4A59-BF97-C3698B2F3C29}"/>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6" name="テキスト ボックス 825">
          <a:extLst>
            <a:ext uri="{FF2B5EF4-FFF2-40B4-BE49-F238E27FC236}">
              <a16:creationId xmlns:a16="http://schemas.microsoft.com/office/drawing/2014/main" id="{FC8C854D-0AE8-4DE1-AA7D-64E963969251}"/>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7" name="テキスト ボックス 826">
          <a:extLst>
            <a:ext uri="{FF2B5EF4-FFF2-40B4-BE49-F238E27FC236}">
              <a16:creationId xmlns:a16="http://schemas.microsoft.com/office/drawing/2014/main" id="{3BB15D54-F087-4ED4-ABCC-D2881E6F658B}"/>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8" name="テキスト ボックス 827">
          <a:extLst>
            <a:ext uri="{FF2B5EF4-FFF2-40B4-BE49-F238E27FC236}">
              <a16:creationId xmlns:a16="http://schemas.microsoft.com/office/drawing/2014/main" id="{BD3FEB81-6849-4B33-A457-BFE5382D2F1E}"/>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id="{67C05398-9F34-45E0-9BE9-71BCECCCC5E8}"/>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8065</xdr:rowOff>
    </xdr:from>
    <xdr:to>
      <xdr:col>116</xdr:col>
      <xdr:colOff>114300</xdr:colOff>
      <xdr:row>108</xdr:row>
      <xdr:rowOff>109665</xdr:rowOff>
    </xdr:to>
    <xdr:sp macro="" textlink="">
      <xdr:nvSpPr>
        <xdr:cNvPr id="830" name="楕円 829">
          <a:extLst>
            <a:ext uri="{FF2B5EF4-FFF2-40B4-BE49-F238E27FC236}">
              <a16:creationId xmlns:a16="http://schemas.microsoft.com/office/drawing/2014/main" id="{65C3C3F8-11ED-4B79-8DEB-4910517291D2}"/>
            </a:ext>
          </a:extLst>
        </xdr:cNvPr>
        <xdr:cNvSpPr/>
      </xdr:nvSpPr>
      <xdr:spPr>
        <a:xfrm>
          <a:off x="22110700" y="18524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94442</xdr:rowOff>
    </xdr:from>
    <xdr:ext cx="469744" cy="259045"/>
    <xdr:sp macro="" textlink="">
      <xdr:nvSpPr>
        <xdr:cNvPr id="831" name="【公民館】&#10;一人当たり面積該当値テキスト">
          <a:extLst>
            <a:ext uri="{FF2B5EF4-FFF2-40B4-BE49-F238E27FC236}">
              <a16:creationId xmlns:a16="http://schemas.microsoft.com/office/drawing/2014/main" id="{751D5355-E681-4A8E-AF00-0ABBE8F3071B}"/>
            </a:ext>
          </a:extLst>
        </xdr:cNvPr>
        <xdr:cNvSpPr txBox="1"/>
      </xdr:nvSpPr>
      <xdr:spPr>
        <a:xfrm>
          <a:off x="22199600" y="18439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9017</xdr:rowOff>
    </xdr:from>
    <xdr:to>
      <xdr:col>112</xdr:col>
      <xdr:colOff>38100</xdr:colOff>
      <xdr:row>108</xdr:row>
      <xdr:rowOff>110617</xdr:rowOff>
    </xdr:to>
    <xdr:sp macro="" textlink="">
      <xdr:nvSpPr>
        <xdr:cNvPr id="832" name="楕円 831">
          <a:extLst>
            <a:ext uri="{FF2B5EF4-FFF2-40B4-BE49-F238E27FC236}">
              <a16:creationId xmlns:a16="http://schemas.microsoft.com/office/drawing/2014/main" id="{59F648AC-FEF2-4CEA-8778-487D36DC5985}"/>
            </a:ext>
          </a:extLst>
        </xdr:cNvPr>
        <xdr:cNvSpPr/>
      </xdr:nvSpPr>
      <xdr:spPr>
        <a:xfrm>
          <a:off x="21272500" y="18525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58865</xdr:rowOff>
    </xdr:from>
    <xdr:to>
      <xdr:col>116</xdr:col>
      <xdr:colOff>63500</xdr:colOff>
      <xdr:row>108</xdr:row>
      <xdr:rowOff>59817</xdr:rowOff>
    </xdr:to>
    <xdr:cxnSp macro="">
      <xdr:nvCxnSpPr>
        <xdr:cNvPr id="833" name="直線コネクタ 832">
          <a:extLst>
            <a:ext uri="{FF2B5EF4-FFF2-40B4-BE49-F238E27FC236}">
              <a16:creationId xmlns:a16="http://schemas.microsoft.com/office/drawing/2014/main" id="{C2CED472-5B42-4669-8171-F7F376686B7E}"/>
            </a:ext>
          </a:extLst>
        </xdr:cNvPr>
        <xdr:cNvCxnSpPr/>
      </xdr:nvCxnSpPr>
      <xdr:spPr>
        <a:xfrm flipV="1">
          <a:off x="21323300" y="18575465"/>
          <a:ext cx="838200" cy="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9779</xdr:rowOff>
    </xdr:from>
    <xdr:to>
      <xdr:col>107</xdr:col>
      <xdr:colOff>101600</xdr:colOff>
      <xdr:row>108</xdr:row>
      <xdr:rowOff>111379</xdr:rowOff>
    </xdr:to>
    <xdr:sp macro="" textlink="">
      <xdr:nvSpPr>
        <xdr:cNvPr id="834" name="楕円 833">
          <a:extLst>
            <a:ext uri="{FF2B5EF4-FFF2-40B4-BE49-F238E27FC236}">
              <a16:creationId xmlns:a16="http://schemas.microsoft.com/office/drawing/2014/main" id="{24B59228-E2D4-4C29-A28E-B410C0037683}"/>
            </a:ext>
          </a:extLst>
        </xdr:cNvPr>
        <xdr:cNvSpPr/>
      </xdr:nvSpPr>
      <xdr:spPr>
        <a:xfrm>
          <a:off x="20383500" y="18526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59817</xdr:rowOff>
    </xdr:from>
    <xdr:to>
      <xdr:col>111</xdr:col>
      <xdr:colOff>177800</xdr:colOff>
      <xdr:row>108</xdr:row>
      <xdr:rowOff>60579</xdr:rowOff>
    </xdr:to>
    <xdr:cxnSp macro="">
      <xdr:nvCxnSpPr>
        <xdr:cNvPr id="835" name="直線コネクタ 834">
          <a:extLst>
            <a:ext uri="{FF2B5EF4-FFF2-40B4-BE49-F238E27FC236}">
              <a16:creationId xmlns:a16="http://schemas.microsoft.com/office/drawing/2014/main" id="{EC0F8512-154E-43F6-A386-D8872155268B}"/>
            </a:ext>
          </a:extLst>
        </xdr:cNvPr>
        <xdr:cNvCxnSpPr/>
      </xdr:nvCxnSpPr>
      <xdr:spPr>
        <a:xfrm flipV="1">
          <a:off x="20434300" y="18576417"/>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10731</xdr:rowOff>
    </xdr:from>
    <xdr:to>
      <xdr:col>102</xdr:col>
      <xdr:colOff>165100</xdr:colOff>
      <xdr:row>108</xdr:row>
      <xdr:rowOff>112331</xdr:rowOff>
    </xdr:to>
    <xdr:sp macro="" textlink="">
      <xdr:nvSpPr>
        <xdr:cNvPr id="836" name="楕円 835">
          <a:extLst>
            <a:ext uri="{FF2B5EF4-FFF2-40B4-BE49-F238E27FC236}">
              <a16:creationId xmlns:a16="http://schemas.microsoft.com/office/drawing/2014/main" id="{9247B9F0-9704-4085-93F6-51B1ED9D6D0C}"/>
            </a:ext>
          </a:extLst>
        </xdr:cNvPr>
        <xdr:cNvSpPr/>
      </xdr:nvSpPr>
      <xdr:spPr>
        <a:xfrm>
          <a:off x="19494500" y="18527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60579</xdr:rowOff>
    </xdr:from>
    <xdr:to>
      <xdr:col>107</xdr:col>
      <xdr:colOff>50800</xdr:colOff>
      <xdr:row>108</xdr:row>
      <xdr:rowOff>61531</xdr:rowOff>
    </xdr:to>
    <xdr:cxnSp macro="">
      <xdr:nvCxnSpPr>
        <xdr:cNvPr id="837" name="直線コネクタ 836">
          <a:extLst>
            <a:ext uri="{FF2B5EF4-FFF2-40B4-BE49-F238E27FC236}">
              <a16:creationId xmlns:a16="http://schemas.microsoft.com/office/drawing/2014/main" id="{44CC102B-E253-4CBF-B421-D6DA92F8705D}"/>
            </a:ext>
          </a:extLst>
        </xdr:cNvPr>
        <xdr:cNvCxnSpPr/>
      </xdr:nvCxnSpPr>
      <xdr:spPr>
        <a:xfrm flipV="1">
          <a:off x="19545300" y="18577179"/>
          <a:ext cx="889000" cy="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143320</xdr:rowOff>
    </xdr:from>
    <xdr:to>
      <xdr:col>98</xdr:col>
      <xdr:colOff>38100</xdr:colOff>
      <xdr:row>107</xdr:row>
      <xdr:rowOff>73470</xdr:rowOff>
    </xdr:to>
    <xdr:sp macro="" textlink="">
      <xdr:nvSpPr>
        <xdr:cNvPr id="838" name="楕円 837">
          <a:extLst>
            <a:ext uri="{FF2B5EF4-FFF2-40B4-BE49-F238E27FC236}">
              <a16:creationId xmlns:a16="http://schemas.microsoft.com/office/drawing/2014/main" id="{A19C649E-E6F8-4651-9A8E-EE54FFA8144D}"/>
            </a:ext>
          </a:extLst>
        </xdr:cNvPr>
        <xdr:cNvSpPr/>
      </xdr:nvSpPr>
      <xdr:spPr>
        <a:xfrm>
          <a:off x="18605500" y="1831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22670</xdr:rowOff>
    </xdr:from>
    <xdr:to>
      <xdr:col>102</xdr:col>
      <xdr:colOff>114300</xdr:colOff>
      <xdr:row>108</xdr:row>
      <xdr:rowOff>61531</xdr:rowOff>
    </xdr:to>
    <xdr:cxnSp macro="">
      <xdr:nvCxnSpPr>
        <xdr:cNvPr id="839" name="直線コネクタ 838">
          <a:extLst>
            <a:ext uri="{FF2B5EF4-FFF2-40B4-BE49-F238E27FC236}">
              <a16:creationId xmlns:a16="http://schemas.microsoft.com/office/drawing/2014/main" id="{9EE2570B-AA8E-41C3-ABBC-FD8FFC453D47}"/>
            </a:ext>
          </a:extLst>
        </xdr:cNvPr>
        <xdr:cNvCxnSpPr/>
      </xdr:nvCxnSpPr>
      <xdr:spPr>
        <a:xfrm>
          <a:off x="18656300" y="18367820"/>
          <a:ext cx="889000" cy="210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34562</xdr:rowOff>
    </xdr:from>
    <xdr:ext cx="469744" cy="259045"/>
    <xdr:sp macro="" textlink="">
      <xdr:nvSpPr>
        <xdr:cNvPr id="840" name="n_1aveValue【公民館】&#10;一人当たり面積">
          <a:extLst>
            <a:ext uri="{FF2B5EF4-FFF2-40B4-BE49-F238E27FC236}">
              <a16:creationId xmlns:a16="http://schemas.microsoft.com/office/drawing/2014/main" id="{C09BB995-BA74-41FD-A1CC-39052D7BFC9B}"/>
            </a:ext>
          </a:extLst>
        </xdr:cNvPr>
        <xdr:cNvSpPr txBox="1"/>
      </xdr:nvSpPr>
      <xdr:spPr>
        <a:xfrm>
          <a:off x="21075727" y="18208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42563</xdr:rowOff>
    </xdr:from>
    <xdr:ext cx="469744" cy="259045"/>
    <xdr:sp macro="" textlink="">
      <xdr:nvSpPr>
        <xdr:cNvPr id="841" name="n_2aveValue【公民館】&#10;一人当たり面積">
          <a:extLst>
            <a:ext uri="{FF2B5EF4-FFF2-40B4-BE49-F238E27FC236}">
              <a16:creationId xmlns:a16="http://schemas.microsoft.com/office/drawing/2014/main" id="{A185D386-F438-4FE8-83B4-0D5F8512777B}"/>
            </a:ext>
          </a:extLst>
        </xdr:cNvPr>
        <xdr:cNvSpPr txBox="1"/>
      </xdr:nvSpPr>
      <xdr:spPr>
        <a:xfrm>
          <a:off x="20199427" y="18216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45038</xdr:rowOff>
    </xdr:from>
    <xdr:ext cx="469744" cy="259045"/>
    <xdr:sp macro="" textlink="">
      <xdr:nvSpPr>
        <xdr:cNvPr id="842" name="n_3aveValue【公民館】&#10;一人当たり面積">
          <a:extLst>
            <a:ext uri="{FF2B5EF4-FFF2-40B4-BE49-F238E27FC236}">
              <a16:creationId xmlns:a16="http://schemas.microsoft.com/office/drawing/2014/main" id="{E5F922BB-8A67-4C63-9341-A759ED1A3D21}"/>
            </a:ext>
          </a:extLst>
        </xdr:cNvPr>
        <xdr:cNvSpPr txBox="1"/>
      </xdr:nvSpPr>
      <xdr:spPr>
        <a:xfrm>
          <a:off x="19310427" y="18218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36213</xdr:rowOff>
    </xdr:from>
    <xdr:ext cx="469744" cy="259045"/>
    <xdr:sp macro="" textlink="">
      <xdr:nvSpPr>
        <xdr:cNvPr id="843" name="n_4aveValue【公民館】&#10;一人当たり面積">
          <a:extLst>
            <a:ext uri="{FF2B5EF4-FFF2-40B4-BE49-F238E27FC236}">
              <a16:creationId xmlns:a16="http://schemas.microsoft.com/office/drawing/2014/main" id="{F712F6C7-A7E0-4AD9-822B-3415F759B7EE}"/>
            </a:ext>
          </a:extLst>
        </xdr:cNvPr>
        <xdr:cNvSpPr txBox="1"/>
      </xdr:nvSpPr>
      <xdr:spPr>
        <a:xfrm>
          <a:off x="18421427" y="18552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101744</xdr:rowOff>
    </xdr:from>
    <xdr:ext cx="469744" cy="259045"/>
    <xdr:sp macro="" textlink="">
      <xdr:nvSpPr>
        <xdr:cNvPr id="844" name="n_1mainValue【公民館】&#10;一人当たり面積">
          <a:extLst>
            <a:ext uri="{FF2B5EF4-FFF2-40B4-BE49-F238E27FC236}">
              <a16:creationId xmlns:a16="http://schemas.microsoft.com/office/drawing/2014/main" id="{56E63DCB-2BE3-4A95-A63F-3986011B719D}"/>
            </a:ext>
          </a:extLst>
        </xdr:cNvPr>
        <xdr:cNvSpPr txBox="1"/>
      </xdr:nvSpPr>
      <xdr:spPr>
        <a:xfrm>
          <a:off x="21075727" y="18618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102506</xdr:rowOff>
    </xdr:from>
    <xdr:ext cx="469744" cy="259045"/>
    <xdr:sp macro="" textlink="">
      <xdr:nvSpPr>
        <xdr:cNvPr id="845" name="n_2mainValue【公民館】&#10;一人当たり面積">
          <a:extLst>
            <a:ext uri="{FF2B5EF4-FFF2-40B4-BE49-F238E27FC236}">
              <a16:creationId xmlns:a16="http://schemas.microsoft.com/office/drawing/2014/main" id="{28A25FEE-3348-4D4A-AC41-018B1DDB9103}"/>
            </a:ext>
          </a:extLst>
        </xdr:cNvPr>
        <xdr:cNvSpPr txBox="1"/>
      </xdr:nvSpPr>
      <xdr:spPr>
        <a:xfrm>
          <a:off x="20199427" y="18619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103458</xdr:rowOff>
    </xdr:from>
    <xdr:ext cx="469744" cy="259045"/>
    <xdr:sp macro="" textlink="">
      <xdr:nvSpPr>
        <xdr:cNvPr id="846" name="n_3mainValue【公民館】&#10;一人当たり面積">
          <a:extLst>
            <a:ext uri="{FF2B5EF4-FFF2-40B4-BE49-F238E27FC236}">
              <a16:creationId xmlns:a16="http://schemas.microsoft.com/office/drawing/2014/main" id="{56F73688-DF70-4789-8516-0308E401B836}"/>
            </a:ext>
          </a:extLst>
        </xdr:cNvPr>
        <xdr:cNvSpPr txBox="1"/>
      </xdr:nvSpPr>
      <xdr:spPr>
        <a:xfrm>
          <a:off x="19310427" y="18620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89997</xdr:rowOff>
    </xdr:from>
    <xdr:ext cx="469744" cy="259045"/>
    <xdr:sp macro="" textlink="">
      <xdr:nvSpPr>
        <xdr:cNvPr id="847" name="n_4mainValue【公民館】&#10;一人当たり面積">
          <a:extLst>
            <a:ext uri="{FF2B5EF4-FFF2-40B4-BE49-F238E27FC236}">
              <a16:creationId xmlns:a16="http://schemas.microsoft.com/office/drawing/2014/main" id="{0E090062-1E78-42B8-9B0F-D57D978D1A66}"/>
            </a:ext>
          </a:extLst>
        </xdr:cNvPr>
        <xdr:cNvSpPr txBox="1"/>
      </xdr:nvSpPr>
      <xdr:spPr>
        <a:xfrm>
          <a:off x="18421427" y="18092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8" name="正方形/長方形 847">
          <a:extLst>
            <a:ext uri="{FF2B5EF4-FFF2-40B4-BE49-F238E27FC236}">
              <a16:creationId xmlns:a16="http://schemas.microsoft.com/office/drawing/2014/main" id="{530423D7-3BA1-48E3-8C66-02ECA3396AC4}"/>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9" name="正方形/長方形 848">
          <a:extLst>
            <a:ext uri="{FF2B5EF4-FFF2-40B4-BE49-F238E27FC236}">
              <a16:creationId xmlns:a16="http://schemas.microsoft.com/office/drawing/2014/main" id="{6BAB7451-FC0F-4359-8CC8-D7DB70AD23A3}"/>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0" name="テキスト ボックス 849">
          <a:extLst>
            <a:ext uri="{FF2B5EF4-FFF2-40B4-BE49-F238E27FC236}">
              <a16:creationId xmlns:a16="http://schemas.microsoft.com/office/drawing/2014/main" id="{DCB17B53-1F14-4075-AB23-9C41FEC4AFE2}"/>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ほとんどの類型において、有形固定資産減価償却率は類似団体平均を下回っているものの、公民館については、類似団体平均を上回っている。これは、粟国村中央公民館が耐用年数を経過しつつあるためである。こちらについては、建て替えや撤去について、公共施設等総合管理計画に基づき対処を行う。</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35779CF2-0EF9-45D0-BB03-93C75885559F}"/>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DEF1DBF3-FDD2-419D-AE59-3681F61A9F48}"/>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DE72C6FA-0586-4575-A299-1D883E7C471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1EBB5E86-A946-4ADD-A958-E938EE69DFAF}"/>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沖縄県粟国村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328FB744-D9FF-43D0-BE1E-EE0530E3DE14}"/>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147C08CC-3A99-4C7C-B2E3-29FEEDEAF79D}"/>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82486A30-31B2-41F1-A127-6708313BEE63}"/>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5BED6C6C-D827-48B4-A18C-A32B37CE8B25}"/>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1178D72D-2A4E-4D93-8EA7-02928B37ABC8}"/>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D2AE1AD-B354-4609-B8D7-2275DBAFC487}"/>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689
684
7.65
1,757,208
1,680,814
54,902
675,445
1,619,194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3FE77942-9943-43BB-985A-C14E3E8627E6}"/>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C97DF496-CA57-4E9F-BBAA-8E1E5931533B}"/>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69331E23-3446-40A4-9BD1-F36E07C30098}"/>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21.4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1A781AA7-B7BC-4B4C-B38C-E0EBD64996A8}"/>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C215F6F7-504C-40A2-AFF1-6AF8A50AA59D}"/>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C6360E7D-63B5-4D9A-8203-E0A2A95B881D}"/>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B5E5A82A-1406-4632-BCDD-FC4DCF01FBB1}"/>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E7433A40-AAA4-48A0-951E-46925134A42D}"/>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169919EA-E4A3-4F2C-914C-BD01468EBC5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E4B7472E-334B-4BAB-9E2D-9655B3589F01}"/>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A23E8A1F-46B0-429C-8258-F81C826AB591}"/>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67FDDE81-50EC-44CE-9C62-8D067123007B}"/>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A4089687-C0FF-4BD0-921D-1F67DC5FC3D8}"/>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4632F1E7-39EB-41C1-8C87-CADF80166126}"/>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4426132B-3526-49AE-BD1E-B056E05064D2}"/>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35B0BE75-0678-4CB8-97B3-EC6227105FF4}"/>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F5F5E91B-C41F-40BA-B1E3-BF13C5F5179A}"/>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9687015B-8B64-4A2F-80BA-747B3C78ACE3}"/>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3F9A1EB1-84A0-436F-9C17-42ADA1C6BBF2}"/>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1528CE49-6088-4D6D-8C37-AB0CCEADFCFD}"/>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2DE9199A-C8D0-4004-A037-523D55E5E059}"/>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5E63877E-63C6-4E64-909B-569B85C8D994}"/>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A0BA755C-8012-4AAB-8847-1ED4227CAAF5}"/>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5512758C-CEE5-40F8-90E7-4DCE159F17FB}"/>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146B3B9D-FA11-478D-A43E-F8E05FD8876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A7916D8E-1C45-4A2A-8D97-857B79A53C1F}"/>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779044A-B6B7-40A0-B139-ED083E62DCD7}"/>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9613759-F448-4C3E-857B-1F714858BC0A}"/>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A560D4A6-E38A-4A10-8C83-E078A1F7009D}"/>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BF874337-3F77-44AF-B362-16971576FD07}"/>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1B22BC0F-1641-4478-B29B-64FF99713083}"/>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463EB133-F01E-43ED-AEEF-9BF2B71B1197}"/>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D3F7C21C-7821-49D9-AD17-5B6CDB8535D6}"/>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4F49F0AD-869A-4F9F-B995-934D652964AB}"/>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E87AC5BA-E311-4D49-ACD5-D324BB850D81}"/>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99593A6A-214B-4A43-A696-5C273D5E8AC9}"/>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FB2421C4-B1C9-4488-883A-21EBB37B30C7}"/>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71B867BE-1A3F-4EBB-A2C2-848D1B0AC1D7}"/>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B5209BC5-4D36-4D8E-8C59-1AE4A98BA765}"/>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44D3A675-2DA0-4A26-AC15-BBE4F980783A}"/>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5465A8CE-78A5-430C-9EB4-B2B8540A77B5}"/>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9D918DDE-EA53-48C2-BF4D-5C49EF51675F}"/>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31B35727-CBE4-42AC-94BF-53318E674C13}"/>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7D9E18E2-6C14-4FDF-ACFE-BF41373A79DF}"/>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278A8E4D-6351-4A23-886F-CDD878DFECF6}"/>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217CDE5-002D-46DC-8D58-446F42EFB0C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166007</xdr:rowOff>
    </xdr:from>
    <xdr:to>
      <xdr:col>24</xdr:col>
      <xdr:colOff>62865</xdr:colOff>
      <xdr:row>41</xdr:row>
      <xdr:rowOff>48441</xdr:rowOff>
    </xdr:to>
    <xdr:cxnSp macro="">
      <xdr:nvCxnSpPr>
        <xdr:cNvPr id="58" name="直線コネクタ 57">
          <a:extLst>
            <a:ext uri="{FF2B5EF4-FFF2-40B4-BE49-F238E27FC236}">
              <a16:creationId xmlns:a16="http://schemas.microsoft.com/office/drawing/2014/main" id="{BE980C3E-B5C9-457E-BF7F-22422285C335}"/>
            </a:ext>
          </a:extLst>
        </xdr:cNvPr>
        <xdr:cNvCxnSpPr/>
      </xdr:nvCxnSpPr>
      <xdr:spPr>
        <a:xfrm flipV="1">
          <a:off x="4634865" y="5823857"/>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52268</xdr:rowOff>
    </xdr:from>
    <xdr:ext cx="405111" cy="259045"/>
    <xdr:sp macro="" textlink="">
      <xdr:nvSpPr>
        <xdr:cNvPr id="59" name="【図書館】&#10;有形固定資産減価償却率最小値テキスト">
          <a:extLst>
            <a:ext uri="{FF2B5EF4-FFF2-40B4-BE49-F238E27FC236}">
              <a16:creationId xmlns:a16="http://schemas.microsoft.com/office/drawing/2014/main" id="{109BD8E5-D97D-48B3-A085-FBFA8041392A}"/>
            </a:ext>
          </a:extLst>
        </xdr:cNvPr>
        <xdr:cNvSpPr txBox="1"/>
      </xdr:nvSpPr>
      <xdr:spPr>
        <a:xfrm>
          <a:off x="4673600" y="70817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48441</xdr:rowOff>
    </xdr:from>
    <xdr:to>
      <xdr:col>24</xdr:col>
      <xdr:colOff>152400</xdr:colOff>
      <xdr:row>41</xdr:row>
      <xdr:rowOff>48441</xdr:rowOff>
    </xdr:to>
    <xdr:cxnSp macro="">
      <xdr:nvCxnSpPr>
        <xdr:cNvPr id="60" name="直線コネクタ 59">
          <a:extLst>
            <a:ext uri="{FF2B5EF4-FFF2-40B4-BE49-F238E27FC236}">
              <a16:creationId xmlns:a16="http://schemas.microsoft.com/office/drawing/2014/main" id="{C5DDA660-3407-4888-901D-77F097FBA00A}"/>
            </a:ext>
          </a:extLst>
        </xdr:cNvPr>
        <xdr:cNvCxnSpPr/>
      </xdr:nvCxnSpPr>
      <xdr:spPr>
        <a:xfrm>
          <a:off x="4546600" y="7077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112684</xdr:rowOff>
    </xdr:from>
    <xdr:ext cx="405111" cy="259045"/>
    <xdr:sp macro="" textlink="">
      <xdr:nvSpPr>
        <xdr:cNvPr id="61" name="【図書館】&#10;有形固定資産減価償却率最大値テキスト">
          <a:extLst>
            <a:ext uri="{FF2B5EF4-FFF2-40B4-BE49-F238E27FC236}">
              <a16:creationId xmlns:a16="http://schemas.microsoft.com/office/drawing/2014/main" id="{07984A11-1224-4014-A1BD-3353C3A6C0F8}"/>
            </a:ext>
          </a:extLst>
        </xdr:cNvPr>
        <xdr:cNvSpPr txBox="1"/>
      </xdr:nvSpPr>
      <xdr:spPr>
        <a:xfrm>
          <a:off x="4673600" y="559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166007</xdr:rowOff>
    </xdr:from>
    <xdr:to>
      <xdr:col>24</xdr:col>
      <xdr:colOff>152400</xdr:colOff>
      <xdr:row>33</xdr:row>
      <xdr:rowOff>166007</xdr:rowOff>
    </xdr:to>
    <xdr:cxnSp macro="">
      <xdr:nvCxnSpPr>
        <xdr:cNvPr id="62" name="直線コネクタ 61">
          <a:extLst>
            <a:ext uri="{FF2B5EF4-FFF2-40B4-BE49-F238E27FC236}">
              <a16:creationId xmlns:a16="http://schemas.microsoft.com/office/drawing/2014/main" id="{563C88B0-1F2C-4258-B409-D85A63284820}"/>
            </a:ext>
          </a:extLst>
        </xdr:cNvPr>
        <xdr:cNvCxnSpPr/>
      </xdr:nvCxnSpPr>
      <xdr:spPr>
        <a:xfrm>
          <a:off x="4546600" y="582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34851</xdr:rowOff>
    </xdr:from>
    <xdr:ext cx="405111" cy="259045"/>
    <xdr:sp macro="" textlink="">
      <xdr:nvSpPr>
        <xdr:cNvPr id="63" name="【図書館】&#10;有形固定資産減価償却率平均値テキスト">
          <a:extLst>
            <a:ext uri="{FF2B5EF4-FFF2-40B4-BE49-F238E27FC236}">
              <a16:creationId xmlns:a16="http://schemas.microsoft.com/office/drawing/2014/main" id="{77C4635F-2649-4A17-83F1-D323658C5D55}"/>
            </a:ext>
          </a:extLst>
        </xdr:cNvPr>
        <xdr:cNvSpPr txBox="1"/>
      </xdr:nvSpPr>
      <xdr:spPr>
        <a:xfrm>
          <a:off x="4673600" y="62070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56424</xdr:rowOff>
    </xdr:from>
    <xdr:to>
      <xdr:col>24</xdr:col>
      <xdr:colOff>114300</xdr:colOff>
      <xdr:row>36</xdr:row>
      <xdr:rowOff>158024</xdr:rowOff>
    </xdr:to>
    <xdr:sp macro="" textlink="">
      <xdr:nvSpPr>
        <xdr:cNvPr id="64" name="フローチャート: 判断 63">
          <a:extLst>
            <a:ext uri="{FF2B5EF4-FFF2-40B4-BE49-F238E27FC236}">
              <a16:creationId xmlns:a16="http://schemas.microsoft.com/office/drawing/2014/main" id="{7A60C7C1-9D1F-469C-AA37-1E5847B6841A}"/>
            </a:ext>
          </a:extLst>
        </xdr:cNvPr>
        <xdr:cNvSpPr/>
      </xdr:nvSpPr>
      <xdr:spPr>
        <a:xfrm>
          <a:off x="4584700" y="6228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61323</xdr:rowOff>
    </xdr:from>
    <xdr:to>
      <xdr:col>20</xdr:col>
      <xdr:colOff>38100</xdr:colOff>
      <xdr:row>35</xdr:row>
      <xdr:rowOff>162923</xdr:rowOff>
    </xdr:to>
    <xdr:sp macro="" textlink="">
      <xdr:nvSpPr>
        <xdr:cNvPr id="65" name="フローチャート: 判断 64">
          <a:extLst>
            <a:ext uri="{FF2B5EF4-FFF2-40B4-BE49-F238E27FC236}">
              <a16:creationId xmlns:a16="http://schemas.microsoft.com/office/drawing/2014/main" id="{34877991-7DBF-4ABE-8095-17436F977E3E}"/>
            </a:ext>
          </a:extLst>
        </xdr:cNvPr>
        <xdr:cNvSpPr/>
      </xdr:nvSpPr>
      <xdr:spPr>
        <a:xfrm>
          <a:off x="3746500" y="6062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34</xdr:row>
      <xdr:rowOff>138067</xdr:rowOff>
    </xdr:from>
    <xdr:to>
      <xdr:col>15</xdr:col>
      <xdr:colOff>101600</xdr:colOff>
      <xdr:row>35</xdr:row>
      <xdr:rowOff>68217</xdr:rowOff>
    </xdr:to>
    <xdr:sp macro="" textlink="">
      <xdr:nvSpPr>
        <xdr:cNvPr id="66" name="フローチャート: 判断 65">
          <a:extLst>
            <a:ext uri="{FF2B5EF4-FFF2-40B4-BE49-F238E27FC236}">
              <a16:creationId xmlns:a16="http://schemas.microsoft.com/office/drawing/2014/main" id="{AB7CD9F9-5BD6-4B39-8C25-67FABA71FCF6}"/>
            </a:ext>
          </a:extLst>
        </xdr:cNvPr>
        <xdr:cNvSpPr/>
      </xdr:nvSpPr>
      <xdr:spPr>
        <a:xfrm>
          <a:off x="2857500" y="5967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34</xdr:row>
      <xdr:rowOff>76019</xdr:rowOff>
    </xdr:from>
    <xdr:to>
      <xdr:col>10</xdr:col>
      <xdr:colOff>165100</xdr:colOff>
      <xdr:row>35</xdr:row>
      <xdr:rowOff>6169</xdr:rowOff>
    </xdr:to>
    <xdr:sp macro="" textlink="">
      <xdr:nvSpPr>
        <xdr:cNvPr id="67" name="フローチャート: 判断 66">
          <a:extLst>
            <a:ext uri="{FF2B5EF4-FFF2-40B4-BE49-F238E27FC236}">
              <a16:creationId xmlns:a16="http://schemas.microsoft.com/office/drawing/2014/main" id="{21FE5C10-3199-40F3-8488-8A8F851C359E}"/>
            </a:ext>
          </a:extLst>
        </xdr:cNvPr>
        <xdr:cNvSpPr/>
      </xdr:nvSpPr>
      <xdr:spPr>
        <a:xfrm>
          <a:off x="1968500" y="5905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66222</xdr:rowOff>
    </xdr:from>
    <xdr:to>
      <xdr:col>6</xdr:col>
      <xdr:colOff>38100</xdr:colOff>
      <xdr:row>35</xdr:row>
      <xdr:rowOff>167822</xdr:rowOff>
    </xdr:to>
    <xdr:sp macro="" textlink="">
      <xdr:nvSpPr>
        <xdr:cNvPr id="68" name="フローチャート: 判断 67">
          <a:extLst>
            <a:ext uri="{FF2B5EF4-FFF2-40B4-BE49-F238E27FC236}">
              <a16:creationId xmlns:a16="http://schemas.microsoft.com/office/drawing/2014/main" id="{44FBBE0D-3F2D-4B1B-A1FB-3490B86E39F3}"/>
            </a:ext>
          </a:extLst>
        </xdr:cNvPr>
        <xdr:cNvSpPr/>
      </xdr:nvSpPr>
      <xdr:spPr>
        <a:xfrm>
          <a:off x="1079500" y="6066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5AAA7635-A93C-44B4-B695-70A50F0FE1D1}"/>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41ED118D-5360-48F5-A717-4892CEEC84A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6487016A-CF6A-4CA0-BA26-FCB57B7A54E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9517C502-4170-499B-8FA6-6BD7F0CA9161}"/>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56A9D2E8-53A7-4B62-A3B1-94BDA1D978FE}"/>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115207</xdr:rowOff>
    </xdr:from>
    <xdr:to>
      <xdr:col>6</xdr:col>
      <xdr:colOff>38100</xdr:colOff>
      <xdr:row>38</xdr:row>
      <xdr:rowOff>45357</xdr:rowOff>
    </xdr:to>
    <xdr:sp macro="" textlink="">
      <xdr:nvSpPr>
        <xdr:cNvPr id="74" name="楕円 73">
          <a:extLst>
            <a:ext uri="{FF2B5EF4-FFF2-40B4-BE49-F238E27FC236}">
              <a16:creationId xmlns:a16="http://schemas.microsoft.com/office/drawing/2014/main" id="{AFA486CA-D519-42DC-9D5A-4412B29E3DAE}"/>
            </a:ext>
          </a:extLst>
        </xdr:cNvPr>
        <xdr:cNvSpPr/>
      </xdr:nvSpPr>
      <xdr:spPr>
        <a:xfrm>
          <a:off x="1079500" y="645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34</xdr:row>
      <xdr:rowOff>8000</xdr:rowOff>
    </xdr:from>
    <xdr:ext cx="405111" cy="259045"/>
    <xdr:sp macro="" textlink="">
      <xdr:nvSpPr>
        <xdr:cNvPr id="75" name="n_1aveValue【図書館】&#10;有形固定資産減価償却率">
          <a:extLst>
            <a:ext uri="{FF2B5EF4-FFF2-40B4-BE49-F238E27FC236}">
              <a16:creationId xmlns:a16="http://schemas.microsoft.com/office/drawing/2014/main" id="{3E4072B5-8DA5-4426-B0FD-24F97B8F88E9}"/>
            </a:ext>
          </a:extLst>
        </xdr:cNvPr>
        <xdr:cNvSpPr txBox="1"/>
      </xdr:nvSpPr>
      <xdr:spPr>
        <a:xfrm>
          <a:off x="3582044" y="5837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84744</xdr:rowOff>
    </xdr:from>
    <xdr:ext cx="405111" cy="259045"/>
    <xdr:sp macro="" textlink="">
      <xdr:nvSpPr>
        <xdr:cNvPr id="76" name="n_2aveValue【図書館】&#10;有形固定資産減価償却率">
          <a:extLst>
            <a:ext uri="{FF2B5EF4-FFF2-40B4-BE49-F238E27FC236}">
              <a16:creationId xmlns:a16="http://schemas.microsoft.com/office/drawing/2014/main" id="{A3DECB83-C92C-4430-A162-E641F730A9BF}"/>
            </a:ext>
          </a:extLst>
        </xdr:cNvPr>
        <xdr:cNvSpPr txBox="1"/>
      </xdr:nvSpPr>
      <xdr:spPr>
        <a:xfrm>
          <a:off x="2705744" y="5742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22696</xdr:rowOff>
    </xdr:from>
    <xdr:ext cx="405111" cy="259045"/>
    <xdr:sp macro="" textlink="">
      <xdr:nvSpPr>
        <xdr:cNvPr id="77" name="n_3aveValue【図書館】&#10;有形固定資産減価償却率">
          <a:extLst>
            <a:ext uri="{FF2B5EF4-FFF2-40B4-BE49-F238E27FC236}">
              <a16:creationId xmlns:a16="http://schemas.microsoft.com/office/drawing/2014/main" id="{6BA1133B-D201-48AC-950B-CA4F7BE37FA5}"/>
            </a:ext>
          </a:extLst>
        </xdr:cNvPr>
        <xdr:cNvSpPr txBox="1"/>
      </xdr:nvSpPr>
      <xdr:spPr>
        <a:xfrm>
          <a:off x="1816744" y="5680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12899</xdr:rowOff>
    </xdr:from>
    <xdr:ext cx="405111" cy="259045"/>
    <xdr:sp macro="" textlink="">
      <xdr:nvSpPr>
        <xdr:cNvPr id="78" name="n_4aveValue【図書館】&#10;有形固定資産減価償却率">
          <a:extLst>
            <a:ext uri="{FF2B5EF4-FFF2-40B4-BE49-F238E27FC236}">
              <a16:creationId xmlns:a16="http://schemas.microsoft.com/office/drawing/2014/main" id="{73E8E474-4F25-4A09-B3AE-BC4DDF34282C}"/>
            </a:ext>
          </a:extLst>
        </xdr:cNvPr>
        <xdr:cNvSpPr txBox="1"/>
      </xdr:nvSpPr>
      <xdr:spPr>
        <a:xfrm>
          <a:off x="927744" y="5842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36484</xdr:rowOff>
    </xdr:from>
    <xdr:ext cx="405111" cy="259045"/>
    <xdr:sp macro="" textlink="">
      <xdr:nvSpPr>
        <xdr:cNvPr id="79" name="n_4mainValue【図書館】&#10;有形固定資産減価償却率">
          <a:extLst>
            <a:ext uri="{FF2B5EF4-FFF2-40B4-BE49-F238E27FC236}">
              <a16:creationId xmlns:a16="http://schemas.microsoft.com/office/drawing/2014/main" id="{DB8E78C5-7E7D-4747-9BE4-D01EF6B1A5A6}"/>
            </a:ext>
          </a:extLst>
        </xdr:cNvPr>
        <xdr:cNvSpPr txBox="1"/>
      </xdr:nvSpPr>
      <xdr:spPr>
        <a:xfrm>
          <a:off x="927744" y="655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a:extLst>
            <a:ext uri="{FF2B5EF4-FFF2-40B4-BE49-F238E27FC236}">
              <a16:creationId xmlns:a16="http://schemas.microsoft.com/office/drawing/2014/main" id="{F9F4B878-A6A6-4E77-958F-0F64989B7F01}"/>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a:extLst>
            <a:ext uri="{FF2B5EF4-FFF2-40B4-BE49-F238E27FC236}">
              <a16:creationId xmlns:a16="http://schemas.microsoft.com/office/drawing/2014/main" id="{6C125F11-0217-4FC8-96DF-0F6AFB68E0FD}"/>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a:extLst>
            <a:ext uri="{FF2B5EF4-FFF2-40B4-BE49-F238E27FC236}">
              <a16:creationId xmlns:a16="http://schemas.microsoft.com/office/drawing/2014/main" id="{974F7EF7-B706-40C2-BDA4-7B352519007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a:extLst>
            <a:ext uri="{FF2B5EF4-FFF2-40B4-BE49-F238E27FC236}">
              <a16:creationId xmlns:a16="http://schemas.microsoft.com/office/drawing/2014/main" id="{B79554EE-3325-434C-A563-3DCDE94FAE0E}"/>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a:extLst>
            <a:ext uri="{FF2B5EF4-FFF2-40B4-BE49-F238E27FC236}">
              <a16:creationId xmlns:a16="http://schemas.microsoft.com/office/drawing/2014/main" id="{180F0E05-EF23-4AAC-9E10-69B6ABEB1D26}"/>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a:extLst>
            <a:ext uri="{FF2B5EF4-FFF2-40B4-BE49-F238E27FC236}">
              <a16:creationId xmlns:a16="http://schemas.microsoft.com/office/drawing/2014/main" id="{E9E32ED1-03E8-4445-B553-DA55B959DB91}"/>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a:extLst>
            <a:ext uri="{FF2B5EF4-FFF2-40B4-BE49-F238E27FC236}">
              <a16:creationId xmlns:a16="http://schemas.microsoft.com/office/drawing/2014/main" id="{ECD79C49-959C-4023-8F4A-B875E67B0503}"/>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a:extLst>
            <a:ext uri="{FF2B5EF4-FFF2-40B4-BE49-F238E27FC236}">
              <a16:creationId xmlns:a16="http://schemas.microsoft.com/office/drawing/2014/main" id="{01932FAB-3E75-4DB9-9D84-9989F2D2A233}"/>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8" name="テキスト ボックス 87">
          <a:extLst>
            <a:ext uri="{FF2B5EF4-FFF2-40B4-BE49-F238E27FC236}">
              <a16:creationId xmlns:a16="http://schemas.microsoft.com/office/drawing/2014/main" id="{076ED19A-EDC9-42CA-9549-7A58982B1BC1}"/>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a:extLst>
            <a:ext uri="{FF2B5EF4-FFF2-40B4-BE49-F238E27FC236}">
              <a16:creationId xmlns:a16="http://schemas.microsoft.com/office/drawing/2014/main" id="{390D4C37-6EDA-449E-9AD3-8436900B8DCE}"/>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0" name="直線コネクタ 89">
          <a:extLst>
            <a:ext uri="{FF2B5EF4-FFF2-40B4-BE49-F238E27FC236}">
              <a16:creationId xmlns:a16="http://schemas.microsoft.com/office/drawing/2014/main" id="{B3EA5983-F567-4EEC-8499-EC3AC0069C7C}"/>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1" name="テキスト ボックス 90">
          <a:extLst>
            <a:ext uri="{FF2B5EF4-FFF2-40B4-BE49-F238E27FC236}">
              <a16:creationId xmlns:a16="http://schemas.microsoft.com/office/drawing/2014/main" id="{2B418701-6B4F-4B70-AA52-8EBA5E5246F7}"/>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2" name="直線コネクタ 91">
          <a:extLst>
            <a:ext uri="{FF2B5EF4-FFF2-40B4-BE49-F238E27FC236}">
              <a16:creationId xmlns:a16="http://schemas.microsoft.com/office/drawing/2014/main" id="{A30F9E10-DB82-429A-8586-C009D8830797}"/>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3" name="テキスト ボックス 92">
          <a:extLst>
            <a:ext uri="{FF2B5EF4-FFF2-40B4-BE49-F238E27FC236}">
              <a16:creationId xmlns:a16="http://schemas.microsoft.com/office/drawing/2014/main" id="{B7D8A404-9B0A-4825-BDC0-1566439193C8}"/>
            </a:ext>
          </a:extLst>
        </xdr:cNvPr>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4" name="直線コネクタ 93">
          <a:extLst>
            <a:ext uri="{FF2B5EF4-FFF2-40B4-BE49-F238E27FC236}">
              <a16:creationId xmlns:a16="http://schemas.microsoft.com/office/drawing/2014/main" id="{94B446D5-46A5-4B67-A7C0-086CE16C18F8}"/>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5" name="テキスト ボックス 94">
          <a:extLst>
            <a:ext uri="{FF2B5EF4-FFF2-40B4-BE49-F238E27FC236}">
              <a16:creationId xmlns:a16="http://schemas.microsoft.com/office/drawing/2014/main" id="{8F2F605E-2625-4C0B-882F-6F6C14B08EA2}"/>
            </a:ext>
          </a:extLst>
        </xdr:cNvPr>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6" name="直線コネクタ 95">
          <a:extLst>
            <a:ext uri="{FF2B5EF4-FFF2-40B4-BE49-F238E27FC236}">
              <a16:creationId xmlns:a16="http://schemas.microsoft.com/office/drawing/2014/main" id="{7FA8E127-A283-4A90-B8ED-F8BB76C85068}"/>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97" name="テキスト ボックス 96">
          <a:extLst>
            <a:ext uri="{FF2B5EF4-FFF2-40B4-BE49-F238E27FC236}">
              <a16:creationId xmlns:a16="http://schemas.microsoft.com/office/drawing/2014/main" id="{CD7D32A2-4C75-4A4F-91C7-E8FCCDEF2D5B}"/>
            </a:ext>
          </a:extLst>
        </xdr:cNvPr>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8" name="直線コネクタ 97">
          <a:extLst>
            <a:ext uri="{FF2B5EF4-FFF2-40B4-BE49-F238E27FC236}">
              <a16:creationId xmlns:a16="http://schemas.microsoft.com/office/drawing/2014/main" id="{7BAB760B-6CF4-4474-9A14-D96094ECA693}"/>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99" name="テキスト ボックス 98">
          <a:extLst>
            <a:ext uri="{FF2B5EF4-FFF2-40B4-BE49-F238E27FC236}">
              <a16:creationId xmlns:a16="http://schemas.microsoft.com/office/drawing/2014/main" id="{981F0033-7700-4885-B916-0275CE1ED468}"/>
            </a:ext>
          </a:extLst>
        </xdr:cNvPr>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0" name="直線コネクタ 99">
          <a:extLst>
            <a:ext uri="{FF2B5EF4-FFF2-40B4-BE49-F238E27FC236}">
              <a16:creationId xmlns:a16="http://schemas.microsoft.com/office/drawing/2014/main" id="{24867CE8-046E-4E98-91C7-271A6DCA4FF6}"/>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01" name="テキスト ボックス 100">
          <a:extLst>
            <a:ext uri="{FF2B5EF4-FFF2-40B4-BE49-F238E27FC236}">
              <a16:creationId xmlns:a16="http://schemas.microsoft.com/office/drawing/2014/main" id="{71633AB2-5FE4-41C2-8C87-8F9277C837C6}"/>
            </a:ext>
          </a:extLst>
        </xdr:cNvPr>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a:extLst>
            <a:ext uri="{FF2B5EF4-FFF2-40B4-BE49-F238E27FC236}">
              <a16:creationId xmlns:a16="http://schemas.microsoft.com/office/drawing/2014/main" id="{44ECC848-EB3A-4632-96C4-4FABA84B8E1D}"/>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3" name="テキスト ボックス 102">
          <a:extLst>
            <a:ext uri="{FF2B5EF4-FFF2-40B4-BE49-F238E27FC236}">
              <a16:creationId xmlns:a16="http://schemas.microsoft.com/office/drawing/2014/main" id="{3B28D8BE-93BA-4E6F-B68A-077664E70E04}"/>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図書館】&#10;一人当たり面積グラフ枠">
          <a:extLst>
            <a:ext uri="{FF2B5EF4-FFF2-40B4-BE49-F238E27FC236}">
              <a16:creationId xmlns:a16="http://schemas.microsoft.com/office/drawing/2014/main" id="{9484920F-68C2-4577-9D3A-35A083EB8E79}"/>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45176</xdr:rowOff>
    </xdr:from>
    <xdr:to>
      <xdr:col>54</xdr:col>
      <xdr:colOff>189865</xdr:colOff>
      <xdr:row>41</xdr:row>
      <xdr:rowOff>139881</xdr:rowOff>
    </xdr:to>
    <xdr:cxnSp macro="">
      <xdr:nvCxnSpPr>
        <xdr:cNvPr id="105" name="直線コネクタ 104">
          <a:extLst>
            <a:ext uri="{FF2B5EF4-FFF2-40B4-BE49-F238E27FC236}">
              <a16:creationId xmlns:a16="http://schemas.microsoft.com/office/drawing/2014/main" id="{DCFED2A0-6C73-4194-A397-28CD77C92C14}"/>
            </a:ext>
          </a:extLst>
        </xdr:cNvPr>
        <xdr:cNvCxnSpPr/>
      </xdr:nvCxnSpPr>
      <xdr:spPr>
        <a:xfrm flipV="1">
          <a:off x="10476865" y="5703026"/>
          <a:ext cx="0" cy="1466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143708</xdr:rowOff>
    </xdr:from>
    <xdr:ext cx="469744" cy="259045"/>
    <xdr:sp macro="" textlink="">
      <xdr:nvSpPr>
        <xdr:cNvPr id="106" name="【図書館】&#10;一人当たり面積最小値テキスト">
          <a:extLst>
            <a:ext uri="{FF2B5EF4-FFF2-40B4-BE49-F238E27FC236}">
              <a16:creationId xmlns:a16="http://schemas.microsoft.com/office/drawing/2014/main" id="{9BB2822A-6A3F-4B59-954D-27AD52C9D3DA}"/>
            </a:ext>
          </a:extLst>
        </xdr:cNvPr>
        <xdr:cNvSpPr txBox="1"/>
      </xdr:nvSpPr>
      <xdr:spPr>
        <a:xfrm>
          <a:off x="10515600" y="7173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139881</xdr:rowOff>
    </xdr:from>
    <xdr:to>
      <xdr:col>55</xdr:col>
      <xdr:colOff>88900</xdr:colOff>
      <xdr:row>41</xdr:row>
      <xdr:rowOff>139881</xdr:rowOff>
    </xdr:to>
    <xdr:cxnSp macro="">
      <xdr:nvCxnSpPr>
        <xdr:cNvPr id="107" name="直線コネクタ 106">
          <a:extLst>
            <a:ext uri="{FF2B5EF4-FFF2-40B4-BE49-F238E27FC236}">
              <a16:creationId xmlns:a16="http://schemas.microsoft.com/office/drawing/2014/main" id="{85C0AEC0-BC2E-4FEB-AE79-6228C37BAB43}"/>
            </a:ext>
          </a:extLst>
        </xdr:cNvPr>
        <xdr:cNvCxnSpPr/>
      </xdr:nvCxnSpPr>
      <xdr:spPr>
        <a:xfrm>
          <a:off x="10388600" y="7169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163303</xdr:rowOff>
    </xdr:from>
    <xdr:ext cx="469744" cy="259045"/>
    <xdr:sp macro="" textlink="">
      <xdr:nvSpPr>
        <xdr:cNvPr id="108" name="【図書館】&#10;一人当たり面積最大値テキスト">
          <a:extLst>
            <a:ext uri="{FF2B5EF4-FFF2-40B4-BE49-F238E27FC236}">
              <a16:creationId xmlns:a16="http://schemas.microsoft.com/office/drawing/2014/main" id="{430C245B-1DF8-4DBE-A415-BFCD455F1D3E}"/>
            </a:ext>
          </a:extLst>
        </xdr:cNvPr>
        <xdr:cNvSpPr txBox="1"/>
      </xdr:nvSpPr>
      <xdr:spPr>
        <a:xfrm>
          <a:off x="10515600" y="5478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45176</xdr:rowOff>
    </xdr:from>
    <xdr:to>
      <xdr:col>55</xdr:col>
      <xdr:colOff>88900</xdr:colOff>
      <xdr:row>33</xdr:row>
      <xdr:rowOff>45176</xdr:rowOff>
    </xdr:to>
    <xdr:cxnSp macro="">
      <xdr:nvCxnSpPr>
        <xdr:cNvPr id="109" name="直線コネクタ 108">
          <a:extLst>
            <a:ext uri="{FF2B5EF4-FFF2-40B4-BE49-F238E27FC236}">
              <a16:creationId xmlns:a16="http://schemas.microsoft.com/office/drawing/2014/main" id="{1738B1B7-9E14-49B6-B320-BFEF647B26B5}"/>
            </a:ext>
          </a:extLst>
        </xdr:cNvPr>
        <xdr:cNvCxnSpPr/>
      </xdr:nvCxnSpPr>
      <xdr:spPr>
        <a:xfrm>
          <a:off x="10388600" y="5703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65876</xdr:rowOff>
    </xdr:from>
    <xdr:ext cx="469744" cy="259045"/>
    <xdr:sp macro="" textlink="">
      <xdr:nvSpPr>
        <xdr:cNvPr id="110" name="【図書館】&#10;一人当たり面積平均値テキスト">
          <a:extLst>
            <a:ext uri="{FF2B5EF4-FFF2-40B4-BE49-F238E27FC236}">
              <a16:creationId xmlns:a16="http://schemas.microsoft.com/office/drawing/2014/main" id="{5276EE4B-058F-4F61-9A02-2B916D1EB03F}"/>
            </a:ext>
          </a:extLst>
        </xdr:cNvPr>
        <xdr:cNvSpPr txBox="1"/>
      </xdr:nvSpPr>
      <xdr:spPr>
        <a:xfrm>
          <a:off x="10515600" y="65809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87449</xdr:rowOff>
    </xdr:from>
    <xdr:to>
      <xdr:col>55</xdr:col>
      <xdr:colOff>50800</xdr:colOff>
      <xdr:row>39</xdr:row>
      <xdr:rowOff>17599</xdr:rowOff>
    </xdr:to>
    <xdr:sp macro="" textlink="">
      <xdr:nvSpPr>
        <xdr:cNvPr id="111" name="フローチャート: 判断 110">
          <a:extLst>
            <a:ext uri="{FF2B5EF4-FFF2-40B4-BE49-F238E27FC236}">
              <a16:creationId xmlns:a16="http://schemas.microsoft.com/office/drawing/2014/main" id="{A14BD10B-E09F-4D14-AB92-88E2FC0B917D}"/>
            </a:ext>
          </a:extLst>
        </xdr:cNvPr>
        <xdr:cNvSpPr/>
      </xdr:nvSpPr>
      <xdr:spPr>
        <a:xfrm>
          <a:off x="10426700" y="660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53159</xdr:rowOff>
    </xdr:from>
    <xdr:to>
      <xdr:col>50</xdr:col>
      <xdr:colOff>165100</xdr:colOff>
      <xdr:row>39</xdr:row>
      <xdr:rowOff>154759</xdr:rowOff>
    </xdr:to>
    <xdr:sp macro="" textlink="">
      <xdr:nvSpPr>
        <xdr:cNvPr id="112" name="フローチャート: 判断 111">
          <a:extLst>
            <a:ext uri="{FF2B5EF4-FFF2-40B4-BE49-F238E27FC236}">
              <a16:creationId xmlns:a16="http://schemas.microsoft.com/office/drawing/2014/main" id="{7D960858-0CF4-4B61-AE7C-8890B797DB27}"/>
            </a:ext>
          </a:extLst>
        </xdr:cNvPr>
        <xdr:cNvSpPr/>
      </xdr:nvSpPr>
      <xdr:spPr>
        <a:xfrm>
          <a:off x="9588500" y="6739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56424</xdr:rowOff>
    </xdr:from>
    <xdr:to>
      <xdr:col>46</xdr:col>
      <xdr:colOff>38100</xdr:colOff>
      <xdr:row>39</xdr:row>
      <xdr:rowOff>158024</xdr:rowOff>
    </xdr:to>
    <xdr:sp macro="" textlink="">
      <xdr:nvSpPr>
        <xdr:cNvPr id="113" name="フローチャート: 判断 112">
          <a:extLst>
            <a:ext uri="{FF2B5EF4-FFF2-40B4-BE49-F238E27FC236}">
              <a16:creationId xmlns:a16="http://schemas.microsoft.com/office/drawing/2014/main" id="{16D4BAD9-0169-464F-BB69-4B79B943B6E8}"/>
            </a:ext>
          </a:extLst>
        </xdr:cNvPr>
        <xdr:cNvSpPr/>
      </xdr:nvSpPr>
      <xdr:spPr>
        <a:xfrm>
          <a:off x="8699500" y="674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62956</xdr:rowOff>
    </xdr:from>
    <xdr:to>
      <xdr:col>41</xdr:col>
      <xdr:colOff>101600</xdr:colOff>
      <xdr:row>39</xdr:row>
      <xdr:rowOff>164556</xdr:rowOff>
    </xdr:to>
    <xdr:sp macro="" textlink="">
      <xdr:nvSpPr>
        <xdr:cNvPr id="114" name="フローチャート: 判断 113">
          <a:extLst>
            <a:ext uri="{FF2B5EF4-FFF2-40B4-BE49-F238E27FC236}">
              <a16:creationId xmlns:a16="http://schemas.microsoft.com/office/drawing/2014/main" id="{28D173A7-0535-4F10-B2D3-74119198ED54}"/>
            </a:ext>
          </a:extLst>
        </xdr:cNvPr>
        <xdr:cNvSpPr/>
      </xdr:nvSpPr>
      <xdr:spPr>
        <a:xfrm>
          <a:off x="7810500" y="6749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144599</xdr:rowOff>
    </xdr:from>
    <xdr:to>
      <xdr:col>36</xdr:col>
      <xdr:colOff>165100</xdr:colOff>
      <xdr:row>40</xdr:row>
      <xdr:rowOff>74749</xdr:rowOff>
    </xdr:to>
    <xdr:sp macro="" textlink="">
      <xdr:nvSpPr>
        <xdr:cNvPr id="115" name="フローチャート: 判断 114">
          <a:extLst>
            <a:ext uri="{FF2B5EF4-FFF2-40B4-BE49-F238E27FC236}">
              <a16:creationId xmlns:a16="http://schemas.microsoft.com/office/drawing/2014/main" id="{4155A57C-8B63-4A8E-8570-C68E6B468C6C}"/>
            </a:ext>
          </a:extLst>
        </xdr:cNvPr>
        <xdr:cNvSpPr/>
      </xdr:nvSpPr>
      <xdr:spPr>
        <a:xfrm>
          <a:off x="6921500" y="683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59427B48-98C9-4DF6-8277-70B08BA531BF}"/>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3D640257-D701-4EE4-9E76-8029BDA8EC08}"/>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9FEAC663-45BF-407D-861B-69268F58E6C7}"/>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E9BE8F61-3263-4E76-ABB8-0A9703F507F3}"/>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0D4B5EC0-939F-4B6D-BEA2-CF8800FE8F17}"/>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41728</xdr:rowOff>
    </xdr:from>
    <xdr:to>
      <xdr:col>36</xdr:col>
      <xdr:colOff>165100</xdr:colOff>
      <xdr:row>38</xdr:row>
      <xdr:rowOff>143328</xdr:rowOff>
    </xdr:to>
    <xdr:sp macro="" textlink="">
      <xdr:nvSpPr>
        <xdr:cNvPr id="121" name="楕円 120">
          <a:extLst>
            <a:ext uri="{FF2B5EF4-FFF2-40B4-BE49-F238E27FC236}">
              <a16:creationId xmlns:a16="http://schemas.microsoft.com/office/drawing/2014/main" id="{3E5788D1-99AC-431D-92D0-B6A642BE4819}"/>
            </a:ext>
          </a:extLst>
        </xdr:cNvPr>
        <xdr:cNvSpPr/>
      </xdr:nvSpPr>
      <xdr:spPr>
        <a:xfrm>
          <a:off x="6921500" y="655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37</xdr:row>
      <xdr:rowOff>171286</xdr:rowOff>
    </xdr:from>
    <xdr:ext cx="469744" cy="259045"/>
    <xdr:sp macro="" textlink="">
      <xdr:nvSpPr>
        <xdr:cNvPr id="122" name="n_1aveValue【図書館】&#10;一人当たり面積">
          <a:extLst>
            <a:ext uri="{FF2B5EF4-FFF2-40B4-BE49-F238E27FC236}">
              <a16:creationId xmlns:a16="http://schemas.microsoft.com/office/drawing/2014/main" id="{55D9B9E6-7C7E-4903-8EA9-85E32585F474}"/>
            </a:ext>
          </a:extLst>
        </xdr:cNvPr>
        <xdr:cNvSpPr txBox="1"/>
      </xdr:nvSpPr>
      <xdr:spPr>
        <a:xfrm>
          <a:off x="9391727" y="6514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3101</xdr:rowOff>
    </xdr:from>
    <xdr:ext cx="469744" cy="259045"/>
    <xdr:sp macro="" textlink="">
      <xdr:nvSpPr>
        <xdr:cNvPr id="123" name="n_2aveValue【図書館】&#10;一人当たり面積">
          <a:extLst>
            <a:ext uri="{FF2B5EF4-FFF2-40B4-BE49-F238E27FC236}">
              <a16:creationId xmlns:a16="http://schemas.microsoft.com/office/drawing/2014/main" id="{34D3FBF8-E357-4771-957F-01069F064974}"/>
            </a:ext>
          </a:extLst>
        </xdr:cNvPr>
        <xdr:cNvSpPr txBox="1"/>
      </xdr:nvSpPr>
      <xdr:spPr>
        <a:xfrm>
          <a:off x="8515427" y="6518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9633</xdr:rowOff>
    </xdr:from>
    <xdr:ext cx="469744" cy="259045"/>
    <xdr:sp macro="" textlink="">
      <xdr:nvSpPr>
        <xdr:cNvPr id="124" name="n_3aveValue【図書館】&#10;一人当たり面積">
          <a:extLst>
            <a:ext uri="{FF2B5EF4-FFF2-40B4-BE49-F238E27FC236}">
              <a16:creationId xmlns:a16="http://schemas.microsoft.com/office/drawing/2014/main" id="{9FF34B4A-5EB7-44D5-98D7-BEFE4B3FC29A}"/>
            </a:ext>
          </a:extLst>
        </xdr:cNvPr>
        <xdr:cNvSpPr txBox="1"/>
      </xdr:nvSpPr>
      <xdr:spPr>
        <a:xfrm>
          <a:off x="7626427" y="6524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65876</xdr:rowOff>
    </xdr:from>
    <xdr:ext cx="469744" cy="259045"/>
    <xdr:sp macro="" textlink="">
      <xdr:nvSpPr>
        <xdr:cNvPr id="125" name="n_4aveValue【図書館】&#10;一人当たり面積">
          <a:extLst>
            <a:ext uri="{FF2B5EF4-FFF2-40B4-BE49-F238E27FC236}">
              <a16:creationId xmlns:a16="http://schemas.microsoft.com/office/drawing/2014/main" id="{07163EF9-F2B3-4BCE-B3BB-8585ABD0E839}"/>
            </a:ext>
          </a:extLst>
        </xdr:cNvPr>
        <xdr:cNvSpPr txBox="1"/>
      </xdr:nvSpPr>
      <xdr:spPr>
        <a:xfrm>
          <a:off x="6737427" y="6923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159855</xdr:rowOff>
    </xdr:from>
    <xdr:ext cx="469744" cy="259045"/>
    <xdr:sp macro="" textlink="">
      <xdr:nvSpPr>
        <xdr:cNvPr id="126" name="n_4mainValue【図書館】&#10;一人当たり面積">
          <a:extLst>
            <a:ext uri="{FF2B5EF4-FFF2-40B4-BE49-F238E27FC236}">
              <a16:creationId xmlns:a16="http://schemas.microsoft.com/office/drawing/2014/main" id="{4F3F4366-9540-4AC2-AE0A-EA744ABB7E65}"/>
            </a:ext>
          </a:extLst>
        </xdr:cNvPr>
        <xdr:cNvSpPr txBox="1"/>
      </xdr:nvSpPr>
      <xdr:spPr>
        <a:xfrm>
          <a:off x="6737427" y="633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7" name="正方形/長方形 126">
          <a:extLst>
            <a:ext uri="{FF2B5EF4-FFF2-40B4-BE49-F238E27FC236}">
              <a16:creationId xmlns:a16="http://schemas.microsoft.com/office/drawing/2014/main" id="{54D0E4FF-3395-4CA8-A05A-D1E2DD84531C}"/>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8" name="正方形/長方形 127">
          <a:extLst>
            <a:ext uri="{FF2B5EF4-FFF2-40B4-BE49-F238E27FC236}">
              <a16:creationId xmlns:a16="http://schemas.microsoft.com/office/drawing/2014/main" id="{0EEA9EBC-BD34-43DC-A526-537F33B7AAE8}"/>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9" name="正方形/長方形 128">
          <a:extLst>
            <a:ext uri="{FF2B5EF4-FFF2-40B4-BE49-F238E27FC236}">
              <a16:creationId xmlns:a16="http://schemas.microsoft.com/office/drawing/2014/main" id="{23673574-A756-43CD-BE28-D874EC5BDD64}"/>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0" name="正方形/長方形 129">
          <a:extLst>
            <a:ext uri="{FF2B5EF4-FFF2-40B4-BE49-F238E27FC236}">
              <a16:creationId xmlns:a16="http://schemas.microsoft.com/office/drawing/2014/main" id="{47ABB41B-39CD-4FE0-9F39-2B6CF1B64E4E}"/>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1" name="正方形/長方形 130">
          <a:extLst>
            <a:ext uri="{FF2B5EF4-FFF2-40B4-BE49-F238E27FC236}">
              <a16:creationId xmlns:a16="http://schemas.microsoft.com/office/drawing/2014/main" id="{67932530-7BB4-4586-8CA1-3E8FC9B1B90F}"/>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2" name="正方形/長方形 131">
          <a:extLst>
            <a:ext uri="{FF2B5EF4-FFF2-40B4-BE49-F238E27FC236}">
              <a16:creationId xmlns:a16="http://schemas.microsoft.com/office/drawing/2014/main" id="{2F3D2DDB-181C-4676-B795-657FBD5FD42D}"/>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3" name="正方形/長方形 132">
          <a:extLst>
            <a:ext uri="{FF2B5EF4-FFF2-40B4-BE49-F238E27FC236}">
              <a16:creationId xmlns:a16="http://schemas.microsoft.com/office/drawing/2014/main" id="{8657DF6C-0F71-4180-BE9C-CDE0AD0F15AF}"/>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4" name="正方形/長方形 133">
          <a:extLst>
            <a:ext uri="{FF2B5EF4-FFF2-40B4-BE49-F238E27FC236}">
              <a16:creationId xmlns:a16="http://schemas.microsoft.com/office/drawing/2014/main" id="{E811EE0E-7A3D-4AA9-B24F-C18F75F65C86}"/>
            </a:ext>
          </a:extLst>
        </xdr:cNvPr>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135" name="正方形/長方形 134">
          <a:extLst>
            <a:ext uri="{FF2B5EF4-FFF2-40B4-BE49-F238E27FC236}">
              <a16:creationId xmlns:a16="http://schemas.microsoft.com/office/drawing/2014/main" id="{E836AA09-886F-47DF-95BC-650F4CBD5C3B}"/>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36" name="正方形/長方形 135">
          <a:extLst>
            <a:ext uri="{FF2B5EF4-FFF2-40B4-BE49-F238E27FC236}">
              <a16:creationId xmlns:a16="http://schemas.microsoft.com/office/drawing/2014/main" id="{199BB0E3-A2BA-46C9-8B47-3AB43AD17AEC}"/>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37" name="正方形/長方形 136">
          <a:extLst>
            <a:ext uri="{FF2B5EF4-FFF2-40B4-BE49-F238E27FC236}">
              <a16:creationId xmlns:a16="http://schemas.microsoft.com/office/drawing/2014/main" id="{18E71AD2-A728-4DD2-8E03-C90609CEF96E}"/>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38" name="正方形/長方形 137">
          <a:extLst>
            <a:ext uri="{FF2B5EF4-FFF2-40B4-BE49-F238E27FC236}">
              <a16:creationId xmlns:a16="http://schemas.microsoft.com/office/drawing/2014/main" id="{4F4E7A24-E24D-4042-8061-014F3AF39BE2}"/>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39" name="正方形/長方形 138">
          <a:extLst>
            <a:ext uri="{FF2B5EF4-FFF2-40B4-BE49-F238E27FC236}">
              <a16:creationId xmlns:a16="http://schemas.microsoft.com/office/drawing/2014/main" id="{F603096F-3F48-4760-A18D-B71686366F7F}"/>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40" name="正方形/長方形 139">
          <a:extLst>
            <a:ext uri="{FF2B5EF4-FFF2-40B4-BE49-F238E27FC236}">
              <a16:creationId xmlns:a16="http://schemas.microsoft.com/office/drawing/2014/main" id="{A20CF542-4BB0-4129-A631-5C6D3EF93D06}"/>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41" name="正方形/長方形 140">
          <a:extLst>
            <a:ext uri="{FF2B5EF4-FFF2-40B4-BE49-F238E27FC236}">
              <a16:creationId xmlns:a16="http://schemas.microsoft.com/office/drawing/2014/main" id="{E3391929-0966-46CC-B53C-32BE17D413E4}"/>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42" name="正方形/長方形 141">
          <a:extLst>
            <a:ext uri="{FF2B5EF4-FFF2-40B4-BE49-F238E27FC236}">
              <a16:creationId xmlns:a16="http://schemas.microsoft.com/office/drawing/2014/main" id="{BEF3E5E0-6BD4-414E-AA8E-72C4885ED06B}"/>
            </a:ext>
          </a:extLst>
        </xdr:cNvPr>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143" name="正方形/長方形 142">
          <a:extLst>
            <a:ext uri="{FF2B5EF4-FFF2-40B4-BE49-F238E27FC236}">
              <a16:creationId xmlns:a16="http://schemas.microsoft.com/office/drawing/2014/main" id="{AD361025-DF3E-4649-8133-AAAB895F27D4}"/>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44" name="正方形/長方形 143">
          <a:extLst>
            <a:ext uri="{FF2B5EF4-FFF2-40B4-BE49-F238E27FC236}">
              <a16:creationId xmlns:a16="http://schemas.microsoft.com/office/drawing/2014/main" id="{5B25B427-7EA1-421F-BD10-15CD5BCC7F6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45" name="正方形/長方形 144">
          <a:extLst>
            <a:ext uri="{FF2B5EF4-FFF2-40B4-BE49-F238E27FC236}">
              <a16:creationId xmlns:a16="http://schemas.microsoft.com/office/drawing/2014/main" id="{ECAE2056-AB5B-4571-BD41-F4D8B2AF83D8}"/>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6" name="正方形/長方形 145">
          <a:extLst>
            <a:ext uri="{FF2B5EF4-FFF2-40B4-BE49-F238E27FC236}">
              <a16:creationId xmlns:a16="http://schemas.microsoft.com/office/drawing/2014/main" id="{60E4F9F1-C5B0-431B-9FFC-510A6E27B841}"/>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7" name="正方形/長方形 146">
          <a:extLst>
            <a:ext uri="{FF2B5EF4-FFF2-40B4-BE49-F238E27FC236}">
              <a16:creationId xmlns:a16="http://schemas.microsoft.com/office/drawing/2014/main" id="{64642C7C-73F0-4E2A-BB84-A5DBFC1CB6CA}"/>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8" name="正方形/長方形 147">
          <a:extLst>
            <a:ext uri="{FF2B5EF4-FFF2-40B4-BE49-F238E27FC236}">
              <a16:creationId xmlns:a16="http://schemas.microsoft.com/office/drawing/2014/main" id="{6D9B95E2-ED85-4743-B711-0AC97A0768CD}"/>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49" name="正方形/長方形 148">
          <a:extLst>
            <a:ext uri="{FF2B5EF4-FFF2-40B4-BE49-F238E27FC236}">
              <a16:creationId xmlns:a16="http://schemas.microsoft.com/office/drawing/2014/main" id="{AD29F5D0-BF19-498E-B730-3E3AE5A8C69D}"/>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50" name="正方形/長方形 149">
          <a:extLst>
            <a:ext uri="{FF2B5EF4-FFF2-40B4-BE49-F238E27FC236}">
              <a16:creationId xmlns:a16="http://schemas.microsoft.com/office/drawing/2014/main" id="{5F86654C-1FD2-44DB-84E8-1CAE663CAFEA}"/>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51" name="正方形/長方形 150">
          <a:extLst>
            <a:ext uri="{FF2B5EF4-FFF2-40B4-BE49-F238E27FC236}">
              <a16:creationId xmlns:a16="http://schemas.microsoft.com/office/drawing/2014/main" id="{952D8201-51A6-4374-B226-3FC75D9C8F56}"/>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52" name="正方形/長方形 151">
          <a:extLst>
            <a:ext uri="{FF2B5EF4-FFF2-40B4-BE49-F238E27FC236}">
              <a16:creationId xmlns:a16="http://schemas.microsoft.com/office/drawing/2014/main" id="{9E1459BF-5B9B-422B-B6F7-F5AEE10D70BB}"/>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53" name="正方形/長方形 152">
          <a:extLst>
            <a:ext uri="{FF2B5EF4-FFF2-40B4-BE49-F238E27FC236}">
              <a16:creationId xmlns:a16="http://schemas.microsoft.com/office/drawing/2014/main" id="{04504FBF-4C7E-46D6-B5D4-2FBFE0C2B856}"/>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54" name="正方形/長方形 153">
          <a:extLst>
            <a:ext uri="{FF2B5EF4-FFF2-40B4-BE49-F238E27FC236}">
              <a16:creationId xmlns:a16="http://schemas.microsoft.com/office/drawing/2014/main" id="{72D2F289-8935-446D-BE47-4B5581DD55C2}"/>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55" name="正方形/長方形 154">
          <a:extLst>
            <a:ext uri="{FF2B5EF4-FFF2-40B4-BE49-F238E27FC236}">
              <a16:creationId xmlns:a16="http://schemas.microsoft.com/office/drawing/2014/main" id="{76AAEEC3-9FAF-4E5D-81E1-5054C1313AE1}"/>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56" name="正方形/長方形 155">
          <a:extLst>
            <a:ext uri="{FF2B5EF4-FFF2-40B4-BE49-F238E27FC236}">
              <a16:creationId xmlns:a16="http://schemas.microsoft.com/office/drawing/2014/main" id="{ABF150F3-A40A-4D45-AD05-163A4DCBEA1D}"/>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57" name="正方形/長方形 156">
          <a:extLst>
            <a:ext uri="{FF2B5EF4-FFF2-40B4-BE49-F238E27FC236}">
              <a16:creationId xmlns:a16="http://schemas.microsoft.com/office/drawing/2014/main" id="{2AF387C2-4AAD-45E4-A4CA-5EDA000F9F3D}"/>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58" name="正方形/長方形 157">
          <a:extLst>
            <a:ext uri="{FF2B5EF4-FFF2-40B4-BE49-F238E27FC236}">
              <a16:creationId xmlns:a16="http://schemas.microsoft.com/office/drawing/2014/main" id="{DC40DDC2-7EF6-455C-8541-4C76CC777182}"/>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59" name="正方形/長方形 158">
          <a:extLst>
            <a:ext uri="{FF2B5EF4-FFF2-40B4-BE49-F238E27FC236}">
              <a16:creationId xmlns:a16="http://schemas.microsoft.com/office/drawing/2014/main" id="{62AE1E24-2C27-44CD-AF3F-18463CD962D5}"/>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60" name="正方形/長方形 159">
          <a:extLst>
            <a:ext uri="{FF2B5EF4-FFF2-40B4-BE49-F238E27FC236}">
              <a16:creationId xmlns:a16="http://schemas.microsoft.com/office/drawing/2014/main" id="{4FCE5D94-0F85-4DDE-8A0D-39D692D85734}"/>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61" name="正方形/長方形 160">
          <a:extLst>
            <a:ext uri="{FF2B5EF4-FFF2-40B4-BE49-F238E27FC236}">
              <a16:creationId xmlns:a16="http://schemas.microsoft.com/office/drawing/2014/main" id="{89A8A35B-7217-45CD-9F74-90B9BB79604C}"/>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62" name="正方形/長方形 161">
          <a:extLst>
            <a:ext uri="{FF2B5EF4-FFF2-40B4-BE49-F238E27FC236}">
              <a16:creationId xmlns:a16="http://schemas.microsoft.com/office/drawing/2014/main" id="{E2F58A8E-8853-4ABF-A08A-5CC50C9BE4A4}"/>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63" name="正方形/長方形 162">
          <a:extLst>
            <a:ext uri="{FF2B5EF4-FFF2-40B4-BE49-F238E27FC236}">
              <a16:creationId xmlns:a16="http://schemas.microsoft.com/office/drawing/2014/main" id="{B48C12C5-8D31-406D-B366-E4AEE2C0D57A}"/>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64" name="正方形/長方形 163">
          <a:extLst>
            <a:ext uri="{FF2B5EF4-FFF2-40B4-BE49-F238E27FC236}">
              <a16:creationId xmlns:a16="http://schemas.microsoft.com/office/drawing/2014/main" id="{ADD09DDF-940D-4502-A0A7-B3B83197A608}"/>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65" name="正方形/長方形 164">
          <a:extLst>
            <a:ext uri="{FF2B5EF4-FFF2-40B4-BE49-F238E27FC236}">
              <a16:creationId xmlns:a16="http://schemas.microsoft.com/office/drawing/2014/main" id="{C5505816-7737-4259-B8E6-8273586C3D32}"/>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66" name="正方形/長方形 165">
          <a:extLst>
            <a:ext uri="{FF2B5EF4-FFF2-40B4-BE49-F238E27FC236}">
              <a16:creationId xmlns:a16="http://schemas.microsoft.com/office/drawing/2014/main" id="{D8322134-D934-422A-BCBF-A38ECC64373D}"/>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167" name="テキスト ボックス 166">
          <a:extLst>
            <a:ext uri="{FF2B5EF4-FFF2-40B4-BE49-F238E27FC236}">
              <a16:creationId xmlns:a16="http://schemas.microsoft.com/office/drawing/2014/main" id="{0E0E4406-59C6-4A4F-8A8D-F424DD68A7FB}"/>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168" name="直線コネクタ 167">
          <a:extLst>
            <a:ext uri="{FF2B5EF4-FFF2-40B4-BE49-F238E27FC236}">
              <a16:creationId xmlns:a16="http://schemas.microsoft.com/office/drawing/2014/main" id="{4586D2AC-4516-455F-B424-68E09ADAF83D}"/>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169" name="テキスト ボックス 168">
          <a:extLst>
            <a:ext uri="{FF2B5EF4-FFF2-40B4-BE49-F238E27FC236}">
              <a16:creationId xmlns:a16="http://schemas.microsoft.com/office/drawing/2014/main" id="{65D971AA-6CFC-48AA-8D45-7C4CA809518C}"/>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170" name="直線コネクタ 169">
          <a:extLst>
            <a:ext uri="{FF2B5EF4-FFF2-40B4-BE49-F238E27FC236}">
              <a16:creationId xmlns:a16="http://schemas.microsoft.com/office/drawing/2014/main" id="{4ECCA329-E016-40FD-96B4-5C0A53A06F96}"/>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171" name="テキスト ボックス 170">
          <a:extLst>
            <a:ext uri="{FF2B5EF4-FFF2-40B4-BE49-F238E27FC236}">
              <a16:creationId xmlns:a16="http://schemas.microsoft.com/office/drawing/2014/main" id="{D256E2F6-7A2A-4D36-BC78-C4AFD7324FDF}"/>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172" name="直線コネクタ 171">
          <a:extLst>
            <a:ext uri="{FF2B5EF4-FFF2-40B4-BE49-F238E27FC236}">
              <a16:creationId xmlns:a16="http://schemas.microsoft.com/office/drawing/2014/main" id="{3E08D5CB-025F-427F-8FFB-E821A6D6FC7D}"/>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173" name="テキスト ボックス 172">
          <a:extLst>
            <a:ext uri="{FF2B5EF4-FFF2-40B4-BE49-F238E27FC236}">
              <a16:creationId xmlns:a16="http://schemas.microsoft.com/office/drawing/2014/main" id="{EC52DAA8-06C4-449D-994E-BD4F166EAD7F}"/>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174" name="直線コネクタ 173">
          <a:extLst>
            <a:ext uri="{FF2B5EF4-FFF2-40B4-BE49-F238E27FC236}">
              <a16:creationId xmlns:a16="http://schemas.microsoft.com/office/drawing/2014/main" id="{B23D2538-F9E9-407B-B888-8D616E7B5D18}"/>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175" name="テキスト ボックス 174">
          <a:extLst>
            <a:ext uri="{FF2B5EF4-FFF2-40B4-BE49-F238E27FC236}">
              <a16:creationId xmlns:a16="http://schemas.microsoft.com/office/drawing/2014/main" id="{936C3DE8-1E93-45D8-8997-6800C4FFB423}"/>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176" name="直線コネクタ 175">
          <a:extLst>
            <a:ext uri="{FF2B5EF4-FFF2-40B4-BE49-F238E27FC236}">
              <a16:creationId xmlns:a16="http://schemas.microsoft.com/office/drawing/2014/main" id="{60AACA31-94D8-456F-84B7-5BED0946BAF5}"/>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177" name="テキスト ボックス 176">
          <a:extLst>
            <a:ext uri="{FF2B5EF4-FFF2-40B4-BE49-F238E27FC236}">
              <a16:creationId xmlns:a16="http://schemas.microsoft.com/office/drawing/2014/main" id="{7846EFBB-43D3-441D-AA49-91A6FF9FE2C9}"/>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178" name="直線コネクタ 177">
          <a:extLst>
            <a:ext uri="{FF2B5EF4-FFF2-40B4-BE49-F238E27FC236}">
              <a16:creationId xmlns:a16="http://schemas.microsoft.com/office/drawing/2014/main" id="{CCAD25C1-F48A-44B3-92D4-03A3A51B22B3}"/>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179" name="テキスト ボックス 178">
          <a:extLst>
            <a:ext uri="{FF2B5EF4-FFF2-40B4-BE49-F238E27FC236}">
              <a16:creationId xmlns:a16="http://schemas.microsoft.com/office/drawing/2014/main" id="{E2FAA080-E6F2-4378-B38D-81EC89F0B479}"/>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180" name="直線コネクタ 179">
          <a:extLst>
            <a:ext uri="{FF2B5EF4-FFF2-40B4-BE49-F238E27FC236}">
              <a16:creationId xmlns:a16="http://schemas.microsoft.com/office/drawing/2014/main" id="{31881295-921C-4963-B6AF-4FC87F46646B}"/>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181" name="テキスト ボックス 180">
          <a:extLst>
            <a:ext uri="{FF2B5EF4-FFF2-40B4-BE49-F238E27FC236}">
              <a16:creationId xmlns:a16="http://schemas.microsoft.com/office/drawing/2014/main" id="{41584392-7C8C-4469-801A-7503888084BA}"/>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182" name="直線コネクタ 181">
          <a:extLst>
            <a:ext uri="{FF2B5EF4-FFF2-40B4-BE49-F238E27FC236}">
              <a16:creationId xmlns:a16="http://schemas.microsoft.com/office/drawing/2014/main" id="{4DCAE636-D4C2-4E0A-85DF-F6EE5A5CBA11}"/>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183" name="【市民会館】&#10;有形固定資産減価償却率グラフ枠">
          <a:extLst>
            <a:ext uri="{FF2B5EF4-FFF2-40B4-BE49-F238E27FC236}">
              <a16:creationId xmlns:a16="http://schemas.microsoft.com/office/drawing/2014/main" id="{9CB89F88-24EE-4DAE-8BCE-8CFA0F17ABA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107224</xdr:rowOff>
    </xdr:from>
    <xdr:to>
      <xdr:col>24</xdr:col>
      <xdr:colOff>62865</xdr:colOff>
      <xdr:row>109</xdr:row>
      <xdr:rowOff>35379</xdr:rowOff>
    </xdr:to>
    <xdr:cxnSp macro="">
      <xdr:nvCxnSpPr>
        <xdr:cNvPr id="184" name="直線コネクタ 183">
          <a:extLst>
            <a:ext uri="{FF2B5EF4-FFF2-40B4-BE49-F238E27FC236}">
              <a16:creationId xmlns:a16="http://schemas.microsoft.com/office/drawing/2014/main" id="{4A150C92-9011-48E9-BF98-2A930B571E52}"/>
            </a:ext>
          </a:extLst>
        </xdr:cNvPr>
        <xdr:cNvCxnSpPr/>
      </xdr:nvCxnSpPr>
      <xdr:spPr>
        <a:xfrm flipV="1">
          <a:off x="4634865" y="17252224"/>
          <a:ext cx="0" cy="1471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185" name="【市民会館】&#10;有形固定資産減価償却率最小値テキスト">
          <a:extLst>
            <a:ext uri="{FF2B5EF4-FFF2-40B4-BE49-F238E27FC236}">
              <a16:creationId xmlns:a16="http://schemas.microsoft.com/office/drawing/2014/main" id="{8530C022-00A4-466A-940D-D13866C92FFF}"/>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186" name="直線コネクタ 185">
          <a:extLst>
            <a:ext uri="{FF2B5EF4-FFF2-40B4-BE49-F238E27FC236}">
              <a16:creationId xmlns:a16="http://schemas.microsoft.com/office/drawing/2014/main" id="{13178105-7DB4-4EC5-A01C-9F26CEBB7978}"/>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53901</xdr:rowOff>
    </xdr:from>
    <xdr:ext cx="340478" cy="259045"/>
    <xdr:sp macro="" textlink="">
      <xdr:nvSpPr>
        <xdr:cNvPr id="187" name="【市民会館】&#10;有形固定資産減価償却率最大値テキスト">
          <a:extLst>
            <a:ext uri="{FF2B5EF4-FFF2-40B4-BE49-F238E27FC236}">
              <a16:creationId xmlns:a16="http://schemas.microsoft.com/office/drawing/2014/main" id="{287717FE-8A4B-4617-A465-2B0DCFB81472}"/>
            </a:ext>
          </a:extLst>
        </xdr:cNvPr>
        <xdr:cNvSpPr txBox="1"/>
      </xdr:nvSpPr>
      <xdr:spPr>
        <a:xfrm>
          <a:off x="4673600" y="170274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107224</xdr:rowOff>
    </xdr:from>
    <xdr:to>
      <xdr:col>24</xdr:col>
      <xdr:colOff>152400</xdr:colOff>
      <xdr:row>100</xdr:row>
      <xdr:rowOff>107224</xdr:rowOff>
    </xdr:to>
    <xdr:cxnSp macro="">
      <xdr:nvCxnSpPr>
        <xdr:cNvPr id="188" name="直線コネクタ 187">
          <a:extLst>
            <a:ext uri="{FF2B5EF4-FFF2-40B4-BE49-F238E27FC236}">
              <a16:creationId xmlns:a16="http://schemas.microsoft.com/office/drawing/2014/main" id="{8E0322D2-E179-4A67-9E32-9AE3AC38564A}"/>
            </a:ext>
          </a:extLst>
        </xdr:cNvPr>
        <xdr:cNvCxnSpPr/>
      </xdr:nvCxnSpPr>
      <xdr:spPr>
        <a:xfrm>
          <a:off x="4546600" y="17252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5822</xdr:rowOff>
    </xdr:from>
    <xdr:ext cx="405111" cy="259045"/>
    <xdr:sp macro="" textlink="">
      <xdr:nvSpPr>
        <xdr:cNvPr id="189" name="【市民会館】&#10;有形固定資産減価償却率平均値テキスト">
          <a:extLst>
            <a:ext uri="{FF2B5EF4-FFF2-40B4-BE49-F238E27FC236}">
              <a16:creationId xmlns:a16="http://schemas.microsoft.com/office/drawing/2014/main" id="{A948C7A0-DA78-422D-9D3F-8EE3332BEF9A}"/>
            </a:ext>
          </a:extLst>
        </xdr:cNvPr>
        <xdr:cNvSpPr txBox="1"/>
      </xdr:nvSpPr>
      <xdr:spPr>
        <a:xfrm>
          <a:off x="4673600" y="178366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154395</xdr:rowOff>
    </xdr:from>
    <xdr:to>
      <xdr:col>24</xdr:col>
      <xdr:colOff>114300</xdr:colOff>
      <xdr:row>105</xdr:row>
      <xdr:rowOff>84545</xdr:rowOff>
    </xdr:to>
    <xdr:sp macro="" textlink="">
      <xdr:nvSpPr>
        <xdr:cNvPr id="190" name="フローチャート: 判断 189">
          <a:extLst>
            <a:ext uri="{FF2B5EF4-FFF2-40B4-BE49-F238E27FC236}">
              <a16:creationId xmlns:a16="http://schemas.microsoft.com/office/drawing/2014/main" id="{C44F7CD5-6812-436F-96D3-FC5E470AC714}"/>
            </a:ext>
          </a:extLst>
        </xdr:cNvPr>
        <xdr:cNvSpPr/>
      </xdr:nvSpPr>
      <xdr:spPr>
        <a:xfrm>
          <a:off x="4584700" y="1798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72752</xdr:rowOff>
    </xdr:from>
    <xdr:to>
      <xdr:col>20</xdr:col>
      <xdr:colOff>38100</xdr:colOff>
      <xdr:row>105</xdr:row>
      <xdr:rowOff>2902</xdr:rowOff>
    </xdr:to>
    <xdr:sp macro="" textlink="">
      <xdr:nvSpPr>
        <xdr:cNvPr id="191" name="フローチャート: 判断 190">
          <a:extLst>
            <a:ext uri="{FF2B5EF4-FFF2-40B4-BE49-F238E27FC236}">
              <a16:creationId xmlns:a16="http://schemas.microsoft.com/office/drawing/2014/main" id="{3CDA9172-1E53-41F9-9723-254239C67B3E}"/>
            </a:ext>
          </a:extLst>
        </xdr:cNvPr>
        <xdr:cNvSpPr/>
      </xdr:nvSpPr>
      <xdr:spPr>
        <a:xfrm>
          <a:off x="37465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80918</xdr:rowOff>
    </xdr:from>
    <xdr:to>
      <xdr:col>15</xdr:col>
      <xdr:colOff>101600</xdr:colOff>
      <xdr:row>105</xdr:row>
      <xdr:rowOff>11068</xdr:rowOff>
    </xdr:to>
    <xdr:sp macro="" textlink="">
      <xdr:nvSpPr>
        <xdr:cNvPr id="192" name="フローチャート: 判断 191">
          <a:extLst>
            <a:ext uri="{FF2B5EF4-FFF2-40B4-BE49-F238E27FC236}">
              <a16:creationId xmlns:a16="http://schemas.microsoft.com/office/drawing/2014/main" id="{4E309860-D208-4D1D-8764-233602AD8D44}"/>
            </a:ext>
          </a:extLst>
        </xdr:cNvPr>
        <xdr:cNvSpPr/>
      </xdr:nvSpPr>
      <xdr:spPr>
        <a:xfrm>
          <a:off x="2857500" y="1791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92348</xdr:rowOff>
    </xdr:from>
    <xdr:to>
      <xdr:col>10</xdr:col>
      <xdr:colOff>165100</xdr:colOff>
      <xdr:row>105</xdr:row>
      <xdr:rowOff>22498</xdr:rowOff>
    </xdr:to>
    <xdr:sp macro="" textlink="">
      <xdr:nvSpPr>
        <xdr:cNvPr id="193" name="フローチャート: 判断 192">
          <a:extLst>
            <a:ext uri="{FF2B5EF4-FFF2-40B4-BE49-F238E27FC236}">
              <a16:creationId xmlns:a16="http://schemas.microsoft.com/office/drawing/2014/main" id="{D12B0352-314F-4EF3-BC55-7F4E61DB8097}"/>
            </a:ext>
          </a:extLst>
        </xdr:cNvPr>
        <xdr:cNvSpPr/>
      </xdr:nvSpPr>
      <xdr:spPr>
        <a:xfrm>
          <a:off x="1968500" y="1792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107043</xdr:rowOff>
    </xdr:from>
    <xdr:to>
      <xdr:col>6</xdr:col>
      <xdr:colOff>38100</xdr:colOff>
      <xdr:row>105</xdr:row>
      <xdr:rowOff>37193</xdr:rowOff>
    </xdr:to>
    <xdr:sp macro="" textlink="">
      <xdr:nvSpPr>
        <xdr:cNvPr id="194" name="フローチャート: 判断 193">
          <a:extLst>
            <a:ext uri="{FF2B5EF4-FFF2-40B4-BE49-F238E27FC236}">
              <a16:creationId xmlns:a16="http://schemas.microsoft.com/office/drawing/2014/main" id="{48393224-05D9-49A9-BC97-007BA17BFF63}"/>
            </a:ext>
          </a:extLst>
        </xdr:cNvPr>
        <xdr:cNvSpPr/>
      </xdr:nvSpPr>
      <xdr:spPr>
        <a:xfrm>
          <a:off x="1079500" y="1793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195" name="テキスト ボックス 194">
          <a:extLst>
            <a:ext uri="{FF2B5EF4-FFF2-40B4-BE49-F238E27FC236}">
              <a16:creationId xmlns:a16="http://schemas.microsoft.com/office/drawing/2014/main" id="{29D1771B-6581-48F4-98F7-9822943B7AC4}"/>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196" name="テキスト ボックス 195">
          <a:extLst>
            <a:ext uri="{FF2B5EF4-FFF2-40B4-BE49-F238E27FC236}">
              <a16:creationId xmlns:a16="http://schemas.microsoft.com/office/drawing/2014/main" id="{2AF791CA-8A3E-4C7B-9873-0E9E185A19A1}"/>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197" name="テキスト ボックス 196">
          <a:extLst>
            <a:ext uri="{FF2B5EF4-FFF2-40B4-BE49-F238E27FC236}">
              <a16:creationId xmlns:a16="http://schemas.microsoft.com/office/drawing/2014/main" id="{AF84D856-129E-4F06-9CB2-214EA8C45D65}"/>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198" name="テキスト ボックス 197">
          <a:extLst>
            <a:ext uri="{FF2B5EF4-FFF2-40B4-BE49-F238E27FC236}">
              <a16:creationId xmlns:a16="http://schemas.microsoft.com/office/drawing/2014/main" id="{E0DEEC23-80D8-47C7-BE4D-056E3B63BED6}"/>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199" name="テキスト ボックス 198">
          <a:extLst>
            <a:ext uri="{FF2B5EF4-FFF2-40B4-BE49-F238E27FC236}">
              <a16:creationId xmlns:a16="http://schemas.microsoft.com/office/drawing/2014/main" id="{60506FB8-97E9-4E65-ADE1-DB9BA9BF9DB3}"/>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9071</xdr:rowOff>
    </xdr:from>
    <xdr:to>
      <xdr:col>24</xdr:col>
      <xdr:colOff>114300</xdr:colOff>
      <xdr:row>106</xdr:row>
      <xdr:rowOff>110671</xdr:rowOff>
    </xdr:to>
    <xdr:sp macro="" textlink="">
      <xdr:nvSpPr>
        <xdr:cNvPr id="200" name="楕円 199">
          <a:extLst>
            <a:ext uri="{FF2B5EF4-FFF2-40B4-BE49-F238E27FC236}">
              <a16:creationId xmlns:a16="http://schemas.microsoft.com/office/drawing/2014/main" id="{5ADC979A-CBAB-4AA9-9B58-4CFCAA212EC0}"/>
            </a:ext>
          </a:extLst>
        </xdr:cNvPr>
        <xdr:cNvSpPr/>
      </xdr:nvSpPr>
      <xdr:spPr>
        <a:xfrm>
          <a:off x="4584700" y="1818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158948</xdr:rowOff>
    </xdr:from>
    <xdr:ext cx="405111" cy="259045"/>
    <xdr:sp macro="" textlink="">
      <xdr:nvSpPr>
        <xdr:cNvPr id="201" name="【市民会館】&#10;有形固定資産減価償却率該当値テキスト">
          <a:extLst>
            <a:ext uri="{FF2B5EF4-FFF2-40B4-BE49-F238E27FC236}">
              <a16:creationId xmlns:a16="http://schemas.microsoft.com/office/drawing/2014/main" id="{17256D1F-AC33-4D2F-84DC-8F07F41EF246}"/>
            </a:ext>
          </a:extLst>
        </xdr:cNvPr>
        <xdr:cNvSpPr txBox="1"/>
      </xdr:nvSpPr>
      <xdr:spPr>
        <a:xfrm>
          <a:off x="4673600" y="18161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147864</xdr:rowOff>
    </xdr:from>
    <xdr:to>
      <xdr:col>20</xdr:col>
      <xdr:colOff>38100</xdr:colOff>
      <xdr:row>106</xdr:row>
      <xdr:rowOff>78014</xdr:rowOff>
    </xdr:to>
    <xdr:sp macro="" textlink="">
      <xdr:nvSpPr>
        <xdr:cNvPr id="202" name="楕円 201">
          <a:extLst>
            <a:ext uri="{FF2B5EF4-FFF2-40B4-BE49-F238E27FC236}">
              <a16:creationId xmlns:a16="http://schemas.microsoft.com/office/drawing/2014/main" id="{EB6F4372-2E0E-4F93-8295-7C6B38814BE0}"/>
            </a:ext>
          </a:extLst>
        </xdr:cNvPr>
        <xdr:cNvSpPr/>
      </xdr:nvSpPr>
      <xdr:spPr>
        <a:xfrm>
          <a:off x="3746500" y="1815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27214</xdr:rowOff>
    </xdr:from>
    <xdr:to>
      <xdr:col>24</xdr:col>
      <xdr:colOff>63500</xdr:colOff>
      <xdr:row>106</xdr:row>
      <xdr:rowOff>59871</xdr:rowOff>
    </xdr:to>
    <xdr:cxnSp macro="">
      <xdr:nvCxnSpPr>
        <xdr:cNvPr id="203" name="直線コネクタ 202">
          <a:extLst>
            <a:ext uri="{FF2B5EF4-FFF2-40B4-BE49-F238E27FC236}">
              <a16:creationId xmlns:a16="http://schemas.microsoft.com/office/drawing/2014/main" id="{868562EE-7A23-450B-BA82-1F10643F7DC2}"/>
            </a:ext>
          </a:extLst>
        </xdr:cNvPr>
        <xdr:cNvCxnSpPr/>
      </xdr:nvCxnSpPr>
      <xdr:spPr>
        <a:xfrm>
          <a:off x="3797300" y="18200914"/>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115207</xdr:rowOff>
    </xdr:from>
    <xdr:to>
      <xdr:col>15</xdr:col>
      <xdr:colOff>101600</xdr:colOff>
      <xdr:row>106</xdr:row>
      <xdr:rowOff>45357</xdr:rowOff>
    </xdr:to>
    <xdr:sp macro="" textlink="">
      <xdr:nvSpPr>
        <xdr:cNvPr id="204" name="楕円 203">
          <a:extLst>
            <a:ext uri="{FF2B5EF4-FFF2-40B4-BE49-F238E27FC236}">
              <a16:creationId xmlns:a16="http://schemas.microsoft.com/office/drawing/2014/main" id="{8151DDB1-BD70-496D-99C1-BE53045357E2}"/>
            </a:ext>
          </a:extLst>
        </xdr:cNvPr>
        <xdr:cNvSpPr/>
      </xdr:nvSpPr>
      <xdr:spPr>
        <a:xfrm>
          <a:off x="2857500" y="1811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166007</xdr:rowOff>
    </xdr:from>
    <xdr:to>
      <xdr:col>19</xdr:col>
      <xdr:colOff>177800</xdr:colOff>
      <xdr:row>106</xdr:row>
      <xdr:rowOff>27214</xdr:rowOff>
    </xdr:to>
    <xdr:cxnSp macro="">
      <xdr:nvCxnSpPr>
        <xdr:cNvPr id="205" name="直線コネクタ 204">
          <a:extLst>
            <a:ext uri="{FF2B5EF4-FFF2-40B4-BE49-F238E27FC236}">
              <a16:creationId xmlns:a16="http://schemas.microsoft.com/office/drawing/2014/main" id="{70ACDB4A-F7BF-4C65-8831-21756B61D9F8}"/>
            </a:ext>
          </a:extLst>
        </xdr:cNvPr>
        <xdr:cNvCxnSpPr/>
      </xdr:nvCxnSpPr>
      <xdr:spPr>
        <a:xfrm>
          <a:off x="2908300" y="181682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95613</xdr:rowOff>
    </xdr:from>
    <xdr:to>
      <xdr:col>10</xdr:col>
      <xdr:colOff>165100</xdr:colOff>
      <xdr:row>106</xdr:row>
      <xdr:rowOff>25763</xdr:rowOff>
    </xdr:to>
    <xdr:sp macro="" textlink="">
      <xdr:nvSpPr>
        <xdr:cNvPr id="206" name="楕円 205">
          <a:extLst>
            <a:ext uri="{FF2B5EF4-FFF2-40B4-BE49-F238E27FC236}">
              <a16:creationId xmlns:a16="http://schemas.microsoft.com/office/drawing/2014/main" id="{49DADF7E-CF02-456F-9523-305266763B65}"/>
            </a:ext>
          </a:extLst>
        </xdr:cNvPr>
        <xdr:cNvSpPr/>
      </xdr:nvSpPr>
      <xdr:spPr>
        <a:xfrm>
          <a:off x="1968500" y="1809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146413</xdr:rowOff>
    </xdr:from>
    <xdr:to>
      <xdr:col>15</xdr:col>
      <xdr:colOff>50800</xdr:colOff>
      <xdr:row>105</xdr:row>
      <xdr:rowOff>166007</xdr:rowOff>
    </xdr:to>
    <xdr:cxnSp macro="">
      <xdr:nvCxnSpPr>
        <xdr:cNvPr id="207" name="直線コネクタ 206">
          <a:extLst>
            <a:ext uri="{FF2B5EF4-FFF2-40B4-BE49-F238E27FC236}">
              <a16:creationId xmlns:a16="http://schemas.microsoft.com/office/drawing/2014/main" id="{F2C48DD2-C6B8-460F-8A4A-893EA4DE3243}"/>
            </a:ext>
          </a:extLst>
        </xdr:cNvPr>
        <xdr:cNvCxnSpPr/>
      </xdr:nvCxnSpPr>
      <xdr:spPr>
        <a:xfrm>
          <a:off x="2019300" y="18148663"/>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28666</xdr:rowOff>
    </xdr:from>
    <xdr:to>
      <xdr:col>6</xdr:col>
      <xdr:colOff>38100</xdr:colOff>
      <xdr:row>104</xdr:row>
      <xdr:rowOff>130266</xdr:rowOff>
    </xdr:to>
    <xdr:sp macro="" textlink="">
      <xdr:nvSpPr>
        <xdr:cNvPr id="208" name="楕円 207">
          <a:extLst>
            <a:ext uri="{FF2B5EF4-FFF2-40B4-BE49-F238E27FC236}">
              <a16:creationId xmlns:a16="http://schemas.microsoft.com/office/drawing/2014/main" id="{B960FA84-848A-4765-912C-4492AA7B2A87}"/>
            </a:ext>
          </a:extLst>
        </xdr:cNvPr>
        <xdr:cNvSpPr/>
      </xdr:nvSpPr>
      <xdr:spPr>
        <a:xfrm>
          <a:off x="1079500" y="1785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79466</xdr:rowOff>
    </xdr:from>
    <xdr:to>
      <xdr:col>10</xdr:col>
      <xdr:colOff>114300</xdr:colOff>
      <xdr:row>105</xdr:row>
      <xdr:rowOff>146413</xdr:rowOff>
    </xdr:to>
    <xdr:cxnSp macro="">
      <xdr:nvCxnSpPr>
        <xdr:cNvPr id="209" name="直線コネクタ 208">
          <a:extLst>
            <a:ext uri="{FF2B5EF4-FFF2-40B4-BE49-F238E27FC236}">
              <a16:creationId xmlns:a16="http://schemas.microsoft.com/office/drawing/2014/main" id="{13DBB4BA-9923-4177-863C-BA81F46B39E7}"/>
            </a:ext>
          </a:extLst>
        </xdr:cNvPr>
        <xdr:cNvCxnSpPr/>
      </xdr:nvCxnSpPr>
      <xdr:spPr>
        <a:xfrm>
          <a:off x="1130300" y="17910266"/>
          <a:ext cx="889000" cy="238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19429</xdr:rowOff>
    </xdr:from>
    <xdr:ext cx="405111" cy="259045"/>
    <xdr:sp macro="" textlink="">
      <xdr:nvSpPr>
        <xdr:cNvPr id="210" name="n_1aveValue【市民会館】&#10;有形固定資産減価償却率">
          <a:extLst>
            <a:ext uri="{FF2B5EF4-FFF2-40B4-BE49-F238E27FC236}">
              <a16:creationId xmlns:a16="http://schemas.microsoft.com/office/drawing/2014/main" id="{155E481C-3842-4F8E-90AF-F38160902A8F}"/>
            </a:ext>
          </a:extLst>
        </xdr:cNvPr>
        <xdr:cNvSpPr txBox="1"/>
      </xdr:nvSpPr>
      <xdr:spPr>
        <a:xfrm>
          <a:off x="3582044" y="1767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27595</xdr:rowOff>
    </xdr:from>
    <xdr:ext cx="405111" cy="259045"/>
    <xdr:sp macro="" textlink="">
      <xdr:nvSpPr>
        <xdr:cNvPr id="211" name="n_2aveValue【市民会館】&#10;有形固定資産減価償却率">
          <a:extLst>
            <a:ext uri="{FF2B5EF4-FFF2-40B4-BE49-F238E27FC236}">
              <a16:creationId xmlns:a16="http://schemas.microsoft.com/office/drawing/2014/main" id="{AE323961-F473-40B4-8DFE-98E107D90C88}"/>
            </a:ext>
          </a:extLst>
        </xdr:cNvPr>
        <xdr:cNvSpPr txBox="1"/>
      </xdr:nvSpPr>
      <xdr:spPr>
        <a:xfrm>
          <a:off x="2705744" y="17686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39025</xdr:rowOff>
    </xdr:from>
    <xdr:ext cx="405111" cy="259045"/>
    <xdr:sp macro="" textlink="">
      <xdr:nvSpPr>
        <xdr:cNvPr id="212" name="n_3aveValue【市民会館】&#10;有形固定資産減価償却率">
          <a:extLst>
            <a:ext uri="{FF2B5EF4-FFF2-40B4-BE49-F238E27FC236}">
              <a16:creationId xmlns:a16="http://schemas.microsoft.com/office/drawing/2014/main" id="{B26559E2-6EF5-4657-8A0C-EC33A2F34252}"/>
            </a:ext>
          </a:extLst>
        </xdr:cNvPr>
        <xdr:cNvSpPr txBox="1"/>
      </xdr:nvSpPr>
      <xdr:spPr>
        <a:xfrm>
          <a:off x="1816744" y="17698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28320</xdr:rowOff>
    </xdr:from>
    <xdr:ext cx="405111" cy="259045"/>
    <xdr:sp macro="" textlink="">
      <xdr:nvSpPr>
        <xdr:cNvPr id="213" name="n_4aveValue【市民会館】&#10;有形固定資産減価償却率">
          <a:extLst>
            <a:ext uri="{FF2B5EF4-FFF2-40B4-BE49-F238E27FC236}">
              <a16:creationId xmlns:a16="http://schemas.microsoft.com/office/drawing/2014/main" id="{E9F60E01-F075-4B8B-B850-ECCBAB29CD0C}"/>
            </a:ext>
          </a:extLst>
        </xdr:cNvPr>
        <xdr:cNvSpPr txBox="1"/>
      </xdr:nvSpPr>
      <xdr:spPr>
        <a:xfrm>
          <a:off x="927744" y="1803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69141</xdr:rowOff>
    </xdr:from>
    <xdr:ext cx="405111" cy="259045"/>
    <xdr:sp macro="" textlink="">
      <xdr:nvSpPr>
        <xdr:cNvPr id="214" name="n_1mainValue【市民会館】&#10;有形固定資産減価償却率">
          <a:extLst>
            <a:ext uri="{FF2B5EF4-FFF2-40B4-BE49-F238E27FC236}">
              <a16:creationId xmlns:a16="http://schemas.microsoft.com/office/drawing/2014/main" id="{812C526C-2696-4C0E-86FE-810E93DD311F}"/>
            </a:ext>
          </a:extLst>
        </xdr:cNvPr>
        <xdr:cNvSpPr txBox="1"/>
      </xdr:nvSpPr>
      <xdr:spPr>
        <a:xfrm>
          <a:off x="3582044" y="1824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36484</xdr:rowOff>
    </xdr:from>
    <xdr:ext cx="405111" cy="259045"/>
    <xdr:sp macro="" textlink="">
      <xdr:nvSpPr>
        <xdr:cNvPr id="215" name="n_2mainValue【市民会館】&#10;有形固定資産減価償却率">
          <a:extLst>
            <a:ext uri="{FF2B5EF4-FFF2-40B4-BE49-F238E27FC236}">
              <a16:creationId xmlns:a16="http://schemas.microsoft.com/office/drawing/2014/main" id="{C5A9B04A-D11B-46B8-8545-2C855CD8DADC}"/>
            </a:ext>
          </a:extLst>
        </xdr:cNvPr>
        <xdr:cNvSpPr txBox="1"/>
      </xdr:nvSpPr>
      <xdr:spPr>
        <a:xfrm>
          <a:off x="2705744" y="1821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16890</xdr:rowOff>
    </xdr:from>
    <xdr:ext cx="405111" cy="259045"/>
    <xdr:sp macro="" textlink="">
      <xdr:nvSpPr>
        <xdr:cNvPr id="216" name="n_3mainValue【市民会館】&#10;有形固定資産減価償却率">
          <a:extLst>
            <a:ext uri="{FF2B5EF4-FFF2-40B4-BE49-F238E27FC236}">
              <a16:creationId xmlns:a16="http://schemas.microsoft.com/office/drawing/2014/main" id="{CAE0312E-50CF-4A50-B81D-1A76CDBB4CB5}"/>
            </a:ext>
          </a:extLst>
        </xdr:cNvPr>
        <xdr:cNvSpPr txBox="1"/>
      </xdr:nvSpPr>
      <xdr:spPr>
        <a:xfrm>
          <a:off x="1816744" y="1819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146793</xdr:rowOff>
    </xdr:from>
    <xdr:ext cx="405111" cy="259045"/>
    <xdr:sp macro="" textlink="">
      <xdr:nvSpPr>
        <xdr:cNvPr id="217" name="n_4mainValue【市民会館】&#10;有形固定資産減価償却率">
          <a:extLst>
            <a:ext uri="{FF2B5EF4-FFF2-40B4-BE49-F238E27FC236}">
              <a16:creationId xmlns:a16="http://schemas.microsoft.com/office/drawing/2014/main" id="{C71F4782-AD66-4CCE-8A46-BFA37017A011}"/>
            </a:ext>
          </a:extLst>
        </xdr:cNvPr>
        <xdr:cNvSpPr txBox="1"/>
      </xdr:nvSpPr>
      <xdr:spPr>
        <a:xfrm>
          <a:off x="927744" y="1763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18" name="正方形/長方形 217">
          <a:extLst>
            <a:ext uri="{FF2B5EF4-FFF2-40B4-BE49-F238E27FC236}">
              <a16:creationId xmlns:a16="http://schemas.microsoft.com/office/drawing/2014/main" id="{AAE38271-0127-41CF-ADB7-2C2A75E6CD3F}"/>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19" name="正方形/長方形 218">
          <a:extLst>
            <a:ext uri="{FF2B5EF4-FFF2-40B4-BE49-F238E27FC236}">
              <a16:creationId xmlns:a16="http://schemas.microsoft.com/office/drawing/2014/main" id="{55CAD89B-8B30-4AF0-A4F8-13A7C3A457AC}"/>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20" name="正方形/長方形 219">
          <a:extLst>
            <a:ext uri="{FF2B5EF4-FFF2-40B4-BE49-F238E27FC236}">
              <a16:creationId xmlns:a16="http://schemas.microsoft.com/office/drawing/2014/main" id="{D4C12E87-6FCB-4A08-A6B4-53635CE240FA}"/>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21" name="正方形/長方形 220">
          <a:extLst>
            <a:ext uri="{FF2B5EF4-FFF2-40B4-BE49-F238E27FC236}">
              <a16:creationId xmlns:a16="http://schemas.microsoft.com/office/drawing/2014/main" id="{F6EDAB1E-6426-42D2-B2A8-80287344346E}"/>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22" name="正方形/長方形 221">
          <a:extLst>
            <a:ext uri="{FF2B5EF4-FFF2-40B4-BE49-F238E27FC236}">
              <a16:creationId xmlns:a16="http://schemas.microsoft.com/office/drawing/2014/main" id="{B2F978A3-79A7-4C28-846D-209BA574971C}"/>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23" name="正方形/長方形 222">
          <a:extLst>
            <a:ext uri="{FF2B5EF4-FFF2-40B4-BE49-F238E27FC236}">
              <a16:creationId xmlns:a16="http://schemas.microsoft.com/office/drawing/2014/main" id="{71E38FA5-32DC-49EE-A5C4-7910C4FBCCD3}"/>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24" name="正方形/長方形 223">
          <a:extLst>
            <a:ext uri="{FF2B5EF4-FFF2-40B4-BE49-F238E27FC236}">
              <a16:creationId xmlns:a16="http://schemas.microsoft.com/office/drawing/2014/main" id="{BF15FF4A-D85E-4397-9918-394B99A5F746}"/>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25" name="正方形/長方形 224">
          <a:extLst>
            <a:ext uri="{FF2B5EF4-FFF2-40B4-BE49-F238E27FC236}">
              <a16:creationId xmlns:a16="http://schemas.microsoft.com/office/drawing/2014/main" id="{02AF7630-247D-4001-B87F-46E99BD95A83}"/>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26" name="テキスト ボックス 225">
          <a:extLst>
            <a:ext uri="{FF2B5EF4-FFF2-40B4-BE49-F238E27FC236}">
              <a16:creationId xmlns:a16="http://schemas.microsoft.com/office/drawing/2014/main" id="{7AA1EAF1-011F-4357-9BAB-3D7BBEA24E7B}"/>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27" name="直線コネクタ 226">
          <a:extLst>
            <a:ext uri="{FF2B5EF4-FFF2-40B4-BE49-F238E27FC236}">
              <a16:creationId xmlns:a16="http://schemas.microsoft.com/office/drawing/2014/main" id="{22DAE20A-2296-44C5-B049-4375483A5062}"/>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228" name="直線コネクタ 227">
          <a:extLst>
            <a:ext uri="{FF2B5EF4-FFF2-40B4-BE49-F238E27FC236}">
              <a16:creationId xmlns:a16="http://schemas.microsoft.com/office/drawing/2014/main" id="{86BE060D-774B-4CC6-B748-467AE96BBF04}"/>
            </a:ext>
          </a:extLst>
        </xdr:cNvPr>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229" name="テキスト ボックス 228">
          <a:extLst>
            <a:ext uri="{FF2B5EF4-FFF2-40B4-BE49-F238E27FC236}">
              <a16:creationId xmlns:a16="http://schemas.microsoft.com/office/drawing/2014/main" id="{493C8300-44D7-419E-96B3-487996146465}"/>
            </a:ext>
          </a:extLst>
        </xdr:cNvPr>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230" name="直線コネクタ 229">
          <a:extLst>
            <a:ext uri="{FF2B5EF4-FFF2-40B4-BE49-F238E27FC236}">
              <a16:creationId xmlns:a16="http://schemas.microsoft.com/office/drawing/2014/main" id="{F88382C5-FC5C-44DF-BF1B-05D9D84D470E}"/>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231" name="テキスト ボックス 230">
          <a:extLst>
            <a:ext uri="{FF2B5EF4-FFF2-40B4-BE49-F238E27FC236}">
              <a16:creationId xmlns:a16="http://schemas.microsoft.com/office/drawing/2014/main" id="{ACD05338-2C2E-445D-BAA4-CCE256CF7621}"/>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232" name="直線コネクタ 231">
          <a:extLst>
            <a:ext uri="{FF2B5EF4-FFF2-40B4-BE49-F238E27FC236}">
              <a16:creationId xmlns:a16="http://schemas.microsoft.com/office/drawing/2014/main" id="{DDFF34DF-AD77-4056-BA18-AE05E6ECFCB1}"/>
            </a:ext>
          </a:extLst>
        </xdr:cNvPr>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233" name="テキスト ボックス 232">
          <a:extLst>
            <a:ext uri="{FF2B5EF4-FFF2-40B4-BE49-F238E27FC236}">
              <a16:creationId xmlns:a16="http://schemas.microsoft.com/office/drawing/2014/main" id="{115DACEE-AEBE-4154-A313-F5DA74915B8C}"/>
            </a:ext>
          </a:extLst>
        </xdr:cNvPr>
        <xdr:cNvSpPr txBox="1"/>
      </xdr:nvSpPr>
      <xdr:spPr>
        <a:xfrm>
          <a:off x="6136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34" name="直線コネクタ 233">
          <a:extLst>
            <a:ext uri="{FF2B5EF4-FFF2-40B4-BE49-F238E27FC236}">
              <a16:creationId xmlns:a16="http://schemas.microsoft.com/office/drawing/2014/main" id="{39C490E7-1F8D-482C-ACA4-85CE18F5043D}"/>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235" name="テキスト ボックス 234">
          <a:extLst>
            <a:ext uri="{FF2B5EF4-FFF2-40B4-BE49-F238E27FC236}">
              <a16:creationId xmlns:a16="http://schemas.microsoft.com/office/drawing/2014/main" id="{1899F4D5-3BDC-4CFC-9149-F72A1446910A}"/>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36" name="【市民会館】&#10;一人当たり面積グラフ枠">
          <a:extLst>
            <a:ext uri="{FF2B5EF4-FFF2-40B4-BE49-F238E27FC236}">
              <a16:creationId xmlns:a16="http://schemas.microsoft.com/office/drawing/2014/main" id="{697A9AA0-C05A-47D2-926F-F96D5041EF8B}"/>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73343</xdr:rowOff>
    </xdr:from>
    <xdr:to>
      <xdr:col>54</xdr:col>
      <xdr:colOff>189865</xdr:colOff>
      <xdr:row>107</xdr:row>
      <xdr:rowOff>46482</xdr:rowOff>
    </xdr:to>
    <xdr:cxnSp macro="">
      <xdr:nvCxnSpPr>
        <xdr:cNvPr id="237" name="直線コネクタ 236">
          <a:extLst>
            <a:ext uri="{FF2B5EF4-FFF2-40B4-BE49-F238E27FC236}">
              <a16:creationId xmlns:a16="http://schemas.microsoft.com/office/drawing/2014/main" id="{BD45E58A-AF5B-498C-8120-10CF4BE1AC1E}"/>
            </a:ext>
          </a:extLst>
        </xdr:cNvPr>
        <xdr:cNvCxnSpPr/>
      </xdr:nvCxnSpPr>
      <xdr:spPr>
        <a:xfrm flipV="1">
          <a:off x="10476865" y="17218343"/>
          <a:ext cx="0" cy="1173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50309</xdr:rowOff>
    </xdr:from>
    <xdr:ext cx="469744" cy="259045"/>
    <xdr:sp macro="" textlink="">
      <xdr:nvSpPr>
        <xdr:cNvPr id="238" name="【市民会館】&#10;一人当たり面積最小値テキスト">
          <a:extLst>
            <a:ext uri="{FF2B5EF4-FFF2-40B4-BE49-F238E27FC236}">
              <a16:creationId xmlns:a16="http://schemas.microsoft.com/office/drawing/2014/main" id="{8998A1A8-3677-4AB3-89A9-D118C844776E}"/>
            </a:ext>
          </a:extLst>
        </xdr:cNvPr>
        <xdr:cNvSpPr txBox="1"/>
      </xdr:nvSpPr>
      <xdr:spPr>
        <a:xfrm>
          <a:off x="10515600" y="18395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46482</xdr:rowOff>
    </xdr:from>
    <xdr:to>
      <xdr:col>55</xdr:col>
      <xdr:colOff>88900</xdr:colOff>
      <xdr:row>107</xdr:row>
      <xdr:rowOff>46482</xdr:rowOff>
    </xdr:to>
    <xdr:cxnSp macro="">
      <xdr:nvCxnSpPr>
        <xdr:cNvPr id="239" name="直線コネクタ 238">
          <a:extLst>
            <a:ext uri="{FF2B5EF4-FFF2-40B4-BE49-F238E27FC236}">
              <a16:creationId xmlns:a16="http://schemas.microsoft.com/office/drawing/2014/main" id="{9E7F9D5C-DEA6-445A-9D36-3A66B785565A}"/>
            </a:ext>
          </a:extLst>
        </xdr:cNvPr>
        <xdr:cNvCxnSpPr/>
      </xdr:nvCxnSpPr>
      <xdr:spPr>
        <a:xfrm>
          <a:off x="10388600" y="18391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20020</xdr:rowOff>
    </xdr:from>
    <xdr:ext cx="469744" cy="259045"/>
    <xdr:sp macro="" textlink="">
      <xdr:nvSpPr>
        <xdr:cNvPr id="240" name="【市民会館】&#10;一人当たり面積最大値テキスト">
          <a:extLst>
            <a:ext uri="{FF2B5EF4-FFF2-40B4-BE49-F238E27FC236}">
              <a16:creationId xmlns:a16="http://schemas.microsoft.com/office/drawing/2014/main" id="{AD8C6CFB-E2A6-4C07-B178-5E60FDA53520}"/>
            </a:ext>
          </a:extLst>
        </xdr:cNvPr>
        <xdr:cNvSpPr txBox="1"/>
      </xdr:nvSpPr>
      <xdr:spPr>
        <a:xfrm>
          <a:off x="10515600" y="1699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73343</xdr:rowOff>
    </xdr:from>
    <xdr:to>
      <xdr:col>55</xdr:col>
      <xdr:colOff>88900</xdr:colOff>
      <xdr:row>100</xdr:row>
      <xdr:rowOff>73343</xdr:rowOff>
    </xdr:to>
    <xdr:cxnSp macro="">
      <xdr:nvCxnSpPr>
        <xdr:cNvPr id="241" name="直線コネクタ 240">
          <a:extLst>
            <a:ext uri="{FF2B5EF4-FFF2-40B4-BE49-F238E27FC236}">
              <a16:creationId xmlns:a16="http://schemas.microsoft.com/office/drawing/2014/main" id="{4C1C90A6-1287-480F-8F4A-8ABE7DDFBBEA}"/>
            </a:ext>
          </a:extLst>
        </xdr:cNvPr>
        <xdr:cNvCxnSpPr/>
      </xdr:nvCxnSpPr>
      <xdr:spPr>
        <a:xfrm>
          <a:off x="10388600" y="17218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88980</xdr:rowOff>
    </xdr:from>
    <xdr:ext cx="469744" cy="259045"/>
    <xdr:sp macro="" textlink="">
      <xdr:nvSpPr>
        <xdr:cNvPr id="242" name="【市民会館】&#10;一人当たり面積平均値テキスト">
          <a:extLst>
            <a:ext uri="{FF2B5EF4-FFF2-40B4-BE49-F238E27FC236}">
              <a16:creationId xmlns:a16="http://schemas.microsoft.com/office/drawing/2014/main" id="{545A1EE4-34EA-4FF3-8429-9D890620956F}"/>
            </a:ext>
          </a:extLst>
        </xdr:cNvPr>
        <xdr:cNvSpPr txBox="1"/>
      </xdr:nvSpPr>
      <xdr:spPr>
        <a:xfrm>
          <a:off x="10515600" y="179197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110553</xdr:rowOff>
    </xdr:from>
    <xdr:to>
      <xdr:col>55</xdr:col>
      <xdr:colOff>50800</xdr:colOff>
      <xdr:row>105</xdr:row>
      <xdr:rowOff>40703</xdr:rowOff>
    </xdr:to>
    <xdr:sp macro="" textlink="">
      <xdr:nvSpPr>
        <xdr:cNvPr id="243" name="フローチャート: 判断 242">
          <a:extLst>
            <a:ext uri="{FF2B5EF4-FFF2-40B4-BE49-F238E27FC236}">
              <a16:creationId xmlns:a16="http://schemas.microsoft.com/office/drawing/2014/main" id="{8870CF78-08E0-46F1-80F2-49E8A5C77376}"/>
            </a:ext>
          </a:extLst>
        </xdr:cNvPr>
        <xdr:cNvSpPr/>
      </xdr:nvSpPr>
      <xdr:spPr>
        <a:xfrm>
          <a:off x="10426700" y="17941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2539</xdr:rowOff>
    </xdr:from>
    <xdr:to>
      <xdr:col>50</xdr:col>
      <xdr:colOff>165100</xdr:colOff>
      <xdr:row>105</xdr:row>
      <xdr:rowOff>104139</xdr:rowOff>
    </xdr:to>
    <xdr:sp macro="" textlink="">
      <xdr:nvSpPr>
        <xdr:cNvPr id="244" name="フローチャート: 判断 243">
          <a:extLst>
            <a:ext uri="{FF2B5EF4-FFF2-40B4-BE49-F238E27FC236}">
              <a16:creationId xmlns:a16="http://schemas.microsoft.com/office/drawing/2014/main" id="{79B61EA8-F2B3-410D-88EE-5E35BE31DE14}"/>
            </a:ext>
          </a:extLst>
        </xdr:cNvPr>
        <xdr:cNvSpPr/>
      </xdr:nvSpPr>
      <xdr:spPr>
        <a:xfrm>
          <a:off x="95885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8255</xdr:rowOff>
    </xdr:from>
    <xdr:to>
      <xdr:col>46</xdr:col>
      <xdr:colOff>38100</xdr:colOff>
      <xdr:row>105</xdr:row>
      <xdr:rowOff>109855</xdr:rowOff>
    </xdr:to>
    <xdr:sp macro="" textlink="">
      <xdr:nvSpPr>
        <xdr:cNvPr id="245" name="フローチャート: 判断 244">
          <a:extLst>
            <a:ext uri="{FF2B5EF4-FFF2-40B4-BE49-F238E27FC236}">
              <a16:creationId xmlns:a16="http://schemas.microsoft.com/office/drawing/2014/main" id="{ACF0A4D0-A80D-4478-AC04-2985973AB24D}"/>
            </a:ext>
          </a:extLst>
        </xdr:cNvPr>
        <xdr:cNvSpPr/>
      </xdr:nvSpPr>
      <xdr:spPr>
        <a:xfrm>
          <a:off x="8699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153415</xdr:rowOff>
    </xdr:from>
    <xdr:to>
      <xdr:col>41</xdr:col>
      <xdr:colOff>101600</xdr:colOff>
      <xdr:row>105</xdr:row>
      <xdr:rowOff>83565</xdr:rowOff>
    </xdr:to>
    <xdr:sp macro="" textlink="">
      <xdr:nvSpPr>
        <xdr:cNvPr id="246" name="フローチャート: 判断 245">
          <a:extLst>
            <a:ext uri="{FF2B5EF4-FFF2-40B4-BE49-F238E27FC236}">
              <a16:creationId xmlns:a16="http://schemas.microsoft.com/office/drawing/2014/main" id="{09DAE646-065F-4B2B-9B49-1318C987B0BE}"/>
            </a:ext>
          </a:extLst>
        </xdr:cNvPr>
        <xdr:cNvSpPr/>
      </xdr:nvSpPr>
      <xdr:spPr>
        <a:xfrm>
          <a:off x="7810500" y="1798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60833</xdr:rowOff>
    </xdr:from>
    <xdr:to>
      <xdr:col>36</xdr:col>
      <xdr:colOff>165100</xdr:colOff>
      <xdr:row>105</xdr:row>
      <xdr:rowOff>162433</xdr:rowOff>
    </xdr:to>
    <xdr:sp macro="" textlink="">
      <xdr:nvSpPr>
        <xdr:cNvPr id="247" name="フローチャート: 判断 246">
          <a:extLst>
            <a:ext uri="{FF2B5EF4-FFF2-40B4-BE49-F238E27FC236}">
              <a16:creationId xmlns:a16="http://schemas.microsoft.com/office/drawing/2014/main" id="{C2FF5A38-C3AE-4398-88D5-9295006098BA}"/>
            </a:ext>
          </a:extLst>
        </xdr:cNvPr>
        <xdr:cNvSpPr/>
      </xdr:nvSpPr>
      <xdr:spPr>
        <a:xfrm>
          <a:off x="6921500" y="18063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248" name="テキスト ボックス 247">
          <a:extLst>
            <a:ext uri="{FF2B5EF4-FFF2-40B4-BE49-F238E27FC236}">
              <a16:creationId xmlns:a16="http://schemas.microsoft.com/office/drawing/2014/main" id="{0AC7BFC0-6852-4AC6-8174-E0B2FAC2F34E}"/>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249" name="テキスト ボックス 248">
          <a:extLst>
            <a:ext uri="{FF2B5EF4-FFF2-40B4-BE49-F238E27FC236}">
              <a16:creationId xmlns:a16="http://schemas.microsoft.com/office/drawing/2014/main" id="{45F3C260-0448-4075-9465-CEA4ACBC9E76}"/>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250" name="テキスト ボックス 249">
          <a:extLst>
            <a:ext uri="{FF2B5EF4-FFF2-40B4-BE49-F238E27FC236}">
              <a16:creationId xmlns:a16="http://schemas.microsoft.com/office/drawing/2014/main" id="{CABF3615-3D79-4542-885E-CC94653A6A48}"/>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251" name="テキスト ボックス 250">
          <a:extLst>
            <a:ext uri="{FF2B5EF4-FFF2-40B4-BE49-F238E27FC236}">
              <a16:creationId xmlns:a16="http://schemas.microsoft.com/office/drawing/2014/main" id="{74C1FC3D-B046-426C-875A-068E25E46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252" name="テキスト ボックス 251">
          <a:extLst>
            <a:ext uri="{FF2B5EF4-FFF2-40B4-BE49-F238E27FC236}">
              <a16:creationId xmlns:a16="http://schemas.microsoft.com/office/drawing/2014/main" id="{854D3BED-7FA8-4589-BB40-6EB8E389D7E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100</xdr:row>
      <xdr:rowOff>22543</xdr:rowOff>
    </xdr:from>
    <xdr:to>
      <xdr:col>55</xdr:col>
      <xdr:colOff>50800</xdr:colOff>
      <xdr:row>100</xdr:row>
      <xdr:rowOff>124143</xdr:rowOff>
    </xdr:to>
    <xdr:sp macro="" textlink="">
      <xdr:nvSpPr>
        <xdr:cNvPr id="253" name="楕円 252">
          <a:extLst>
            <a:ext uri="{FF2B5EF4-FFF2-40B4-BE49-F238E27FC236}">
              <a16:creationId xmlns:a16="http://schemas.microsoft.com/office/drawing/2014/main" id="{5A2C4391-2622-4703-9FC3-F18B71FD6F8A}"/>
            </a:ext>
          </a:extLst>
        </xdr:cNvPr>
        <xdr:cNvSpPr/>
      </xdr:nvSpPr>
      <xdr:spPr>
        <a:xfrm>
          <a:off x="10426700" y="1716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99</xdr:row>
      <xdr:rowOff>147020</xdr:rowOff>
    </xdr:from>
    <xdr:ext cx="469744" cy="259045"/>
    <xdr:sp macro="" textlink="">
      <xdr:nvSpPr>
        <xdr:cNvPr id="254" name="【市民会館】&#10;一人当たり面積該当値テキスト">
          <a:extLst>
            <a:ext uri="{FF2B5EF4-FFF2-40B4-BE49-F238E27FC236}">
              <a16:creationId xmlns:a16="http://schemas.microsoft.com/office/drawing/2014/main" id="{069D7C0F-AE14-4DCB-95F2-574D949E50C2}"/>
            </a:ext>
          </a:extLst>
        </xdr:cNvPr>
        <xdr:cNvSpPr txBox="1"/>
      </xdr:nvSpPr>
      <xdr:spPr>
        <a:xfrm>
          <a:off x="10515600" y="17120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100</xdr:row>
      <xdr:rowOff>35688</xdr:rowOff>
    </xdr:from>
    <xdr:to>
      <xdr:col>50</xdr:col>
      <xdr:colOff>165100</xdr:colOff>
      <xdr:row>100</xdr:row>
      <xdr:rowOff>137288</xdr:rowOff>
    </xdr:to>
    <xdr:sp macro="" textlink="">
      <xdr:nvSpPr>
        <xdr:cNvPr id="255" name="楕円 254">
          <a:extLst>
            <a:ext uri="{FF2B5EF4-FFF2-40B4-BE49-F238E27FC236}">
              <a16:creationId xmlns:a16="http://schemas.microsoft.com/office/drawing/2014/main" id="{E85287E3-967A-4E17-85CB-67B4163CC487}"/>
            </a:ext>
          </a:extLst>
        </xdr:cNvPr>
        <xdr:cNvSpPr/>
      </xdr:nvSpPr>
      <xdr:spPr>
        <a:xfrm>
          <a:off x="9588500" y="17180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100</xdr:row>
      <xdr:rowOff>73343</xdr:rowOff>
    </xdr:from>
    <xdr:to>
      <xdr:col>55</xdr:col>
      <xdr:colOff>0</xdr:colOff>
      <xdr:row>100</xdr:row>
      <xdr:rowOff>86488</xdr:rowOff>
    </xdr:to>
    <xdr:cxnSp macro="">
      <xdr:nvCxnSpPr>
        <xdr:cNvPr id="256" name="直線コネクタ 255">
          <a:extLst>
            <a:ext uri="{FF2B5EF4-FFF2-40B4-BE49-F238E27FC236}">
              <a16:creationId xmlns:a16="http://schemas.microsoft.com/office/drawing/2014/main" id="{91679CFB-7D4A-4901-A8AC-F588AC2AC4E5}"/>
            </a:ext>
          </a:extLst>
        </xdr:cNvPr>
        <xdr:cNvCxnSpPr/>
      </xdr:nvCxnSpPr>
      <xdr:spPr>
        <a:xfrm flipV="1">
          <a:off x="9639300" y="17218343"/>
          <a:ext cx="838200" cy="13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100</xdr:row>
      <xdr:rowOff>44259</xdr:rowOff>
    </xdr:from>
    <xdr:to>
      <xdr:col>46</xdr:col>
      <xdr:colOff>38100</xdr:colOff>
      <xdr:row>100</xdr:row>
      <xdr:rowOff>145859</xdr:rowOff>
    </xdr:to>
    <xdr:sp macro="" textlink="">
      <xdr:nvSpPr>
        <xdr:cNvPr id="257" name="楕円 256">
          <a:extLst>
            <a:ext uri="{FF2B5EF4-FFF2-40B4-BE49-F238E27FC236}">
              <a16:creationId xmlns:a16="http://schemas.microsoft.com/office/drawing/2014/main" id="{A437B7DA-3D1E-42FA-B8C5-4F732DF4C121}"/>
            </a:ext>
          </a:extLst>
        </xdr:cNvPr>
        <xdr:cNvSpPr/>
      </xdr:nvSpPr>
      <xdr:spPr>
        <a:xfrm>
          <a:off x="8699500" y="17189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100</xdr:row>
      <xdr:rowOff>86488</xdr:rowOff>
    </xdr:from>
    <xdr:to>
      <xdr:col>50</xdr:col>
      <xdr:colOff>114300</xdr:colOff>
      <xdr:row>100</xdr:row>
      <xdr:rowOff>95059</xdr:rowOff>
    </xdr:to>
    <xdr:cxnSp macro="">
      <xdr:nvCxnSpPr>
        <xdr:cNvPr id="258" name="直線コネクタ 257">
          <a:extLst>
            <a:ext uri="{FF2B5EF4-FFF2-40B4-BE49-F238E27FC236}">
              <a16:creationId xmlns:a16="http://schemas.microsoft.com/office/drawing/2014/main" id="{EA9DE50F-52FE-4514-BF8D-5C75FC537E2B}"/>
            </a:ext>
          </a:extLst>
        </xdr:cNvPr>
        <xdr:cNvCxnSpPr/>
      </xdr:nvCxnSpPr>
      <xdr:spPr>
        <a:xfrm flipV="1">
          <a:off x="8750300" y="17231488"/>
          <a:ext cx="889000" cy="8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100</xdr:row>
      <xdr:rowOff>58547</xdr:rowOff>
    </xdr:from>
    <xdr:to>
      <xdr:col>41</xdr:col>
      <xdr:colOff>101600</xdr:colOff>
      <xdr:row>100</xdr:row>
      <xdr:rowOff>160147</xdr:rowOff>
    </xdr:to>
    <xdr:sp macro="" textlink="">
      <xdr:nvSpPr>
        <xdr:cNvPr id="259" name="楕円 258">
          <a:extLst>
            <a:ext uri="{FF2B5EF4-FFF2-40B4-BE49-F238E27FC236}">
              <a16:creationId xmlns:a16="http://schemas.microsoft.com/office/drawing/2014/main" id="{E1AE4FFB-00D9-4057-9293-B347EC709B00}"/>
            </a:ext>
          </a:extLst>
        </xdr:cNvPr>
        <xdr:cNvSpPr/>
      </xdr:nvSpPr>
      <xdr:spPr>
        <a:xfrm>
          <a:off x="7810500" y="17203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100</xdr:row>
      <xdr:rowOff>95059</xdr:rowOff>
    </xdr:from>
    <xdr:to>
      <xdr:col>45</xdr:col>
      <xdr:colOff>177800</xdr:colOff>
      <xdr:row>100</xdr:row>
      <xdr:rowOff>109347</xdr:rowOff>
    </xdr:to>
    <xdr:cxnSp macro="">
      <xdr:nvCxnSpPr>
        <xdr:cNvPr id="260" name="直線コネクタ 259">
          <a:extLst>
            <a:ext uri="{FF2B5EF4-FFF2-40B4-BE49-F238E27FC236}">
              <a16:creationId xmlns:a16="http://schemas.microsoft.com/office/drawing/2014/main" id="{65A9BBE3-BA93-44A9-9F5B-3F49DE616DD9}"/>
            </a:ext>
          </a:extLst>
        </xdr:cNvPr>
        <xdr:cNvCxnSpPr/>
      </xdr:nvCxnSpPr>
      <xdr:spPr>
        <a:xfrm flipV="1">
          <a:off x="7861300" y="17240059"/>
          <a:ext cx="8890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104</xdr:row>
      <xdr:rowOff>21971</xdr:rowOff>
    </xdr:from>
    <xdr:to>
      <xdr:col>36</xdr:col>
      <xdr:colOff>165100</xdr:colOff>
      <xdr:row>104</xdr:row>
      <xdr:rowOff>123571</xdr:rowOff>
    </xdr:to>
    <xdr:sp macro="" textlink="">
      <xdr:nvSpPr>
        <xdr:cNvPr id="261" name="楕円 260">
          <a:extLst>
            <a:ext uri="{FF2B5EF4-FFF2-40B4-BE49-F238E27FC236}">
              <a16:creationId xmlns:a16="http://schemas.microsoft.com/office/drawing/2014/main" id="{58F71C01-0945-4E29-82EA-053450CE0419}"/>
            </a:ext>
          </a:extLst>
        </xdr:cNvPr>
        <xdr:cNvSpPr/>
      </xdr:nvSpPr>
      <xdr:spPr>
        <a:xfrm>
          <a:off x="6921500" y="1785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100</xdr:row>
      <xdr:rowOff>109347</xdr:rowOff>
    </xdr:from>
    <xdr:to>
      <xdr:col>41</xdr:col>
      <xdr:colOff>50800</xdr:colOff>
      <xdr:row>104</xdr:row>
      <xdr:rowOff>72771</xdr:rowOff>
    </xdr:to>
    <xdr:cxnSp macro="">
      <xdr:nvCxnSpPr>
        <xdr:cNvPr id="262" name="直線コネクタ 261">
          <a:extLst>
            <a:ext uri="{FF2B5EF4-FFF2-40B4-BE49-F238E27FC236}">
              <a16:creationId xmlns:a16="http://schemas.microsoft.com/office/drawing/2014/main" id="{62A738A9-A9B0-4D2F-ACA3-072AF49FD85B}"/>
            </a:ext>
          </a:extLst>
        </xdr:cNvPr>
        <xdr:cNvCxnSpPr/>
      </xdr:nvCxnSpPr>
      <xdr:spPr>
        <a:xfrm flipV="1">
          <a:off x="6972300" y="17254347"/>
          <a:ext cx="889000" cy="649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95266</xdr:rowOff>
    </xdr:from>
    <xdr:ext cx="469744" cy="259045"/>
    <xdr:sp macro="" textlink="">
      <xdr:nvSpPr>
        <xdr:cNvPr id="263" name="n_1aveValue【市民会館】&#10;一人当たり面積">
          <a:extLst>
            <a:ext uri="{FF2B5EF4-FFF2-40B4-BE49-F238E27FC236}">
              <a16:creationId xmlns:a16="http://schemas.microsoft.com/office/drawing/2014/main" id="{8658230F-BE77-4F71-8E87-6B51E1ED548A}"/>
            </a:ext>
          </a:extLst>
        </xdr:cNvPr>
        <xdr:cNvSpPr txBox="1"/>
      </xdr:nvSpPr>
      <xdr:spPr>
        <a:xfrm>
          <a:off x="9391727" y="18097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100982</xdr:rowOff>
    </xdr:from>
    <xdr:ext cx="469744" cy="259045"/>
    <xdr:sp macro="" textlink="">
      <xdr:nvSpPr>
        <xdr:cNvPr id="264" name="n_2aveValue【市民会館】&#10;一人当たり面積">
          <a:extLst>
            <a:ext uri="{FF2B5EF4-FFF2-40B4-BE49-F238E27FC236}">
              <a16:creationId xmlns:a16="http://schemas.microsoft.com/office/drawing/2014/main" id="{CF237C47-1E38-4705-BEB6-14D77CC18CA1}"/>
            </a:ext>
          </a:extLst>
        </xdr:cNvPr>
        <xdr:cNvSpPr txBox="1"/>
      </xdr:nvSpPr>
      <xdr:spPr>
        <a:xfrm>
          <a:off x="8515427" y="1810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74692</xdr:rowOff>
    </xdr:from>
    <xdr:ext cx="469744" cy="259045"/>
    <xdr:sp macro="" textlink="">
      <xdr:nvSpPr>
        <xdr:cNvPr id="265" name="n_3aveValue【市民会館】&#10;一人当たり面積">
          <a:extLst>
            <a:ext uri="{FF2B5EF4-FFF2-40B4-BE49-F238E27FC236}">
              <a16:creationId xmlns:a16="http://schemas.microsoft.com/office/drawing/2014/main" id="{9BD5FF4E-AF73-4D79-A638-5E37A7326DB0}"/>
            </a:ext>
          </a:extLst>
        </xdr:cNvPr>
        <xdr:cNvSpPr txBox="1"/>
      </xdr:nvSpPr>
      <xdr:spPr>
        <a:xfrm>
          <a:off x="7626427" y="18076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153560</xdr:rowOff>
    </xdr:from>
    <xdr:ext cx="469744" cy="259045"/>
    <xdr:sp macro="" textlink="">
      <xdr:nvSpPr>
        <xdr:cNvPr id="266" name="n_4aveValue【市民会館】&#10;一人当たり面積">
          <a:extLst>
            <a:ext uri="{FF2B5EF4-FFF2-40B4-BE49-F238E27FC236}">
              <a16:creationId xmlns:a16="http://schemas.microsoft.com/office/drawing/2014/main" id="{8A0AFD84-923E-48CB-9A48-F6EA016B17E1}"/>
            </a:ext>
          </a:extLst>
        </xdr:cNvPr>
        <xdr:cNvSpPr txBox="1"/>
      </xdr:nvSpPr>
      <xdr:spPr>
        <a:xfrm>
          <a:off x="6737427" y="18155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98</xdr:row>
      <xdr:rowOff>153815</xdr:rowOff>
    </xdr:from>
    <xdr:ext cx="469744" cy="259045"/>
    <xdr:sp macro="" textlink="">
      <xdr:nvSpPr>
        <xdr:cNvPr id="267" name="n_1mainValue【市民会館】&#10;一人当たり面積">
          <a:extLst>
            <a:ext uri="{FF2B5EF4-FFF2-40B4-BE49-F238E27FC236}">
              <a16:creationId xmlns:a16="http://schemas.microsoft.com/office/drawing/2014/main" id="{189E78BA-2DEE-4B40-B9F5-8D5E4F824B06}"/>
            </a:ext>
          </a:extLst>
        </xdr:cNvPr>
        <xdr:cNvSpPr txBox="1"/>
      </xdr:nvSpPr>
      <xdr:spPr>
        <a:xfrm>
          <a:off x="9391727" y="16955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98</xdr:row>
      <xdr:rowOff>162386</xdr:rowOff>
    </xdr:from>
    <xdr:ext cx="469744" cy="259045"/>
    <xdr:sp macro="" textlink="">
      <xdr:nvSpPr>
        <xdr:cNvPr id="268" name="n_2mainValue【市民会館】&#10;一人当たり面積">
          <a:extLst>
            <a:ext uri="{FF2B5EF4-FFF2-40B4-BE49-F238E27FC236}">
              <a16:creationId xmlns:a16="http://schemas.microsoft.com/office/drawing/2014/main" id="{51FB270E-68F6-45E7-83D7-67F5EE92F77A}"/>
            </a:ext>
          </a:extLst>
        </xdr:cNvPr>
        <xdr:cNvSpPr txBox="1"/>
      </xdr:nvSpPr>
      <xdr:spPr>
        <a:xfrm>
          <a:off x="8515427" y="16964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99</xdr:row>
      <xdr:rowOff>5224</xdr:rowOff>
    </xdr:from>
    <xdr:ext cx="469744" cy="259045"/>
    <xdr:sp macro="" textlink="">
      <xdr:nvSpPr>
        <xdr:cNvPr id="269" name="n_3mainValue【市民会館】&#10;一人当たり面積">
          <a:extLst>
            <a:ext uri="{FF2B5EF4-FFF2-40B4-BE49-F238E27FC236}">
              <a16:creationId xmlns:a16="http://schemas.microsoft.com/office/drawing/2014/main" id="{B1FF4CA8-92C2-4C2A-8D4C-18ADD53EA52E}"/>
            </a:ext>
          </a:extLst>
        </xdr:cNvPr>
        <xdr:cNvSpPr txBox="1"/>
      </xdr:nvSpPr>
      <xdr:spPr>
        <a:xfrm>
          <a:off x="7626427" y="16978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102</xdr:row>
      <xdr:rowOff>140098</xdr:rowOff>
    </xdr:from>
    <xdr:ext cx="469744" cy="259045"/>
    <xdr:sp macro="" textlink="">
      <xdr:nvSpPr>
        <xdr:cNvPr id="270" name="n_4mainValue【市民会館】&#10;一人当たり面積">
          <a:extLst>
            <a:ext uri="{FF2B5EF4-FFF2-40B4-BE49-F238E27FC236}">
              <a16:creationId xmlns:a16="http://schemas.microsoft.com/office/drawing/2014/main" id="{D557E9B1-12EE-4A0A-9BC8-29AAF5933132}"/>
            </a:ext>
          </a:extLst>
        </xdr:cNvPr>
        <xdr:cNvSpPr txBox="1"/>
      </xdr:nvSpPr>
      <xdr:spPr>
        <a:xfrm>
          <a:off x="6737427" y="17627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271" name="正方形/長方形 270">
          <a:extLst>
            <a:ext uri="{FF2B5EF4-FFF2-40B4-BE49-F238E27FC236}">
              <a16:creationId xmlns:a16="http://schemas.microsoft.com/office/drawing/2014/main" id="{4F86E394-4F73-401E-B971-3B8EBEC65707}"/>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72" name="正方形/長方形 271">
          <a:extLst>
            <a:ext uri="{FF2B5EF4-FFF2-40B4-BE49-F238E27FC236}">
              <a16:creationId xmlns:a16="http://schemas.microsoft.com/office/drawing/2014/main" id="{44DAE8C0-71B0-4C9B-9CBF-F2DE51156DC8}"/>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73" name="正方形/長方形 272">
          <a:extLst>
            <a:ext uri="{FF2B5EF4-FFF2-40B4-BE49-F238E27FC236}">
              <a16:creationId xmlns:a16="http://schemas.microsoft.com/office/drawing/2014/main" id="{03F4CFE5-2703-453C-BCFE-E055E0F075D6}"/>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74" name="正方形/長方形 273">
          <a:extLst>
            <a:ext uri="{FF2B5EF4-FFF2-40B4-BE49-F238E27FC236}">
              <a16:creationId xmlns:a16="http://schemas.microsoft.com/office/drawing/2014/main" id="{5DB6FE66-B3A9-4E26-BB6D-E65E753B83C6}"/>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75" name="正方形/長方形 274">
          <a:extLst>
            <a:ext uri="{FF2B5EF4-FFF2-40B4-BE49-F238E27FC236}">
              <a16:creationId xmlns:a16="http://schemas.microsoft.com/office/drawing/2014/main" id="{92540243-1B27-45DF-B282-8B0B148AE9A8}"/>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76" name="正方形/長方形 275">
          <a:extLst>
            <a:ext uri="{FF2B5EF4-FFF2-40B4-BE49-F238E27FC236}">
              <a16:creationId xmlns:a16="http://schemas.microsoft.com/office/drawing/2014/main" id="{83DE810D-7133-4BD3-AFF5-A563DB05137E}"/>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77" name="正方形/長方形 276">
          <a:extLst>
            <a:ext uri="{FF2B5EF4-FFF2-40B4-BE49-F238E27FC236}">
              <a16:creationId xmlns:a16="http://schemas.microsoft.com/office/drawing/2014/main" id="{2031F5AB-A0F3-44B1-AF29-88C249D2B1AF}"/>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78" name="正方形/長方形 277">
          <a:extLst>
            <a:ext uri="{FF2B5EF4-FFF2-40B4-BE49-F238E27FC236}">
              <a16:creationId xmlns:a16="http://schemas.microsoft.com/office/drawing/2014/main" id="{AA32F7EB-59A4-4399-B10D-4F28723269CA}"/>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79" name="テキスト ボックス 278">
          <a:extLst>
            <a:ext uri="{FF2B5EF4-FFF2-40B4-BE49-F238E27FC236}">
              <a16:creationId xmlns:a16="http://schemas.microsoft.com/office/drawing/2014/main" id="{97792EAE-A166-4B54-AA75-5072958B7328}"/>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80" name="直線コネクタ 279">
          <a:extLst>
            <a:ext uri="{FF2B5EF4-FFF2-40B4-BE49-F238E27FC236}">
              <a16:creationId xmlns:a16="http://schemas.microsoft.com/office/drawing/2014/main" id="{585576A2-8E89-4557-A3B9-B431473B38A5}"/>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281" name="テキスト ボックス 280">
          <a:extLst>
            <a:ext uri="{FF2B5EF4-FFF2-40B4-BE49-F238E27FC236}">
              <a16:creationId xmlns:a16="http://schemas.microsoft.com/office/drawing/2014/main" id="{B9F079B5-71A9-4830-9A7A-772F7A4A7D0D}"/>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282" name="直線コネクタ 281">
          <a:extLst>
            <a:ext uri="{FF2B5EF4-FFF2-40B4-BE49-F238E27FC236}">
              <a16:creationId xmlns:a16="http://schemas.microsoft.com/office/drawing/2014/main" id="{8F086F3F-1F9C-46E9-B275-8ED72335417A}"/>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283" name="テキスト ボックス 282">
          <a:extLst>
            <a:ext uri="{FF2B5EF4-FFF2-40B4-BE49-F238E27FC236}">
              <a16:creationId xmlns:a16="http://schemas.microsoft.com/office/drawing/2014/main" id="{9EA7CBA0-AF72-42D9-9330-30CC5BEC472E}"/>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84" name="直線コネクタ 283">
          <a:extLst>
            <a:ext uri="{FF2B5EF4-FFF2-40B4-BE49-F238E27FC236}">
              <a16:creationId xmlns:a16="http://schemas.microsoft.com/office/drawing/2014/main" id="{D5266C17-29CB-4315-AC06-C40CA4E6BF45}"/>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85" name="テキスト ボックス 284">
          <a:extLst>
            <a:ext uri="{FF2B5EF4-FFF2-40B4-BE49-F238E27FC236}">
              <a16:creationId xmlns:a16="http://schemas.microsoft.com/office/drawing/2014/main" id="{E8C616EC-466E-4998-8B20-7D16757ED0CD}"/>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86" name="直線コネクタ 285">
          <a:extLst>
            <a:ext uri="{FF2B5EF4-FFF2-40B4-BE49-F238E27FC236}">
              <a16:creationId xmlns:a16="http://schemas.microsoft.com/office/drawing/2014/main" id="{1508CE46-C838-495D-912F-AC6DE81F4B29}"/>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87" name="テキスト ボックス 286">
          <a:extLst>
            <a:ext uri="{FF2B5EF4-FFF2-40B4-BE49-F238E27FC236}">
              <a16:creationId xmlns:a16="http://schemas.microsoft.com/office/drawing/2014/main" id="{F57543FA-5FE6-428D-AE01-6161725ED55B}"/>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88" name="直線コネクタ 287">
          <a:extLst>
            <a:ext uri="{FF2B5EF4-FFF2-40B4-BE49-F238E27FC236}">
              <a16:creationId xmlns:a16="http://schemas.microsoft.com/office/drawing/2014/main" id="{92D6CB8A-4A78-4BCA-881E-DE38F3B670B9}"/>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89" name="テキスト ボックス 288">
          <a:extLst>
            <a:ext uri="{FF2B5EF4-FFF2-40B4-BE49-F238E27FC236}">
              <a16:creationId xmlns:a16="http://schemas.microsoft.com/office/drawing/2014/main" id="{833A0D69-C6C5-49FB-AC1B-9FCDC353BD9F}"/>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290" name="直線コネクタ 289">
          <a:extLst>
            <a:ext uri="{FF2B5EF4-FFF2-40B4-BE49-F238E27FC236}">
              <a16:creationId xmlns:a16="http://schemas.microsoft.com/office/drawing/2014/main" id="{3A882C6E-090A-4090-A133-F91EB4371B4D}"/>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291" name="テキスト ボックス 290">
          <a:extLst>
            <a:ext uri="{FF2B5EF4-FFF2-40B4-BE49-F238E27FC236}">
              <a16:creationId xmlns:a16="http://schemas.microsoft.com/office/drawing/2014/main" id="{6B95D8ED-22C9-468B-8A06-C1A5DB4A70C4}"/>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292" name="直線コネクタ 291">
          <a:extLst>
            <a:ext uri="{FF2B5EF4-FFF2-40B4-BE49-F238E27FC236}">
              <a16:creationId xmlns:a16="http://schemas.microsoft.com/office/drawing/2014/main" id="{2408B96B-D7ED-41D5-B2BB-921A51338718}"/>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293" name="テキスト ボックス 292">
          <a:extLst>
            <a:ext uri="{FF2B5EF4-FFF2-40B4-BE49-F238E27FC236}">
              <a16:creationId xmlns:a16="http://schemas.microsoft.com/office/drawing/2014/main" id="{A07CBC75-CD59-45BE-8825-2B7C330DEE68}"/>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94" name="直線コネクタ 293">
          <a:extLst>
            <a:ext uri="{FF2B5EF4-FFF2-40B4-BE49-F238E27FC236}">
              <a16:creationId xmlns:a16="http://schemas.microsoft.com/office/drawing/2014/main" id="{A1B2469D-0214-474A-9D24-48F7AAAC5BFF}"/>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295" name="【一般廃棄物処理施設】&#10;有形固定資産減価償却率グラフ枠">
          <a:extLst>
            <a:ext uri="{FF2B5EF4-FFF2-40B4-BE49-F238E27FC236}">
              <a16:creationId xmlns:a16="http://schemas.microsoft.com/office/drawing/2014/main" id="{ADFEE6D4-0962-4AD7-986A-64E233CF6ACD}"/>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166007</xdr:rowOff>
    </xdr:from>
    <xdr:to>
      <xdr:col>85</xdr:col>
      <xdr:colOff>126364</xdr:colOff>
      <xdr:row>41</xdr:row>
      <xdr:rowOff>157843</xdr:rowOff>
    </xdr:to>
    <xdr:cxnSp macro="">
      <xdr:nvCxnSpPr>
        <xdr:cNvPr id="296" name="直線コネクタ 295">
          <a:extLst>
            <a:ext uri="{FF2B5EF4-FFF2-40B4-BE49-F238E27FC236}">
              <a16:creationId xmlns:a16="http://schemas.microsoft.com/office/drawing/2014/main" id="{A76C2A20-A060-406B-98DD-C5FDCA30A8E6}"/>
            </a:ext>
          </a:extLst>
        </xdr:cNvPr>
        <xdr:cNvCxnSpPr/>
      </xdr:nvCxnSpPr>
      <xdr:spPr>
        <a:xfrm flipV="1">
          <a:off x="16318864" y="5823857"/>
          <a:ext cx="0" cy="1363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161670</xdr:rowOff>
    </xdr:from>
    <xdr:ext cx="405111" cy="259045"/>
    <xdr:sp macro="" textlink="">
      <xdr:nvSpPr>
        <xdr:cNvPr id="297" name="【一般廃棄物処理施設】&#10;有形固定資産減価償却率最小値テキスト">
          <a:extLst>
            <a:ext uri="{FF2B5EF4-FFF2-40B4-BE49-F238E27FC236}">
              <a16:creationId xmlns:a16="http://schemas.microsoft.com/office/drawing/2014/main" id="{19B408E6-756A-46D0-BE99-DAA73307B3BB}"/>
            </a:ext>
          </a:extLst>
        </xdr:cNvPr>
        <xdr:cNvSpPr txBox="1"/>
      </xdr:nvSpPr>
      <xdr:spPr>
        <a:xfrm>
          <a:off x="16357600" y="7191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157843</xdr:rowOff>
    </xdr:from>
    <xdr:to>
      <xdr:col>86</xdr:col>
      <xdr:colOff>25400</xdr:colOff>
      <xdr:row>41</xdr:row>
      <xdr:rowOff>157843</xdr:rowOff>
    </xdr:to>
    <xdr:cxnSp macro="">
      <xdr:nvCxnSpPr>
        <xdr:cNvPr id="298" name="直線コネクタ 297">
          <a:extLst>
            <a:ext uri="{FF2B5EF4-FFF2-40B4-BE49-F238E27FC236}">
              <a16:creationId xmlns:a16="http://schemas.microsoft.com/office/drawing/2014/main" id="{BF66D4F2-4CFF-4430-8725-E3357E263A9F}"/>
            </a:ext>
          </a:extLst>
        </xdr:cNvPr>
        <xdr:cNvCxnSpPr/>
      </xdr:nvCxnSpPr>
      <xdr:spPr>
        <a:xfrm>
          <a:off x="16230600" y="7187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112684</xdr:rowOff>
    </xdr:from>
    <xdr:ext cx="405111" cy="259045"/>
    <xdr:sp macro="" textlink="">
      <xdr:nvSpPr>
        <xdr:cNvPr id="299" name="【一般廃棄物処理施設】&#10;有形固定資産減価償却率最大値テキスト">
          <a:extLst>
            <a:ext uri="{FF2B5EF4-FFF2-40B4-BE49-F238E27FC236}">
              <a16:creationId xmlns:a16="http://schemas.microsoft.com/office/drawing/2014/main" id="{6EC67A5F-A9B0-464E-90D9-DF4F53E75B89}"/>
            </a:ext>
          </a:extLst>
        </xdr:cNvPr>
        <xdr:cNvSpPr txBox="1"/>
      </xdr:nvSpPr>
      <xdr:spPr>
        <a:xfrm>
          <a:off x="16357600" y="559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166007</xdr:rowOff>
    </xdr:from>
    <xdr:to>
      <xdr:col>86</xdr:col>
      <xdr:colOff>25400</xdr:colOff>
      <xdr:row>33</xdr:row>
      <xdr:rowOff>166007</xdr:rowOff>
    </xdr:to>
    <xdr:cxnSp macro="">
      <xdr:nvCxnSpPr>
        <xdr:cNvPr id="300" name="直線コネクタ 299">
          <a:extLst>
            <a:ext uri="{FF2B5EF4-FFF2-40B4-BE49-F238E27FC236}">
              <a16:creationId xmlns:a16="http://schemas.microsoft.com/office/drawing/2014/main" id="{B9CD262A-B44E-4CD3-ABC8-22C8487D64F8}"/>
            </a:ext>
          </a:extLst>
        </xdr:cNvPr>
        <xdr:cNvCxnSpPr/>
      </xdr:nvCxnSpPr>
      <xdr:spPr>
        <a:xfrm>
          <a:off x="16230600" y="582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167476</xdr:rowOff>
    </xdr:from>
    <xdr:ext cx="405111" cy="259045"/>
    <xdr:sp macro="" textlink="">
      <xdr:nvSpPr>
        <xdr:cNvPr id="301" name="【一般廃棄物処理施設】&#10;有形固定資産減価償却率平均値テキスト">
          <a:extLst>
            <a:ext uri="{FF2B5EF4-FFF2-40B4-BE49-F238E27FC236}">
              <a16:creationId xmlns:a16="http://schemas.microsoft.com/office/drawing/2014/main" id="{C0AD7AD7-C3DE-4AFD-8B49-870CEADEA17D}"/>
            </a:ext>
          </a:extLst>
        </xdr:cNvPr>
        <xdr:cNvSpPr txBox="1"/>
      </xdr:nvSpPr>
      <xdr:spPr>
        <a:xfrm>
          <a:off x="16357600" y="63396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144599</xdr:rowOff>
    </xdr:from>
    <xdr:to>
      <xdr:col>85</xdr:col>
      <xdr:colOff>177800</xdr:colOff>
      <xdr:row>38</xdr:row>
      <xdr:rowOff>74749</xdr:rowOff>
    </xdr:to>
    <xdr:sp macro="" textlink="">
      <xdr:nvSpPr>
        <xdr:cNvPr id="302" name="フローチャート: 判断 301">
          <a:extLst>
            <a:ext uri="{FF2B5EF4-FFF2-40B4-BE49-F238E27FC236}">
              <a16:creationId xmlns:a16="http://schemas.microsoft.com/office/drawing/2014/main" id="{F342E606-9CA7-4479-A347-43BCD0DEE97E}"/>
            </a:ext>
          </a:extLst>
        </xdr:cNvPr>
        <xdr:cNvSpPr/>
      </xdr:nvSpPr>
      <xdr:spPr>
        <a:xfrm>
          <a:off x="16268700" y="648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151130</xdr:rowOff>
    </xdr:from>
    <xdr:to>
      <xdr:col>81</xdr:col>
      <xdr:colOff>101600</xdr:colOff>
      <xdr:row>38</xdr:row>
      <xdr:rowOff>81280</xdr:rowOff>
    </xdr:to>
    <xdr:sp macro="" textlink="">
      <xdr:nvSpPr>
        <xdr:cNvPr id="303" name="フローチャート: 判断 302">
          <a:extLst>
            <a:ext uri="{FF2B5EF4-FFF2-40B4-BE49-F238E27FC236}">
              <a16:creationId xmlns:a16="http://schemas.microsoft.com/office/drawing/2014/main" id="{2B7763A3-51BB-4FF8-92D9-ECF8DA03666F}"/>
            </a:ext>
          </a:extLst>
        </xdr:cNvPr>
        <xdr:cNvSpPr/>
      </xdr:nvSpPr>
      <xdr:spPr>
        <a:xfrm>
          <a:off x="154305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128270</xdr:rowOff>
    </xdr:from>
    <xdr:to>
      <xdr:col>76</xdr:col>
      <xdr:colOff>165100</xdr:colOff>
      <xdr:row>38</xdr:row>
      <xdr:rowOff>58420</xdr:rowOff>
    </xdr:to>
    <xdr:sp macro="" textlink="">
      <xdr:nvSpPr>
        <xdr:cNvPr id="304" name="フローチャート: 判断 303">
          <a:extLst>
            <a:ext uri="{FF2B5EF4-FFF2-40B4-BE49-F238E27FC236}">
              <a16:creationId xmlns:a16="http://schemas.microsoft.com/office/drawing/2014/main" id="{1C518AD8-008B-4F11-9FBB-1A400A61219C}"/>
            </a:ext>
          </a:extLst>
        </xdr:cNvPr>
        <xdr:cNvSpPr/>
      </xdr:nvSpPr>
      <xdr:spPr>
        <a:xfrm>
          <a:off x="14541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39</xdr:row>
      <xdr:rowOff>12337</xdr:rowOff>
    </xdr:from>
    <xdr:to>
      <xdr:col>72</xdr:col>
      <xdr:colOff>38100</xdr:colOff>
      <xdr:row>39</xdr:row>
      <xdr:rowOff>113937</xdr:rowOff>
    </xdr:to>
    <xdr:sp macro="" textlink="">
      <xdr:nvSpPr>
        <xdr:cNvPr id="305" name="フローチャート: 判断 304">
          <a:extLst>
            <a:ext uri="{FF2B5EF4-FFF2-40B4-BE49-F238E27FC236}">
              <a16:creationId xmlns:a16="http://schemas.microsoft.com/office/drawing/2014/main" id="{D9509255-854E-4AFD-A14A-31975F4A0EFB}"/>
            </a:ext>
          </a:extLst>
        </xdr:cNvPr>
        <xdr:cNvSpPr/>
      </xdr:nvSpPr>
      <xdr:spPr>
        <a:xfrm>
          <a:off x="13652500" y="669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39</xdr:row>
      <xdr:rowOff>92347</xdr:rowOff>
    </xdr:from>
    <xdr:to>
      <xdr:col>67</xdr:col>
      <xdr:colOff>101600</xdr:colOff>
      <xdr:row>40</xdr:row>
      <xdr:rowOff>22497</xdr:rowOff>
    </xdr:to>
    <xdr:sp macro="" textlink="">
      <xdr:nvSpPr>
        <xdr:cNvPr id="306" name="フローチャート: 判断 305">
          <a:extLst>
            <a:ext uri="{FF2B5EF4-FFF2-40B4-BE49-F238E27FC236}">
              <a16:creationId xmlns:a16="http://schemas.microsoft.com/office/drawing/2014/main" id="{B0ECA90C-2A10-4F49-9617-251AC8A58C9E}"/>
            </a:ext>
          </a:extLst>
        </xdr:cNvPr>
        <xdr:cNvSpPr/>
      </xdr:nvSpPr>
      <xdr:spPr>
        <a:xfrm>
          <a:off x="12763500" y="6778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07" name="テキスト ボックス 306">
          <a:extLst>
            <a:ext uri="{FF2B5EF4-FFF2-40B4-BE49-F238E27FC236}">
              <a16:creationId xmlns:a16="http://schemas.microsoft.com/office/drawing/2014/main" id="{8D5BB112-E986-4702-89F8-A4110C8E91F4}"/>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08" name="テキスト ボックス 307">
          <a:extLst>
            <a:ext uri="{FF2B5EF4-FFF2-40B4-BE49-F238E27FC236}">
              <a16:creationId xmlns:a16="http://schemas.microsoft.com/office/drawing/2014/main" id="{73A30983-71E6-474F-8569-4FC18A9E0EBB}"/>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09" name="テキスト ボックス 308">
          <a:extLst>
            <a:ext uri="{FF2B5EF4-FFF2-40B4-BE49-F238E27FC236}">
              <a16:creationId xmlns:a16="http://schemas.microsoft.com/office/drawing/2014/main" id="{A73937CF-3418-4B14-A231-47162B8FF348}"/>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10" name="テキスト ボックス 309">
          <a:extLst>
            <a:ext uri="{FF2B5EF4-FFF2-40B4-BE49-F238E27FC236}">
              <a16:creationId xmlns:a16="http://schemas.microsoft.com/office/drawing/2014/main" id="{626C475C-A166-4238-9176-3DC3A791DC7F}"/>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11" name="テキスト ボックス 310">
          <a:extLst>
            <a:ext uri="{FF2B5EF4-FFF2-40B4-BE49-F238E27FC236}">
              <a16:creationId xmlns:a16="http://schemas.microsoft.com/office/drawing/2014/main" id="{7A8B65F0-AC87-4361-A7D1-8677AB7D0D4D}"/>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46627</xdr:rowOff>
    </xdr:from>
    <xdr:to>
      <xdr:col>85</xdr:col>
      <xdr:colOff>177800</xdr:colOff>
      <xdr:row>39</xdr:row>
      <xdr:rowOff>148227</xdr:rowOff>
    </xdr:to>
    <xdr:sp macro="" textlink="">
      <xdr:nvSpPr>
        <xdr:cNvPr id="312" name="楕円 311">
          <a:extLst>
            <a:ext uri="{FF2B5EF4-FFF2-40B4-BE49-F238E27FC236}">
              <a16:creationId xmlns:a16="http://schemas.microsoft.com/office/drawing/2014/main" id="{CD108F71-B152-4742-A844-93B4E08B08BD}"/>
            </a:ext>
          </a:extLst>
        </xdr:cNvPr>
        <xdr:cNvSpPr/>
      </xdr:nvSpPr>
      <xdr:spPr>
        <a:xfrm>
          <a:off x="16268700" y="673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25054</xdr:rowOff>
    </xdr:from>
    <xdr:ext cx="405111" cy="259045"/>
    <xdr:sp macro="" textlink="">
      <xdr:nvSpPr>
        <xdr:cNvPr id="313" name="【一般廃棄物処理施設】&#10;有形固定資産減価償却率該当値テキスト">
          <a:extLst>
            <a:ext uri="{FF2B5EF4-FFF2-40B4-BE49-F238E27FC236}">
              <a16:creationId xmlns:a16="http://schemas.microsoft.com/office/drawing/2014/main" id="{B4E2627E-D8B9-48DD-9B3F-13EE86B24316}"/>
            </a:ext>
          </a:extLst>
        </xdr:cNvPr>
        <xdr:cNvSpPr txBox="1"/>
      </xdr:nvSpPr>
      <xdr:spPr>
        <a:xfrm>
          <a:off x="16357600" y="671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142966</xdr:rowOff>
    </xdr:from>
    <xdr:to>
      <xdr:col>81</xdr:col>
      <xdr:colOff>101600</xdr:colOff>
      <xdr:row>37</xdr:row>
      <xdr:rowOff>73116</xdr:rowOff>
    </xdr:to>
    <xdr:sp macro="" textlink="">
      <xdr:nvSpPr>
        <xdr:cNvPr id="314" name="楕円 313">
          <a:extLst>
            <a:ext uri="{FF2B5EF4-FFF2-40B4-BE49-F238E27FC236}">
              <a16:creationId xmlns:a16="http://schemas.microsoft.com/office/drawing/2014/main" id="{E321C5D1-044C-42D9-8AE8-88D74A6F94A6}"/>
            </a:ext>
          </a:extLst>
        </xdr:cNvPr>
        <xdr:cNvSpPr/>
      </xdr:nvSpPr>
      <xdr:spPr>
        <a:xfrm>
          <a:off x="15430500" y="631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22316</xdr:rowOff>
    </xdr:from>
    <xdr:to>
      <xdr:col>85</xdr:col>
      <xdr:colOff>127000</xdr:colOff>
      <xdr:row>39</xdr:row>
      <xdr:rowOff>97427</xdr:rowOff>
    </xdr:to>
    <xdr:cxnSp macro="">
      <xdr:nvCxnSpPr>
        <xdr:cNvPr id="315" name="直線コネクタ 314">
          <a:extLst>
            <a:ext uri="{FF2B5EF4-FFF2-40B4-BE49-F238E27FC236}">
              <a16:creationId xmlns:a16="http://schemas.microsoft.com/office/drawing/2014/main" id="{A5D0DD48-B1C9-4B86-8EFB-3C405996F319}"/>
            </a:ext>
          </a:extLst>
        </xdr:cNvPr>
        <xdr:cNvCxnSpPr/>
      </xdr:nvCxnSpPr>
      <xdr:spPr>
        <a:xfrm>
          <a:off x="15481300" y="6365966"/>
          <a:ext cx="838200" cy="418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98878</xdr:rowOff>
    </xdr:from>
    <xdr:to>
      <xdr:col>76</xdr:col>
      <xdr:colOff>165100</xdr:colOff>
      <xdr:row>37</xdr:row>
      <xdr:rowOff>29028</xdr:rowOff>
    </xdr:to>
    <xdr:sp macro="" textlink="">
      <xdr:nvSpPr>
        <xdr:cNvPr id="316" name="楕円 315">
          <a:extLst>
            <a:ext uri="{FF2B5EF4-FFF2-40B4-BE49-F238E27FC236}">
              <a16:creationId xmlns:a16="http://schemas.microsoft.com/office/drawing/2014/main" id="{698C8370-0376-41C9-B47D-56D5F276D4DA}"/>
            </a:ext>
          </a:extLst>
        </xdr:cNvPr>
        <xdr:cNvSpPr/>
      </xdr:nvSpPr>
      <xdr:spPr>
        <a:xfrm>
          <a:off x="14541500" y="6271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149678</xdr:rowOff>
    </xdr:from>
    <xdr:to>
      <xdr:col>81</xdr:col>
      <xdr:colOff>50800</xdr:colOff>
      <xdr:row>37</xdr:row>
      <xdr:rowOff>22316</xdr:rowOff>
    </xdr:to>
    <xdr:cxnSp macro="">
      <xdr:nvCxnSpPr>
        <xdr:cNvPr id="317" name="直線コネクタ 316">
          <a:extLst>
            <a:ext uri="{FF2B5EF4-FFF2-40B4-BE49-F238E27FC236}">
              <a16:creationId xmlns:a16="http://schemas.microsoft.com/office/drawing/2014/main" id="{38481D06-BFE4-4AA9-8377-CA43D5648804}"/>
            </a:ext>
          </a:extLst>
        </xdr:cNvPr>
        <xdr:cNvCxnSpPr/>
      </xdr:nvCxnSpPr>
      <xdr:spPr>
        <a:xfrm>
          <a:off x="14592300" y="6321878"/>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54792</xdr:rowOff>
    </xdr:from>
    <xdr:to>
      <xdr:col>72</xdr:col>
      <xdr:colOff>38100</xdr:colOff>
      <xdr:row>36</xdr:row>
      <xdr:rowOff>156392</xdr:rowOff>
    </xdr:to>
    <xdr:sp macro="" textlink="">
      <xdr:nvSpPr>
        <xdr:cNvPr id="318" name="楕円 317">
          <a:extLst>
            <a:ext uri="{FF2B5EF4-FFF2-40B4-BE49-F238E27FC236}">
              <a16:creationId xmlns:a16="http://schemas.microsoft.com/office/drawing/2014/main" id="{7A6F1931-9492-478E-8075-6E142E87738B}"/>
            </a:ext>
          </a:extLst>
        </xdr:cNvPr>
        <xdr:cNvSpPr/>
      </xdr:nvSpPr>
      <xdr:spPr>
        <a:xfrm>
          <a:off x="13652500" y="622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105592</xdr:rowOff>
    </xdr:from>
    <xdr:to>
      <xdr:col>76</xdr:col>
      <xdr:colOff>114300</xdr:colOff>
      <xdr:row>36</xdr:row>
      <xdr:rowOff>149678</xdr:rowOff>
    </xdr:to>
    <xdr:cxnSp macro="">
      <xdr:nvCxnSpPr>
        <xdr:cNvPr id="319" name="直線コネクタ 318">
          <a:extLst>
            <a:ext uri="{FF2B5EF4-FFF2-40B4-BE49-F238E27FC236}">
              <a16:creationId xmlns:a16="http://schemas.microsoft.com/office/drawing/2014/main" id="{1E414F7D-C364-43D3-B15B-F74ECB0FCDD1}"/>
            </a:ext>
          </a:extLst>
        </xdr:cNvPr>
        <xdr:cNvCxnSpPr/>
      </xdr:nvCxnSpPr>
      <xdr:spPr>
        <a:xfrm>
          <a:off x="13703300" y="6277792"/>
          <a:ext cx="889000" cy="44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154396</xdr:rowOff>
    </xdr:from>
    <xdr:to>
      <xdr:col>67</xdr:col>
      <xdr:colOff>101600</xdr:colOff>
      <xdr:row>40</xdr:row>
      <xdr:rowOff>84546</xdr:rowOff>
    </xdr:to>
    <xdr:sp macro="" textlink="">
      <xdr:nvSpPr>
        <xdr:cNvPr id="320" name="楕円 319">
          <a:extLst>
            <a:ext uri="{FF2B5EF4-FFF2-40B4-BE49-F238E27FC236}">
              <a16:creationId xmlns:a16="http://schemas.microsoft.com/office/drawing/2014/main" id="{46C57BEC-0659-4716-8E13-A3A10CADC077}"/>
            </a:ext>
          </a:extLst>
        </xdr:cNvPr>
        <xdr:cNvSpPr/>
      </xdr:nvSpPr>
      <xdr:spPr>
        <a:xfrm>
          <a:off x="12763500" y="6840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105592</xdr:rowOff>
    </xdr:from>
    <xdr:to>
      <xdr:col>71</xdr:col>
      <xdr:colOff>177800</xdr:colOff>
      <xdr:row>40</xdr:row>
      <xdr:rowOff>33746</xdr:rowOff>
    </xdr:to>
    <xdr:cxnSp macro="">
      <xdr:nvCxnSpPr>
        <xdr:cNvPr id="321" name="直線コネクタ 320">
          <a:extLst>
            <a:ext uri="{FF2B5EF4-FFF2-40B4-BE49-F238E27FC236}">
              <a16:creationId xmlns:a16="http://schemas.microsoft.com/office/drawing/2014/main" id="{39AE9670-F6C8-4E5B-B1EF-A9073C692F41}"/>
            </a:ext>
          </a:extLst>
        </xdr:cNvPr>
        <xdr:cNvCxnSpPr/>
      </xdr:nvCxnSpPr>
      <xdr:spPr>
        <a:xfrm flipV="1">
          <a:off x="12814300" y="6277792"/>
          <a:ext cx="889000" cy="613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72407</xdr:rowOff>
    </xdr:from>
    <xdr:ext cx="405111" cy="259045"/>
    <xdr:sp macro="" textlink="">
      <xdr:nvSpPr>
        <xdr:cNvPr id="322" name="n_1aveValue【一般廃棄物処理施設】&#10;有形固定資産減価償却率">
          <a:extLst>
            <a:ext uri="{FF2B5EF4-FFF2-40B4-BE49-F238E27FC236}">
              <a16:creationId xmlns:a16="http://schemas.microsoft.com/office/drawing/2014/main" id="{DA88BE3A-10F9-400F-A84D-6BABCAD3459D}"/>
            </a:ext>
          </a:extLst>
        </xdr:cNvPr>
        <xdr:cNvSpPr txBox="1"/>
      </xdr:nvSpPr>
      <xdr:spPr>
        <a:xfrm>
          <a:off x="15266044" y="658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49547</xdr:rowOff>
    </xdr:from>
    <xdr:ext cx="405111" cy="259045"/>
    <xdr:sp macro="" textlink="">
      <xdr:nvSpPr>
        <xdr:cNvPr id="323" name="n_2aveValue【一般廃棄物処理施設】&#10;有形固定資産減価償却率">
          <a:extLst>
            <a:ext uri="{FF2B5EF4-FFF2-40B4-BE49-F238E27FC236}">
              <a16:creationId xmlns:a16="http://schemas.microsoft.com/office/drawing/2014/main" id="{2B505E41-D370-4197-9E7A-24C5BDE0F234}"/>
            </a:ext>
          </a:extLst>
        </xdr:cNvPr>
        <xdr:cNvSpPr txBox="1"/>
      </xdr:nvSpPr>
      <xdr:spPr>
        <a:xfrm>
          <a:off x="14389744" y="656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105064</xdr:rowOff>
    </xdr:from>
    <xdr:ext cx="405111" cy="259045"/>
    <xdr:sp macro="" textlink="">
      <xdr:nvSpPr>
        <xdr:cNvPr id="324" name="n_3aveValue【一般廃棄物処理施設】&#10;有形固定資産減価償却率">
          <a:extLst>
            <a:ext uri="{FF2B5EF4-FFF2-40B4-BE49-F238E27FC236}">
              <a16:creationId xmlns:a16="http://schemas.microsoft.com/office/drawing/2014/main" id="{0F8EE457-39E9-4C90-9173-EE8D2F0814BC}"/>
            </a:ext>
          </a:extLst>
        </xdr:cNvPr>
        <xdr:cNvSpPr txBox="1"/>
      </xdr:nvSpPr>
      <xdr:spPr>
        <a:xfrm>
          <a:off x="13500744" y="6791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39024</xdr:rowOff>
    </xdr:from>
    <xdr:ext cx="405111" cy="259045"/>
    <xdr:sp macro="" textlink="">
      <xdr:nvSpPr>
        <xdr:cNvPr id="325" name="n_4aveValue【一般廃棄物処理施設】&#10;有形固定資産減価償却率">
          <a:extLst>
            <a:ext uri="{FF2B5EF4-FFF2-40B4-BE49-F238E27FC236}">
              <a16:creationId xmlns:a16="http://schemas.microsoft.com/office/drawing/2014/main" id="{467A71D0-3F92-4C8B-902E-937C1647CEBB}"/>
            </a:ext>
          </a:extLst>
        </xdr:cNvPr>
        <xdr:cNvSpPr txBox="1"/>
      </xdr:nvSpPr>
      <xdr:spPr>
        <a:xfrm>
          <a:off x="12611744" y="65541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89643</xdr:rowOff>
    </xdr:from>
    <xdr:ext cx="405111" cy="259045"/>
    <xdr:sp macro="" textlink="">
      <xdr:nvSpPr>
        <xdr:cNvPr id="326" name="n_1mainValue【一般廃棄物処理施設】&#10;有形固定資産減価償却率">
          <a:extLst>
            <a:ext uri="{FF2B5EF4-FFF2-40B4-BE49-F238E27FC236}">
              <a16:creationId xmlns:a16="http://schemas.microsoft.com/office/drawing/2014/main" id="{82653503-7F59-4A09-B8C6-68E767CF6506}"/>
            </a:ext>
          </a:extLst>
        </xdr:cNvPr>
        <xdr:cNvSpPr txBox="1"/>
      </xdr:nvSpPr>
      <xdr:spPr>
        <a:xfrm>
          <a:off x="15266044" y="6090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45555</xdr:rowOff>
    </xdr:from>
    <xdr:ext cx="405111" cy="259045"/>
    <xdr:sp macro="" textlink="">
      <xdr:nvSpPr>
        <xdr:cNvPr id="327" name="n_2mainValue【一般廃棄物処理施設】&#10;有形固定資産減価償却率">
          <a:extLst>
            <a:ext uri="{FF2B5EF4-FFF2-40B4-BE49-F238E27FC236}">
              <a16:creationId xmlns:a16="http://schemas.microsoft.com/office/drawing/2014/main" id="{63986AB2-A72E-4E76-99E9-8777B65D88E5}"/>
            </a:ext>
          </a:extLst>
        </xdr:cNvPr>
        <xdr:cNvSpPr txBox="1"/>
      </xdr:nvSpPr>
      <xdr:spPr>
        <a:xfrm>
          <a:off x="14389744" y="6046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1469</xdr:rowOff>
    </xdr:from>
    <xdr:ext cx="405111" cy="259045"/>
    <xdr:sp macro="" textlink="">
      <xdr:nvSpPr>
        <xdr:cNvPr id="328" name="n_3mainValue【一般廃棄物処理施設】&#10;有形固定資産減価償却率">
          <a:extLst>
            <a:ext uri="{FF2B5EF4-FFF2-40B4-BE49-F238E27FC236}">
              <a16:creationId xmlns:a16="http://schemas.microsoft.com/office/drawing/2014/main" id="{BFF37EDA-C7EA-409B-BD02-671B542A1766}"/>
            </a:ext>
          </a:extLst>
        </xdr:cNvPr>
        <xdr:cNvSpPr txBox="1"/>
      </xdr:nvSpPr>
      <xdr:spPr>
        <a:xfrm>
          <a:off x="13500744" y="6002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75673</xdr:rowOff>
    </xdr:from>
    <xdr:ext cx="405111" cy="259045"/>
    <xdr:sp macro="" textlink="">
      <xdr:nvSpPr>
        <xdr:cNvPr id="329" name="n_4mainValue【一般廃棄物処理施設】&#10;有形固定資産減価償却率">
          <a:extLst>
            <a:ext uri="{FF2B5EF4-FFF2-40B4-BE49-F238E27FC236}">
              <a16:creationId xmlns:a16="http://schemas.microsoft.com/office/drawing/2014/main" id="{DB6AE17E-FB50-45FC-A71A-4F938BAE01DA}"/>
            </a:ext>
          </a:extLst>
        </xdr:cNvPr>
        <xdr:cNvSpPr txBox="1"/>
      </xdr:nvSpPr>
      <xdr:spPr>
        <a:xfrm>
          <a:off x="12611744" y="6933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30" name="正方形/長方形 329">
          <a:extLst>
            <a:ext uri="{FF2B5EF4-FFF2-40B4-BE49-F238E27FC236}">
              <a16:creationId xmlns:a16="http://schemas.microsoft.com/office/drawing/2014/main" id="{767E60C3-B4C6-45A9-A3AD-AEA192048599}"/>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31" name="正方形/長方形 330">
          <a:extLst>
            <a:ext uri="{FF2B5EF4-FFF2-40B4-BE49-F238E27FC236}">
              <a16:creationId xmlns:a16="http://schemas.microsoft.com/office/drawing/2014/main" id="{26AEC6A2-FF50-44C5-80AD-8B6690E4DF5B}"/>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32" name="正方形/長方形 331">
          <a:extLst>
            <a:ext uri="{FF2B5EF4-FFF2-40B4-BE49-F238E27FC236}">
              <a16:creationId xmlns:a16="http://schemas.microsoft.com/office/drawing/2014/main" id="{3F49195B-0384-40BF-A8EC-7CB409B2A2B9}"/>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33" name="正方形/長方形 332">
          <a:extLst>
            <a:ext uri="{FF2B5EF4-FFF2-40B4-BE49-F238E27FC236}">
              <a16:creationId xmlns:a16="http://schemas.microsoft.com/office/drawing/2014/main" id="{3DA38176-B8A2-4E61-BB4E-BE30C6440AEA}"/>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34" name="正方形/長方形 333">
          <a:extLst>
            <a:ext uri="{FF2B5EF4-FFF2-40B4-BE49-F238E27FC236}">
              <a16:creationId xmlns:a16="http://schemas.microsoft.com/office/drawing/2014/main" id="{289D90CC-84E1-4326-ACF2-63DBFFBD433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35" name="正方形/長方形 334">
          <a:extLst>
            <a:ext uri="{FF2B5EF4-FFF2-40B4-BE49-F238E27FC236}">
              <a16:creationId xmlns:a16="http://schemas.microsoft.com/office/drawing/2014/main" id="{DF885B7B-7368-4013-BECE-60AFBF51E968}"/>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36" name="正方形/長方形 335">
          <a:extLst>
            <a:ext uri="{FF2B5EF4-FFF2-40B4-BE49-F238E27FC236}">
              <a16:creationId xmlns:a16="http://schemas.microsoft.com/office/drawing/2014/main" id="{5A2442C8-1120-4B0A-8AC5-347C37EB36CC}"/>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37" name="正方形/長方形 336">
          <a:extLst>
            <a:ext uri="{FF2B5EF4-FFF2-40B4-BE49-F238E27FC236}">
              <a16:creationId xmlns:a16="http://schemas.microsoft.com/office/drawing/2014/main" id="{B77C395E-36C7-4DFF-AF18-3E6DCD888099}"/>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38" name="テキスト ボックス 337">
          <a:extLst>
            <a:ext uri="{FF2B5EF4-FFF2-40B4-BE49-F238E27FC236}">
              <a16:creationId xmlns:a16="http://schemas.microsoft.com/office/drawing/2014/main" id="{0FB5BFD3-E1A4-437F-BF44-5E978AD4849F}"/>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39" name="直線コネクタ 338">
          <a:extLst>
            <a:ext uri="{FF2B5EF4-FFF2-40B4-BE49-F238E27FC236}">
              <a16:creationId xmlns:a16="http://schemas.microsoft.com/office/drawing/2014/main" id="{61A22C58-6220-4C2A-B2A9-DD0DBAE24A72}"/>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40" name="直線コネクタ 339">
          <a:extLst>
            <a:ext uri="{FF2B5EF4-FFF2-40B4-BE49-F238E27FC236}">
              <a16:creationId xmlns:a16="http://schemas.microsoft.com/office/drawing/2014/main" id="{623CFD0B-205E-464A-9293-1BEE7A60A37E}"/>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41" name="テキスト ボックス 340">
          <a:extLst>
            <a:ext uri="{FF2B5EF4-FFF2-40B4-BE49-F238E27FC236}">
              <a16:creationId xmlns:a16="http://schemas.microsoft.com/office/drawing/2014/main" id="{1CC167E9-25B6-45DE-B7B9-4793889642AF}"/>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42" name="直線コネクタ 341">
          <a:extLst>
            <a:ext uri="{FF2B5EF4-FFF2-40B4-BE49-F238E27FC236}">
              <a16:creationId xmlns:a16="http://schemas.microsoft.com/office/drawing/2014/main" id="{60F70A90-C473-4F2B-992B-4EC7A060ED6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38</xdr:row>
      <xdr:rowOff>48277</xdr:rowOff>
    </xdr:from>
    <xdr:ext cx="685572" cy="259045"/>
    <xdr:sp macro="" textlink="">
      <xdr:nvSpPr>
        <xdr:cNvPr id="343" name="テキスト ボックス 342">
          <a:extLst>
            <a:ext uri="{FF2B5EF4-FFF2-40B4-BE49-F238E27FC236}">
              <a16:creationId xmlns:a16="http://schemas.microsoft.com/office/drawing/2014/main" id="{349F9F46-A2C6-4DAE-8CD0-92657A3E90C8}"/>
            </a:ext>
          </a:extLst>
        </xdr:cNvPr>
        <xdr:cNvSpPr txBox="1"/>
      </xdr:nvSpPr>
      <xdr:spPr>
        <a:xfrm>
          <a:off x="17602428" y="656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44" name="直線コネクタ 343">
          <a:extLst>
            <a:ext uri="{FF2B5EF4-FFF2-40B4-BE49-F238E27FC236}">
              <a16:creationId xmlns:a16="http://schemas.microsoft.com/office/drawing/2014/main" id="{D3E54EAC-8D82-4B8E-9D16-937D86EB19D3}"/>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35</xdr:row>
      <xdr:rowOff>105427</xdr:rowOff>
    </xdr:from>
    <xdr:ext cx="685572" cy="259045"/>
    <xdr:sp macro="" textlink="">
      <xdr:nvSpPr>
        <xdr:cNvPr id="345" name="テキスト ボックス 344">
          <a:extLst>
            <a:ext uri="{FF2B5EF4-FFF2-40B4-BE49-F238E27FC236}">
              <a16:creationId xmlns:a16="http://schemas.microsoft.com/office/drawing/2014/main" id="{09D0C17E-5983-4160-B59F-13595266D617}"/>
            </a:ext>
          </a:extLst>
        </xdr:cNvPr>
        <xdr:cNvSpPr txBox="1"/>
      </xdr:nvSpPr>
      <xdr:spPr>
        <a:xfrm>
          <a:off x="17602428" y="610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46" name="直線コネクタ 345">
          <a:extLst>
            <a:ext uri="{FF2B5EF4-FFF2-40B4-BE49-F238E27FC236}">
              <a16:creationId xmlns:a16="http://schemas.microsoft.com/office/drawing/2014/main" id="{777DD91D-5DE2-4EF0-8AD2-03A76B083499}"/>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162577</xdr:rowOff>
    </xdr:from>
    <xdr:ext cx="685572" cy="259045"/>
    <xdr:sp macro="" textlink="">
      <xdr:nvSpPr>
        <xdr:cNvPr id="347" name="テキスト ボックス 346">
          <a:extLst>
            <a:ext uri="{FF2B5EF4-FFF2-40B4-BE49-F238E27FC236}">
              <a16:creationId xmlns:a16="http://schemas.microsoft.com/office/drawing/2014/main" id="{FE54B55A-A8AA-4092-B77F-B5B89DF1E900}"/>
            </a:ext>
          </a:extLst>
        </xdr:cNvPr>
        <xdr:cNvSpPr txBox="1"/>
      </xdr:nvSpPr>
      <xdr:spPr>
        <a:xfrm>
          <a:off x="17602428" y="564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48" name="直線コネクタ 347">
          <a:extLst>
            <a:ext uri="{FF2B5EF4-FFF2-40B4-BE49-F238E27FC236}">
              <a16:creationId xmlns:a16="http://schemas.microsoft.com/office/drawing/2014/main" id="{6F180886-DBC8-4F32-9315-C557014C9909}"/>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49" name="テキスト ボックス 348">
          <a:extLst>
            <a:ext uri="{FF2B5EF4-FFF2-40B4-BE49-F238E27FC236}">
              <a16:creationId xmlns:a16="http://schemas.microsoft.com/office/drawing/2014/main" id="{9EA6AD1C-E4AE-4DC7-9674-CB8F8E366F00}"/>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50" name="【一般廃棄物処理施設】&#10;一人当たり有形固定資産（償却資産）額グラフ枠">
          <a:extLst>
            <a:ext uri="{FF2B5EF4-FFF2-40B4-BE49-F238E27FC236}">
              <a16:creationId xmlns:a16="http://schemas.microsoft.com/office/drawing/2014/main" id="{BE10FE34-6F72-4E11-A6C3-4645B1AFBB4F}"/>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44745</xdr:rowOff>
    </xdr:from>
    <xdr:to>
      <xdr:col>116</xdr:col>
      <xdr:colOff>62864</xdr:colOff>
      <xdr:row>41</xdr:row>
      <xdr:rowOff>130211</xdr:rowOff>
    </xdr:to>
    <xdr:cxnSp macro="">
      <xdr:nvCxnSpPr>
        <xdr:cNvPr id="351" name="直線コネクタ 350">
          <a:extLst>
            <a:ext uri="{FF2B5EF4-FFF2-40B4-BE49-F238E27FC236}">
              <a16:creationId xmlns:a16="http://schemas.microsoft.com/office/drawing/2014/main" id="{AE5F4535-C78A-4FB8-B03C-C72FEE528163}"/>
            </a:ext>
          </a:extLst>
        </xdr:cNvPr>
        <xdr:cNvCxnSpPr/>
      </xdr:nvCxnSpPr>
      <xdr:spPr>
        <a:xfrm flipV="1">
          <a:off x="22160864" y="5702595"/>
          <a:ext cx="0" cy="1457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134038</xdr:rowOff>
    </xdr:from>
    <xdr:ext cx="469744" cy="259045"/>
    <xdr:sp macro="" textlink="">
      <xdr:nvSpPr>
        <xdr:cNvPr id="352" name="【一般廃棄物処理施設】&#10;一人当たり有形固定資産（償却資産）額最小値テキスト">
          <a:extLst>
            <a:ext uri="{FF2B5EF4-FFF2-40B4-BE49-F238E27FC236}">
              <a16:creationId xmlns:a16="http://schemas.microsoft.com/office/drawing/2014/main" id="{9F13C5B2-AD11-4D10-BC24-3C15B708BE8E}"/>
            </a:ext>
          </a:extLst>
        </xdr:cNvPr>
        <xdr:cNvSpPr txBox="1"/>
      </xdr:nvSpPr>
      <xdr:spPr>
        <a:xfrm>
          <a:off x="22199600" y="7163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130211</xdr:rowOff>
    </xdr:from>
    <xdr:to>
      <xdr:col>116</xdr:col>
      <xdr:colOff>152400</xdr:colOff>
      <xdr:row>41</xdr:row>
      <xdr:rowOff>130211</xdr:rowOff>
    </xdr:to>
    <xdr:cxnSp macro="">
      <xdr:nvCxnSpPr>
        <xdr:cNvPr id="353" name="直線コネクタ 352">
          <a:extLst>
            <a:ext uri="{FF2B5EF4-FFF2-40B4-BE49-F238E27FC236}">
              <a16:creationId xmlns:a16="http://schemas.microsoft.com/office/drawing/2014/main" id="{618FEAB2-5DB5-4BEF-B977-4E6B868BB38C}"/>
            </a:ext>
          </a:extLst>
        </xdr:cNvPr>
        <xdr:cNvCxnSpPr/>
      </xdr:nvCxnSpPr>
      <xdr:spPr>
        <a:xfrm>
          <a:off x="22072600" y="7159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162872</xdr:rowOff>
    </xdr:from>
    <xdr:ext cx="690189" cy="259045"/>
    <xdr:sp macro="" textlink="">
      <xdr:nvSpPr>
        <xdr:cNvPr id="354" name="【一般廃棄物処理施設】&#10;一人当たり有形固定資産（償却資産）額最大値テキスト">
          <a:extLst>
            <a:ext uri="{FF2B5EF4-FFF2-40B4-BE49-F238E27FC236}">
              <a16:creationId xmlns:a16="http://schemas.microsoft.com/office/drawing/2014/main" id="{3E569A53-5924-40C4-B893-E6746B7877F4}"/>
            </a:ext>
          </a:extLst>
        </xdr:cNvPr>
        <xdr:cNvSpPr txBox="1"/>
      </xdr:nvSpPr>
      <xdr:spPr>
        <a:xfrm>
          <a:off x="22199600" y="54778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3,193,800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44745</xdr:rowOff>
    </xdr:from>
    <xdr:to>
      <xdr:col>116</xdr:col>
      <xdr:colOff>152400</xdr:colOff>
      <xdr:row>33</xdr:row>
      <xdr:rowOff>44745</xdr:rowOff>
    </xdr:to>
    <xdr:cxnSp macro="">
      <xdr:nvCxnSpPr>
        <xdr:cNvPr id="355" name="直線コネクタ 354">
          <a:extLst>
            <a:ext uri="{FF2B5EF4-FFF2-40B4-BE49-F238E27FC236}">
              <a16:creationId xmlns:a16="http://schemas.microsoft.com/office/drawing/2014/main" id="{AB1D0980-5D14-4EF7-915E-8617CC0C4171}"/>
            </a:ext>
          </a:extLst>
        </xdr:cNvPr>
        <xdr:cNvCxnSpPr/>
      </xdr:nvCxnSpPr>
      <xdr:spPr>
        <a:xfrm>
          <a:off x="22072600" y="5702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135324</xdr:rowOff>
    </xdr:from>
    <xdr:ext cx="599010" cy="259045"/>
    <xdr:sp macro="" textlink="">
      <xdr:nvSpPr>
        <xdr:cNvPr id="356" name="【一般廃棄物処理施設】&#10;一人当たり有形固定資産（償却資産）額平均値テキスト">
          <a:extLst>
            <a:ext uri="{FF2B5EF4-FFF2-40B4-BE49-F238E27FC236}">
              <a16:creationId xmlns:a16="http://schemas.microsoft.com/office/drawing/2014/main" id="{1F13C6C9-68CD-4DC3-857E-5062447F7372}"/>
            </a:ext>
          </a:extLst>
        </xdr:cNvPr>
        <xdr:cNvSpPr txBox="1"/>
      </xdr:nvSpPr>
      <xdr:spPr>
        <a:xfrm>
          <a:off x="22199600" y="68218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309,610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112447</xdr:rowOff>
    </xdr:from>
    <xdr:to>
      <xdr:col>116</xdr:col>
      <xdr:colOff>114300</xdr:colOff>
      <xdr:row>41</xdr:row>
      <xdr:rowOff>42597</xdr:rowOff>
    </xdr:to>
    <xdr:sp macro="" textlink="">
      <xdr:nvSpPr>
        <xdr:cNvPr id="357" name="フローチャート: 判断 356">
          <a:extLst>
            <a:ext uri="{FF2B5EF4-FFF2-40B4-BE49-F238E27FC236}">
              <a16:creationId xmlns:a16="http://schemas.microsoft.com/office/drawing/2014/main" id="{C395B302-DC00-4E80-A3B8-E7B181E4EE8D}"/>
            </a:ext>
          </a:extLst>
        </xdr:cNvPr>
        <xdr:cNvSpPr/>
      </xdr:nvSpPr>
      <xdr:spPr>
        <a:xfrm>
          <a:off x="22110700" y="6970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132146</xdr:rowOff>
    </xdr:from>
    <xdr:to>
      <xdr:col>112</xdr:col>
      <xdr:colOff>38100</xdr:colOff>
      <xdr:row>41</xdr:row>
      <xdr:rowOff>62296</xdr:rowOff>
    </xdr:to>
    <xdr:sp macro="" textlink="">
      <xdr:nvSpPr>
        <xdr:cNvPr id="358" name="フローチャート: 判断 357">
          <a:extLst>
            <a:ext uri="{FF2B5EF4-FFF2-40B4-BE49-F238E27FC236}">
              <a16:creationId xmlns:a16="http://schemas.microsoft.com/office/drawing/2014/main" id="{363E48F0-040D-4F90-A412-82AABAE8A0E1}"/>
            </a:ext>
          </a:extLst>
        </xdr:cNvPr>
        <xdr:cNvSpPr/>
      </xdr:nvSpPr>
      <xdr:spPr>
        <a:xfrm>
          <a:off x="21272500" y="699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138861</xdr:rowOff>
    </xdr:from>
    <xdr:to>
      <xdr:col>107</xdr:col>
      <xdr:colOff>101600</xdr:colOff>
      <xdr:row>41</xdr:row>
      <xdr:rowOff>69011</xdr:rowOff>
    </xdr:to>
    <xdr:sp macro="" textlink="">
      <xdr:nvSpPr>
        <xdr:cNvPr id="359" name="フローチャート: 判断 358">
          <a:extLst>
            <a:ext uri="{FF2B5EF4-FFF2-40B4-BE49-F238E27FC236}">
              <a16:creationId xmlns:a16="http://schemas.microsoft.com/office/drawing/2014/main" id="{F556238B-63F2-4B7E-8AAF-087384121783}"/>
            </a:ext>
          </a:extLst>
        </xdr:cNvPr>
        <xdr:cNvSpPr/>
      </xdr:nvSpPr>
      <xdr:spPr>
        <a:xfrm>
          <a:off x="20383500" y="6996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160423</xdr:rowOff>
    </xdr:from>
    <xdr:to>
      <xdr:col>102</xdr:col>
      <xdr:colOff>165100</xdr:colOff>
      <xdr:row>41</xdr:row>
      <xdr:rowOff>90573</xdr:rowOff>
    </xdr:to>
    <xdr:sp macro="" textlink="">
      <xdr:nvSpPr>
        <xdr:cNvPr id="360" name="フローチャート: 判断 359">
          <a:extLst>
            <a:ext uri="{FF2B5EF4-FFF2-40B4-BE49-F238E27FC236}">
              <a16:creationId xmlns:a16="http://schemas.microsoft.com/office/drawing/2014/main" id="{029CB767-60BE-4000-835F-0616B0EA4A53}"/>
            </a:ext>
          </a:extLst>
        </xdr:cNvPr>
        <xdr:cNvSpPr/>
      </xdr:nvSpPr>
      <xdr:spPr>
        <a:xfrm>
          <a:off x="19494500" y="7018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157993</xdr:rowOff>
    </xdr:from>
    <xdr:to>
      <xdr:col>98</xdr:col>
      <xdr:colOff>38100</xdr:colOff>
      <xdr:row>41</xdr:row>
      <xdr:rowOff>88143</xdr:rowOff>
    </xdr:to>
    <xdr:sp macro="" textlink="">
      <xdr:nvSpPr>
        <xdr:cNvPr id="361" name="フローチャート: 判断 360">
          <a:extLst>
            <a:ext uri="{FF2B5EF4-FFF2-40B4-BE49-F238E27FC236}">
              <a16:creationId xmlns:a16="http://schemas.microsoft.com/office/drawing/2014/main" id="{B9F76BCF-E094-4391-9B84-208C3FC5C09E}"/>
            </a:ext>
          </a:extLst>
        </xdr:cNvPr>
        <xdr:cNvSpPr/>
      </xdr:nvSpPr>
      <xdr:spPr>
        <a:xfrm>
          <a:off x="18605500" y="7015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62" name="テキスト ボックス 361">
          <a:extLst>
            <a:ext uri="{FF2B5EF4-FFF2-40B4-BE49-F238E27FC236}">
              <a16:creationId xmlns:a16="http://schemas.microsoft.com/office/drawing/2014/main" id="{3165A7DE-2E9D-42C4-9EBE-F2C4ED9765C8}"/>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63" name="テキスト ボックス 362">
          <a:extLst>
            <a:ext uri="{FF2B5EF4-FFF2-40B4-BE49-F238E27FC236}">
              <a16:creationId xmlns:a16="http://schemas.microsoft.com/office/drawing/2014/main" id="{25092994-2700-45FD-A18B-0B5F95E278EE}"/>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64" name="テキスト ボックス 363">
          <a:extLst>
            <a:ext uri="{FF2B5EF4-FFF2-40B4-BE49-F238E27FC236}">
              <a16:creationId xmlns:a16="http://schemas.microsoft.com/office/drawing/2014/main" id="{5A86E0DC-6689-42A0-9B7F-9E7E4B44C0BF}"/>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65" name="テキスト ボックス 364">
          <a:extLst>
            <a:ext uri="{FF2B5EF4-FFF2-40B4-BE49-F238E27FC236}">
              <a16:creationId xmlns:a16="http://schemas.microsoft.com/office/drawing/2014/main" id="{424047BA-F840-42BA-BE32-AAAF9A1319DE}"/>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66" name="テキスト ボックス 365">
          <a:extLst>
            <a:ext uri="{FF2B5EF4-FFF2-40B4-BE49-F238E27FC236}">
              <a16:creationId xmlns:a16="http://schemas.microsoft.com/office/drawing/2014/main" id="{302FAD0D-6F55-4652-8BFB-ECAC78A2FE19}"/>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167159</xdr:rowOff>
    </xdr:from>
    <xdr:to>
      <xdr:col>116</xdr:col>
      <xdr:colOff>114300</xdr:colOff>
      <xdr:row>41</xdr:row>
      <xdr:rowOff>97309</xdr:rowOff>
    </xdr:to>
    <xdr:sp macro="" textlink="">
      <xdr:nvSpPr>
        <xdr:cNvPr id="367" name="楕円 366">
          <a:extLst>
            <a:ext uri="{FF2B5EF4-FFF2-40B4-BE49-F238E27FC236}">
              <a16:creationId xmlns:a16="http://schemas.microsoft.com/office/drawing/2014/main" id="{43DFA019-FBFB-4A96-8E52-AFBF2A7919C5}"/>
            </a:ext>
          </a:extLst>
        </xdr:cNvPr>
        <xdr:cNvSpPr/>
      </xdr:nvSpPr>
      <xdr:spPr>
        <a:xfrm>
          <a:off x="22110700" y="7025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90874</xdr:rowOff>
    </xdr:from>
    <xdr:ext cx="599010" cy="259045"/>
    <xdr:sp macro="" textlink="">
      <xdr:nvSpPr>
        <xdr:cNvPr id="368" name="【一般廃棄物処理施設】&#10;一人当たり有形固定資産（償却資産）額該当値テキスト">
          <a:extLst>
            <a:ext uri="{FF2B5EF4-FFF2-40B4-BE49-F238E27FC236}">
              <a16:creationId xmlns:a16="http://schemas.microsoft.com/office/drawing/2014/main" id="{70EC90DB-1A96-45FB-8B93-0FF1528AFBE0}"/>
            </a:ext>
          </a:extLst>
        </xdr:cNvPr>
        <xdr:cNvSpPr txBox="1"/>
      </xdr:nvSpPr>
      <xdr:spPr>
        <a:xfrm>
          <a:off x="22199600" y="6948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168032</xdr:rowOff>
    </xdr:from>
    <xdr:to>
      <xdr:col>112</xdr:col>
      <xdr:colOff>38100</xdr:colOff>
      <xdr:row>41</xdr:row>
      <xdr:rowOff>98182</xdr:rowOff>
    </xdr:to>
    <xdr:sp macro="" textlink="">
      <xdr:nvSpPr>
        <xdr:cNvPr id="369" name="楕円 368">
          <a:extLst>
            <a:ext uri="{FF2B5EF4-FFF2-40B4-BE49-F238E27FC236}">
              <a16:creationId xmlns:a16="http://schemas.microsoft.com/office/drawing/2014/main" id="{02D33574-B46A-4EB8-886D-5254314493FB}"/>
            </a:ext>
          </a:extLst>
        </xdr:cNvPr>
        <xdr:cNvSpPr/>
      </xdr:nvSpPr>
      <xdr:spPr>
        <a:xfrm>
          <a:off x="21272500" y="702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46509</xdr:rowOff>
    </xdr:from>
    <xdr:to>
      <xdr:col>116</xdr:col>
      <xdr:colOff>63500</xdr:colOff>
      <xdr:row>41</xdr:row>
      <xdr:rowOff>47382</xdr:rowOff>
    </xdr:to>
    <xdr:cxnSp macro="">
      <xdr:nvCxnSpPr>
        <xdr:cNvPr id="370" name="直線コネクタ 369">
          <a:extLst>
            <a:ext uri="{FF2B5EF4-FFF2-40B4-BE49-F238E27FC236}">
              <a16:creationId xmlns:a16="http://schemas.microsoft.com/office/drawing/2014/main" id="{7A490856-BFA4-47BD-89FC-AB8181F84852}"/>
            </a:ext>
          </a:extLst>
        </xdr:cNvPr>
        <xdr:cNvCxnSpPr/>
      </xdr:nvCxnSpPr>
      <xdr:spPr>
        <a:xfrm flipV="1">
          <a:off x="21323300" y="7075959"/>
          <a:ext cx="838200" cy="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168646</xdr:rowOff>
    </xdr:from>
    <xdr:to>
      <xdr:col>107</xdr:col>
      <xdr:colOff>101600</xdr:colOff>
      <xdr:row>41</xdr:row>
      <xdr:rowOff>98796</xdr:rowOff>
    </xdr:to>
    <xdr:sp macro="" textlink="">
      <xdr:nvSpPr>
        <xdr:cNvPr id="371" name="楕円 370">
          <a:extLst>
            <a:ext uri="{FF2B5EF4-FFF2-40B4-BE49-F238E27FC236}">
              <a16:creationId xmlns:a16="http://schemas.microsoft.com/office/drawing/2014/main" id="{FE01A558-D8B2-498D-96CF-86AA6A6BA93E}"/>
            </a:ext>
          </a:extLst>
        </xdr:cNvPr>
        <xdr:cNvSpPr/>
      </xdr:nvSpPr>
      <xdr:spPr>
        <a:xfrm>
          <a:off x="20383500" y="7026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47382</xdr:rowOff>
    </xdr:from>
    <xdr:to>
      <xdr:col>111</xdr:col>
      <xdr:colOff>177800</xdr:colOff>
      <xdr:row>41</xdr:row>
      <xdr:rowOff>47996</xdr:rowOff>
    </xdr:to>
    <xdr:cxnSp macro="">
      <xdr:nvCxnSpPr>
        <xdr:cNvPr id="372" name="直線コネクタ 371">
          <a:extLst>
            <a:ext uri="{FF2B5EF4-FFF2-40B4-BE49-F238E27FC236}">
              <a16:creationId xmlns:a16="http://schemas.microsoft.com/office/drawing/2014/main" id="{95C866AB-785D-401B-B6B0-F4F9369CF6D7}"/>
            </a:ext>
          </a:extLst>
        </xdr:cNvPr>
        <xdr:cNvCxnSpPr/>
      </xdr:nvCxnSpPr>
      <xdr:spPr>
        <a:xfrm flipV="1">
          <a:off x="20434300" y="7076832"/>
          <a:ext cx="889000" cy="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169608</xdr:rowOff>
    </xdr:from>
    <xdr:to>
      <xdr:col>102</xdr:col>
      <xdr:colOff>165100</xdr:colOff>
      <xdr:row>41</xdr:row>
      <xdr:rowOff>99758</xdr:rowOff>
    </xdr:to>
    <xdr:sp macro="" textlink="">
      <xdr:nvSpPr>
        <xdr:cNvPr id="373" name="楕円 372">
          <a:extLst>
            <a:ext uri="{FF2B5EF4-FFF2-40B4-BE49-F238E27FC236}">
              <a16:creationId xmlns:a16="http://schemas.microsoft.com/office/drawing/2014/main" id="{EC5EB251-BE74-4F48-ACD7-B7F6619ABCA1}"/>
            </a:ext>
          </a:extLst>
        </xdr:cNvPr>
        <xdr:cNvSpPr/>
      </xdr:nvSpPr>
      <xdr:spPr>
        <a:xfrm>
          <a:off x="19494500" y="7027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47996</xdr:rowOff>
    </xdr:from>
    <xdr:to>
      <xdr:col>107</xdr:col>
      <xdr:colOff>50800</xdr:colOff>
      <xdr:row>41</xdr:row>
      <xdr:rowOff>48958</xdr:rowOff>
    </xdr:to>
    <xdr:cxnSp macro="">
      <xdr:nvCxnSpPr>
        <xdr:cNvPr id="374" name="直線コネクタ 373">
          <a:extLst>
            <a:ext uri="{FF2B5EF4-FFF2-40B4-BE49-F238E27FC236}">
              <a16:creationId xmlns:a16="http://schemas.microsoft.com/office/drawing/2014/main" id="{F318AD76-5270-4384-8388-BD3A6E40514D}"/>
            </a:ext>
          </a:extLst>
        </xdr:cNvPr>
        <xdr:cNvCxnSpPr/>
      </xdr:nvCxnSpPr>
      <xdr:spPr>
        <a:xfrm flipV="1">
          <a:off x="19545300" y="7077446"/>
          <a:ext cx="889000" cy="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56785</xdr:rowOff>
    </xdr:from>
    <xdr:to>
      <xdr:col>98</xdr:col>
      <xdr:colOff>38100</xdr:colOff>
      <xdr:row>39</xdr:row>
      <xdr:rowOff>158385</xdr:rowOff>
    </xdr:to>
    <xdr:sp macro="" textlink="">
      <xdr:nvSpPr>
        <xdr:cNvPr id="375" name="楕円 374">
          <a:extLst>
            <a:ext uri="{FF2B5EF4-FFF2-40B4-BE49-F238E27FC236}">
              <a16:creationId xmlns:a16="http://schemas.microsoft.com/office/drawing/2014/main" id="{9FED9BD3-2141-4BF6-8084-184F19D8F903}"/>
            </a:ext>
          </a:extLst>
        </xdr:cNvPr>
        <xdr:cNvSpPr/>
      </xdr:nvSpPr>
      <xdr:spPr>
        <a:xfrm>
          <a:off x="18605500" y="674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107585</xdr:rowOff>
    </xdr:from>
    <xdr:to>
      <xdr:col>102</xdr:col>
      <xdr:colOff>114300</xdr:colOff>
      <xdr:row>41</xdr:row>
      <xdr:rowOff>48958</xdr:rowOff>
    </xdr:to>
    <xdr:cxnSp macro="">
      <xdr:nvCxnSpPr>
        <xdr:cNvPr id="376" name="直線コネクタ 375">
          <a:extLst>
            <a:ext uri="{FF2B5EF4-FFF2-40B4-BE49-F238E27FC236}">
              <a16:creationId xmlns:a16="http://schemas.microsoft.com/office/drawing/2014/main" id="{3A5D1F15-4797-466A-BAA9-3B3C05926FC2}"/>
            </a:ext>
          </a:extLst>
        </xdr:cNvPr>
        <xdr:cNvCxnSpPr/>
      </xdr:nvCxnSpPr>
      <xdr:spPr>
        <a:xfrm>
          <a:off x="18656300" y="6794135"/>
          <a:ext cx="889000" cy="284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78823</xdr:rowOff>
    </xdr:from>
    <xdr:ext cx="599010" cy="259045"/>
    <xdr:sp macro="" textlink="">
      <xdr:nvSpPr>
        <xdr:cNvPr id="377" name="n_1aveValue【一般廃棄物処理施設】&#10;一人当たり有形固定資産（償却資産）額">
          <a:extLst>
            <a:ext uri="{FF2B5EF4-FFF2-40B4-BE49-F238E27FC236}">
              <a16:creationId xmlns:a16="http://schemas.microsoft.com/office/drawing/2014/main" id="{8BAD3A34-39B5-467A-A6F5-EF8D2C23A505}"/>
            </a:ext>
          </a:extLst>
        </xdr:cNvPr>
        <xdr:cNvSpPr txBox="1"/>
      </xdr:nvSpPr>
      <xdr:spPr>
        <a:xfrm>
          <a:off x="21011095" y="6765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85538</xdr:rowOff>
    </xdr:from>
    <xdr:ext cx="599010" cy="259045"/>
    <xdr:sp macro="" textlink="">
      <xdr:nvSpPr>
        <xdr:cNvPr id="378" name="n_2aveValue【一般廃棄物処理施設】&#10;一人当たり有形固定資産（償却資産）額">
          <a:extLst>
            <a:ext uri="{FF2B5EF4-FFF2-40B4-BE49-F238E27FC236}">
              <a16:creationId xmlns:a16="http://schemas.microsoft.com/office/drawing/2014/main" id="{FEDCB704-8C84-4DFD-8595-E52886E6828C}"/>
            </a:ext>
          </a:extLst>
        </xdr:cNvPr>
        <xdr:cNvSpPr txBox="1"/>
      </xdr:nvSpPr>
      <xdr:spPr>
        <a:xfrm>
          <a:off x="20134795" y="6772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107100</xdr:rowOff>
    </xdr:from>
    <xdr:ext cx="599010" cy="259045"/>
    <xdr:sp macro="" textlink="">
      <xdr:nvSpPr>
        <xdr:cNvPr id="379" name="n_3aveValue【一般廃棄物処理施設】&#10;一人当たり有形固定資産（償却資産）額">
          <a:extLst>
            <a:ext uri="{FF2B5EF4-FFF2-40B4-BE49-F238E27FC236}">
              <a16:creationId xmlns:a16="http://schemas.microsoft.com/office/drawing/2014/main" id="{650493F3-2256-40ED-8C25-5D8D20D17DD4}"/>
            </a:ext>
          </a:extLst>
        </xdr:cNvPr>
        <xdr:cNvSpPr txBox="1"/>
      </xdr:nvSpPr>
      <xdr:spPr>
        <a:xfrm>
          <a:off x="19245795" y="6793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41</xdr:row>
      <xdr:rowOff>79270</xdr:rowOff>
    </xdr:from>
    <xdr:ext cx="599010" cy="259045"/>
    <xdr:sp macro="" textlink="">
      <xdr:nvSpPr>
        <xdr:cNvPr id="380" name="n_4aveValue【一般廃棄物処理施設】&#10;一人当たり有形固定資産（償却資産）額">
          <a:extLst>
            <a:ext uri="{FF2B5EF4-FFF2-40B4-BE49-F238E27FC236}">
              <a16:creationId xmlns:a16="http://schemas.microsoft.com/office/drawing/2014/main" id="{193B8572-EA43-4DF4-BF98-A33E376CE969}"/>
            </a:ext>
          </a:extLst>
        </xdr:cNvPr>
        <xdr:cNvSpPr txBox="1"/>
      </xdr:nvSpPr>
      <xdr:spPr>
        <a:xfrm>
          <a:off x="18356795" y="7108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41</xdr:row>
      <xdr:rowOff>89309</xdr:rowOff>
    </xdr:from>
    <xdr:ext cx="599010" cy="259045"/>
    <xdr:sp macro="" textlink="">
      <xdr:nvSpPr>
        <xdr:cNvPr id="381" name="n_1mainValue【一般廃棄物処理施設】&#10;一人当たり有形固定資産（償却資産）額">
          <a:extLst>
            <a:ext uri="{FF2B5EF4-FFF2-40B4-BE49-F238E27FC236}">
              <a16:creationId xmlns:a16="http://schemas.microsoft.com/office/drawing/2014/main" id="{CBD8C8B4-921B-4C29-AB73-70A29CF60B7A}"/>
            </a:ext>
          </a:extLst>
        </xdr:cNvPr>
        <xdr:cNvSpPr txBox="1"/>
      </xdr:nvSpPr>
      <xdr:spPr>
        <a:xfrm>
          <a:off x="21011095" y="7118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41</xdr:row>
      <xdr:rowOff>89923</xdr:rowOff>
    </xdr:from>
    <xdr:ext cx="599010" cy="259045"/>
    <xdr:sp macro="" textlink="">
      <xdr:nvSpPr>
        <xdr:cNvPr id="382" name="n_2mainValue【一般廃棄物処理施設】&#10;一人当たり有形固定資産（償却資産）額">
          <a:extLst>
            <a:ext uri="{FF2B5EF4-FFF2-40B4-BE49-F238E27FC236}">
              <a16:creationId xmlns:a16="http://schemas.microsoft.com/office/drawing/2014/main" id="{5F332BD0-7E5E-49A3-8A17-4FA113C28ABE}"/>
            </a:ext>
          </a:extLst>
        </xdr:cNvPr>
        <xdr:cNvSpPr txBox="1"/>
      </xdr:nvSpPr>
      <xdr:spPr>
        <a:xfrm>
          <a:off x="20134795" y="7119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41</xdr:row>
      <xdr:rowOff>90885</xdr:rowOff>
    </xdr:from>
    <xdr:ext cx="599010" cy="259045"/>
    <xdr:sp macro="" textlink="">
      <xdr:nvSpPr>
        <xdr:cNvPr id="383" name="n_3mainValue【一般廃棄物処理施設】&#10;一人当たり有形固定資産（償却資産）額">
          <a:extLst>
            <a:ext uri="{FF2B5EF4-FFF2-40B4-BE49-F238E27FC236}">
              <a16:creationId xmlns:a16="http://schemas.microsoft.com/office/drawing/2014/main" id="{00D7C114-DEF5-412B-A403-BE62CD415250}"/>
            </a:ext>
          </a:extLst>
        </xdr:cNvPr>
        <xdr:cNvSpPr txBox="1"/>
      </xdr:nvSpPr>
      <xdr:spPr>
        <a:xfrm>
          <a:off x="19245795" y="7120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3462</xdr:rowOff>
    </xdr:from>
    <xdr:ext cx="599010" cy="259045"/>
    <xdr:sp macro="" textlink="">
      <xdr:nvSpPr>
        <xdr:cNvPr id="384" name="n_4mainValue【一般廃棄物処理施設】&#10;一人当たり有形固定資産（償却資産）額">
          <a:extLst>
            <a:ext uri="{FF2B5EF4-FFF2-40B4-BE49-F238E27FC236}">
              <a16:creationId xmlns:a16="http://schemas.microsoft.com/office/drawing/2014/main" id="{22463E97-03B7-4E6A-B2A4-F37309E5C02D}"/>
            </a:ext>
          </a:extLst>
        </xdr:cNvPr>
        <xdr:cNvSpPr txBox="1"/>
      </xdr:nvSpPr>
      <xdr:spPr>
        <a:xfrm>
          <a:off x="18356795" y="6518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85" name="正方形/長方形 384">
          <a:extLst>
            <a:ext uri="{FF2B5EF4-FFF2-40B4-BE49-F238E27FC236}">
              <a16:creationId xmlns:a16="http://schemas.microsoft.com/office/drawing/2014/main" id="{D5E322B5-DCDB-4916-B378-D3CCA1D27DA3}"/>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86" name="正方形/長方形 385">
          <a:extLst>
            <a:ext uri="{FF2B5EF4-FFF2-40B4-BE49-F238E27FC236}">
              <a16:creationId xmlns:a16="http://schemas.microsoft.com/office/drawing/2014/main" id="{A7EB98B6-490B-4B8A-B5BC-B236123E844A}"/>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7" name="正方形/長方形 386">
          <a:extLst>
            <a:ext uri="{FF2B5EF4-FFF2-40B4-BE49-F238E27FC236}">
              <a16:creationId xmlns:a16="http://schemas.microsoft.com/office/drawing/2014/main" id="{2CD3E6C2-0D16-4A34-A399-AB770A7043F2}"/>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8" name="正方形/長方形 387">
          <a:extLst>
            <a:ext uri="{FF2B5EF4-FFF2-40B4-BE49-F238E27FC236}">
              <a16:creationId xmlns:a16="http://schemas.microsoft.com/office/drawing/2014/main" id="{A475FAA4-D565-436D-A031-F36D632A8B3F}"/>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9" name="正方形/長方形 388">
          <a:extLst>
            <a:ext uri="{FF2B5EF4-FFF2-40B4-BE49-F238E27FC236}">
              <a16:creationId xmlns:a16="http://schemas.microsoft.com/office/drawing/2014/main" id="{48377FF2-C280-4290-8118-4FFB2DDE2226}"/>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90" name="正方形/長方形 389">
          <a:extLst>
            <a:ext uri="{FF2B5EF4-FFF2-40B4-BE49-F238E27FC236}">
              <a16:creationId xmlns:a16="http://schemas.microsoft.com/office/drawing/2014/main" id="{5400BF37-833E-43F1-88A5-93A4B0F1D095}"/>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91" name="正方形/長方形 390">
          <a:extLst>
            <a:ext uri="{FF2B5EF4-FFF2-40B4-BE49-F238E27FC236}">
              <a16:creationId xmlns:a16="http://schemas.microsoft.com/office/drawing/2014/main" id="{FBBD744D-D89C-4404-A874-C77E3F1AA52E}"/>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92" name="正方形/長方形 391">
          <a:extLst>
            <a:ext uri="{FF2B5EF4-FFF2-40B4-BE49-F238E27FC236}">
              <a16:creationId xmlns:a16="http://schemas.microsoft.com/office/drawing/2014/main" id="{D8206B6D-0C65-403D-BF93-F001908C1E9A}"/>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93" name="テキスト ボックス 392">
          <a:extLst>
            <a:ext uri="{FF2B5EF4-FFF2-40B4-BE49-F238E27FC236}">
              <a16:creationId xmlns:a16="http://schemas.microsoft.com/office/drawing/2014/main" id="{73CD6675-023D-4D0F-B182-D47899CFDC62}"/>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94" name="直線コネクタ 393">
          <a:extLst>
            <a:ext uri="{FF2B5EF4-FFF2-40B4-BE49-F238E27FC236}">
              <a16:creationId xmlns:a16="http://schemas.microsoft.com/office/drawing/2014/main" id="{6391C0FB-D1AB-489F-86CE-0D0D900E0E8C}"/>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395" name="テキスト ボックス 394">
          <a:extLst>
            <a:ext uri="{FF2B5EF4-FFF2-40B4-BE49-F238E27FC236}">
              <a16:creationId xmlns:a16="http://schemas.microsoft.com/office/drawing/2014/main" id="{CBBBF9E7-2EE3-4D64-8F6F-503F86844AC8}"/>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96" name="直線コネクタ 395">
          <a:extLst>
            <a:ext uri="{FF2B5EF4-FFF2-40B4-BE49-F238E27FC236}">
              <a16:creationId xmlns:a16="http://schemas.microsoft.com/office/drawing/2014/main" id="{2941B5E3-C15B-479C-B6CC-5388A885846B}"/>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397" name="テキスト ボックス 396">
          <a:extLst>
            <a:ext uri="{FF2B5EF4-FFF2-40B4-BE49-F238E27FC236}">
              <a16:creationId xmlns:a16="http://schemas.microsoft.com/office/drawing/2014/main" id="{1BABDAF3-A5D1-41F8-86F6-A051C45F8A1A}"/>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98" name="直線コネクタ 397">
          <a:extLst>
            <a:ext uri="{FF2B5EF4-FFF2-40B4-BE49-F238E27FC236}">
              <a16:creationId xmlns:a16="http://schemas.microsoft.com/office/drawing/2014/main" id="{86BD2CE3-DD5B-420A-981C-BE384C834786}"/>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99" name="テキスト ボックス 398">
          <a:extLst>
            <a:ext uri="{FF2B5EF4-FFF2-40B4-BE49-F238E27FC236}">
              <a16:creationId xmlns:a16="http://schemas.microsoft.com/office/drawing/2014/main" id="{2C451E3B-77F1-4E0E-898A-C639AB807E11}"/>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00" name="直線コネクタ 399">
          <a:extLst>
            <a:ext uri="{FF2B5EF4-FFF2-40B4-BE49-F238E27FC236}">
              <a16:creationId xmlns:a16="http://schemas.microsoft.com/office/drawing/2014/main" id="{724B9903-FBD3-4725-9540-077DB1080ECE}"/>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01" name="テキスト ボックス 400">
          <a:extLst>
            <a:ext uri="{FF2B5EF4-FFF2-40B4-BE49-F238E27FC236}">
              <a16:creationId xmlns:a16="http://schemas.microsoft.com/office/drawing/2014/main" id="{5F64DA27-2B36-4D93-AE66-D73933423671}"/>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02" name="直線コネクタ 401">
          <a:extLst>
            <a:ext uri="{FF2B5EF4-FFF2-40B4-BE49-F238E27FC236}">
              <a16:creationId xmlns:a16="http://schemas.microsoft.com/office/drawing/2014/main" id="{44F93703-DF45-432A-BD8A-057FA44A4682}"/>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03" name="テキスト ボックス 402">
          <a:extLst>
            <a:ext uri="{FF2B5EF4-FFF2-40B4-BE49-F238E27FC236}">
              <a16:creationId xmlns:a16="http://schemas.microsoft.com/office/drawing/2014/main" id="{813836DC-F21F-447B-8C00-F559FD70A722}"/>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04" name="直線コネクタ 403">
          <a:extLst>
            <a:ext uri="{FF2B5EF4-FFF2-40B4-BE49-F238E27FC236}">
              <a16:creationId xmlns:a16="http://schemas.microsoft.com/office/drawing/2014/main" id="{940E3851-D9D7-4194-AA00-5D5123E41E04}"/>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05" name="テキスト ボックス 404">
          <a:extLst>
            <a:ext uri="{FF2B5EF4-FFF2-40B4-BE49-F238E27FC236}">
              <a16:creationId xmlns:a16="http://schemas.microsoft.com/office/drawing/2014/main" id="{99CE2BF8-DDAA-4D04-8972-840005309CE1}"/>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06" name="直線コネクタ 405">
          <a:extLst>
            <a:ext uri="{FF2B5EF4-FFF2-40B4-BE49-F238E27FC236}">
              <a16:creationId xmlns:a16="http://schemas.microsoft.com/office/drawing/2014/main" id="{23F96263-B71F-4BF9-9787-0356ECEAE47C}"/>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07" name="テキスト ボックス 406">
          <a:extLst>
            <a:ext uri="{FF2B5EF4-FFF2-40B4-BE49-F238E27FC236}">
              <a16:creationId xmlns:a16="http://schemas.microsoft.com/office/drawing/2014/main" id="{14F4795B-0C69-4502-8091-686A57932CBA}"/>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08" name="【保健センター・保健所】&#10;有形固定資産減価償却率グラフ枠">
          <a:extLst>
            <a:ext uri="{FF2B5EF4-FFF2-40B4-BE49-F238E27FC236}">
              <a16:creationId xmlns:a16="http://schemas.microsoft.com/office/drawing/2014/main" id="{89065FB7-72FC-4F22-8B50-B2EB03561301}"/>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114300</xdr:rowOff>
    </xdr:from>
    <xdr:to>
      <xdr:col>85</xdr:col>
      <xdr:colOff>126364</xdr:colOff>
      <xdr:row>64</xdr:row>
      <xdr:rowOff>76200</xdr:rowOff>
    </xdr:to>
    <xdr:cxnSp macro="">
      <xdr:nvCxnSpPr>
        <xdr:cNvPr id="409" name="直線コネクタ 408">
          <a:extLst>
            <a:ext uri="{FF2B5EF4-FFF2-40B4-BE49-F238E27FC236}">
              <a16:creationId xmlns:a16="http://schemas.microsoft.com/office/drawing/2014/main" id="{36CC1A81-640D-456A-868D-2F60F954C160}"/>
            </a:ext>
          </a:extLst>
        </xdr:cNvPr>
        <xdr:cNvCxnSpPr/>
      </xdr:nvCxnSpPr>
      <xdr:spPr>
        <a:xfrm flipV="1">
          <a:off x="16318864" y="954405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80027</xdr:rowOff>
    </xdr:from>
    <xdr:ext cx="469744" cy="259045"/>
    <xdr:sp macro="" textlink="">
      <xdr:nvSpPr>
        <xdr:cNvPr id="410" name="【保健センター・保健所】&#10;有形固定資産減価償却率最小値テキスト">
          <a:extLst>
            <a:ext uri="{FF2B5EF4-FFF2-40B4-BE49-F238E27FC236}">
              <a16:creationId xmlns:a16="http://schemas.microsoft.com/office/drawing/2014/main" id="{428A3963-A734-450E-8006-ADCD429D6261}"/>
            </a:ext>
          </a:extLst>
        </xdr:cNvPr>
        <xdr:cNvSpPr txBox="1"/>
      </xdr:nvSpPr>
      <xdr:spPr>
        <a:xfrm>
          <a:off x="16357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76200</xdr:rowOff>
    </xdr:from>
    <xdr:to>
      <xdr:col>86</xdr:col>
      <xdr:colOff>25400</xdr:colOff>
      <xdr:row>64</xdr:row>
      <xdr:rowOff>76200</xdr:rowOff>
    </xdr:to>
    <xdr:cxnSp macro="">
      <xdr:nvCxnSpPr>
        <xdr:cNvPr id="411" name="直線コネクタ 410">
          <a:extLst>
            <a:ext uri="{FF2B5EF4-FFF2-40B4-BE49-F238E27FC236}">
              <a16:creationId xmlns:a16="http://schemas.microsoft.com/office/drawing/2014/main" id="{CBF2FBCB-92CC-42A1-8FD1-E0648FD62DA1}"/>
            </a:ext>
          </a:extLst>
        </xdr:cNvPr>
        <xdr:cNvCxnSpPr/>
      </xdr:nvCxnSpPr>
      <xdr:spPr>
        <a:xfrm>
          <a:off x="16230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60977</xdr:rowOff>
    </xdr:from>
    <xdr:ext cx="405111" cy="259045"/>
    <xdr:sp macro="" textlink="">
      <xdr:nvSpPr>
        <xdr:cNvPr id="412" name="【保健センター・保健所】&#10;有形固定資産減価償却率最大値テキスト">
          <a:extLst>
            <a:ext uri="{FF2B5EF4-FFF2-40B4-BE49-F238E27FC236}">
              <a16:creationId xmlns:a16="http://schemas.microsoft.com/office/drawing/2014/main" id="{4A7740BC-403D-4A19-8A27-AA002F0D459C}"/>
            </a:ext>
          </a:extLst>
        </xdr:cNvPr>
        <xdr:cNvSpPr txBox="1"/>
      </xdr:nvSpPr>
      <xdr:spPr>
        <a:xfrm>
          <a:off x="16357600" y="931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114300</xdr:rowOff>
    </xdr:from>
    <xdr:to>
      <xdr:col>86</xdr:col>
      <xdr:colOff>25400</xdr:colOff>
      <xdr:row>55</xdr:row>
      <xdr:rowOff>114300</xdr:rowOff>
    </xdr:to>
    <xdr:cxnSp macro="">
      <xdr:nvCxnSpPr>
        <xdr:cNvPr id="413" name="直線コネクタ 412">
          <a:extLst>
            <a:ext uri="{FF2B5EF4-FFF2-40B4-BE49-F238E27FC236}">
              <a16:creationId xmlns:a16="http://schemas.microsoft.com/office/drawing/2014/main" id="{72BB4815-23C9-4EAE-BEAD-AB9E8FFEADAF}"/>
            </a:ext>
          </a:extLst>
        </xdr:cNvPr>
        <xdr:cNvCxnSpPr/>
      </xdr:nvCxnSpPr>
      <xdr:spPr>
        <a:xfrm>
          <a:off x="16230600" y="954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62882</xdr:rowOff>
    </xdr:from>
    <xdr:ext cx="405111" cy="259045"/>
    <xdr:sp macro="" textlink="">
      <xdr:nvSpPr>
        <xdr:cNvPr id="414" name="【保健センター・保健所】&#10;有形固定資産減価償却率平均値テキスト">
          <a:extLst>
            <a:ext uri="{FF2B5EF4-FFF2-40B4-BE49-F238E27FC236}">
              <a16:creationId xmlns:a16="http://schemas.microsoft.com/office/drawing/2014/main" id="{5966EC26-24BE-4CD5-B710-72196D2DC958}"/>
            </a:ext>
          </a:extLst>
        </xdr:cNvPr>
        <xdr:cNvSpPr txBox="1"/>
      </xdr:nvSpPr>
      <xdr:spPr>
        <a:xfrm>
          <a:off x="16357600" y="100069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84455</xdr:rowOff>
    </xdr:from>
    <xdr:to>
      <xdr:col>85</xdr:col>
      <xdr:colOff>177800</xdr:colOff>
      <xdr:row>59</xdr:row>
      <xdr:rowOff>14605</xdr:rowOff>
    </xdr:to>
    <xdr:sp macro="" textlink="">
      <xdr:nvSpPr>
        <xdr:cNvPr id="415" name="フローチャート: 判断 414">
          <a:extLst>
            <a:ext uri="{FF2B5EF4-FFF2-40B4-BE49-F238E27FC236}">
              <a16:creationId xmlns:a16="http://schemas.microsoft.com/office/drawing/2014/main" id="{ED077F88-CE01-4C73-83FD-A06AA5FDD8B3}"/>
            </a:ext>
          </a:extLst>
        </xdr:cNvPr>
        <xdr:cNvSpPr/>
      </xdr:nvSpPr>
      <xdr:spPr>
        <a:xfrm>
          <a:off x="16268700" y="1002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93980</xdr:rowOff>
    </xdr:from>
    <xdr:to>
      <xdr:col>81</xdr:col>
      <xdr:colOff>101600</xdr:colOff>
      <xdr:row>59</xdr:row>
      <xdr:rowOff>24130</xdr:rowOff>
    </xdr:to>
    <xdr:sp macro="" textlink="">
      <xdr:nvSpPr>
        <xdr:cNvPr id="416" name="フローチャート: 判断 415">
          <a:extLst>
            <a:ext uri="{FF2B5EF4-FFF2-40B4-BE49-F238E27FC236}">
              <a16:creationId xmlns:a16="http://schemas.microsoft.com/office/drawing/2014/main" id="{685FC53A-34C7-46EE-B275-F3B781D8E5FC}"/>
            </a:ext>
          </a:extLst>
        </xdr:cNvPr>
        <xdr:cNvSpPr/>
      </xdr:nvSpPr>
      <xdr:spPr>
        <a:xfrm>
          <a:off x="15430500" y="1003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145415</xdr:rowOff>
    </xdr:from>
    <xdr:to>
      <xdr:col>76</xdr:col>
      <xdr:colOff>165100</xdr:colOff>
      <xdr:row>59</xdr:row>
      <xdr:rowOff>75565</xdr:rowOff>
    </xdr:to>
    <xdr:sp macro="" textlink="">
      <xdr:nvSpPr>
        <xdr:cNvPr id="417" name="フローチャート: 判断 416">
          <a:extLst>
            <a:ext uri="{FF2B5EF4-FFF2-40B4-BE49-F238E27FC236}">
              <a16:creationId xmlns:a16="http://schemas.microsoft.com/office/drawing/2014/main" id="{FB61A4A5-4FF3-47F8-A0A4-10D6159CE61A}"/>
            </a:ext>
          </a:extLst>
        </xdr:cNvPr>
        <xdr:cNvSpPr/>
      </xdr:nvSpPr>
      <xdr:spPr>
        <a:xfrm>
          <a:off x="14541500" y="1008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82550</xdr:rowOff>
    </xdr:from>
    <xdr:to>
      <xdr:col>72</xdr:col>
      <xdr:colOff>38100</xdr:colOff>
      <xdr:row>59</xdr:row>
      <xdr:rowOff>12700</xdr:rowOff>
    </xdr:to>
    <xdr:sp macro="" textlink="">
      <xdr:nvSpPr>
        <xdr:cNvPr id="418" name="フローチャート: 判断 417">
          <a:extLst>
            <a:ext uri="{FF2B5EF4-FFF2-40B4-BE49-F238E27FC236}">
              <a16:creationId xmlns:a16="http://schemas.microsoft.com/office/drawing/2014/main" id="{B2530738-2278-4732-A296-5C12B7ADC8D1}"/>
            </a:ext>
          </a:extLst>
        </xdr:cNvPr>
        <xdr:cNvSpPr/>
      </xdr:nvSpPr>
      <xdr:spPr>
        <a:xfrm>
          <a:off x="13652500" y="1002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33020</xdr:rowOff>
    </xdr:from>
    <xdr:to>
      <xdr:col>67</xdr:col>
      <xdr:colOff>101600</xdr:colOff>
      <xdr:row>58</xdr:row>
      <xdr:rowOff>134620</xdr:rowOff>
    </xdr:to>
    <xdr:sp macro="" textlink="">
      <xdr:nvSpPr>
        <xdr:cNvPr id="419" name="フローチャート: 判断 418">
          <a:extLst>
            <a:ext uri="{FF2B5EF4-FFF2-40B4-BE49-F238E27FC236}">
              <a16:creationId xmlns:a16="http://schemas.microsoft.com/office/drawing/2014/main" id="{C2A8827E-0B19-4B71-9913-1F9C7FB2102C}"/>
            </a:ext>
          </a:extLst>
        </xdr:cNvPr>
        <xdr:cNvSpPr/>
      </xdr:nvSpPr>
      <xdr:spPr>
        <a:xfrm>
          <a:off x="12763500" y="997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20" name="テキスト ボックス 419">
          <a:extLst>
            <a:ext uri="{FF2B5EF4-FFF2-40B4-BE49-F238E27FC236}">
              <a16:creationId xmlns:a16="http://schemas.microsoft.com/office/drawing/2014/main" id="{F63CD65D-574F-4170-94B6-ECBD39640904}"/>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21" name="テキスト ボックス 420">
          <a:extLst>
            <a:ext uri="{FF2B5EF4-FFF2-40B4-BE49-F238E27FC236}">
              <a16:creationId xmlns:a16="http://schemas.microsoft.com/office/drawing/2014/main" id="{FB1C2AC0-0DCC-4F60-853C-D54609B273B4}"/>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22" name="テキスト ボックス 421">
          <a:extLst>
            <a:ext uri="{FF2B5EF4-FFF2-40B4-BE49-F238E27FC236}">
              <a16:creationId xmlns:a16="http://schemas.microsoft.com/office/drawing/2014/main" id="{F7BC2712-2482-4DF7-9C4A-6968F15800DC}"/>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23" name="テキスト ボックス 422">
          <a:extLst>
            <a:ext uri="{FF2B5EF4-FFF2-40B4-BE49-F238E27FC236}">
              <a16:creationId xmlns:a16="http://schemas.microsoft.com/office/drawing/2014/main" id="{7F5C2AA8-BE03-4ED0-95E9-155FA513576E}"/>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24" name="テキスト ボックス 423">
          <a:extLst>
            <a:ext uri="{FF2B5EF4-FFF2-40B4-BE49-F238E27FC236}">
              <a16:creationId xmlns:a16="http://schemas.microsoft.com/office/drawing/2014/main" id="{DB81A037-3F84-4EB4-8728-5C874D9D4565}"/>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64</xdr:row>
      <xdr:rowOff>6350</xdr:rowOff>
    </xdr:from>
    <xdr:to>
      <xdr:col>67</xdr:col>
      <xdr:colOff>101600</xdr:colOff>
      <xdr:row>64</xdr:row>
      <xdr:rowOff>107950</xdr:rowOff>
    </xdr:to>
    <xdr:sp macro="" textlink="">
      <xdr:nvSpPr>
        <xdr:cNvPr id="425" name="楕円 424">
          <a:extLst>
            <a:ext uri="{FF2B5EF4-FFF2-40B4-BE49-F238E27FC236}">
              <a16:creationId xmlns:a16="http://schemas.microsoft.com/office/drawing/2014/main" id="{0021586E-2BB9-46A1-A57A-6FC5066A748D}"/>
            </a:ext>
          </a:extLst>
        </xdr:cNvPr>
        <xdr:cNvSpPr/>
      </xdr:nvSpPr>
      <xdr:spPr>
        <a:xfrm>
          <a:off x="12763500" y="1097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57</xdr:row>
      <xdr:rowOff>40657</xdr:rowOff>
    </xdr:from>
    <xdr:ext cx="405111" cy="259045"/>
    <xdr:sp macro="" textlink="">
      <xdr:nvSpPr>
        <xdr:cNvPr id="426" name="n_1aveValue【保健センター・保健所】&#10;有形固定資産減価償却率">
          <a:extLst>
            <a:ext uri="{FF2B5EF4-FFF2-40B4-BE49-F238E27FC236}">
              <a16:creationId xmlns:a16="http://schemas.microsoft.com/office/drawing/2014/main" id="{1E9AD224-A1F7-43FE-AF3C-2AE116A70C94}"/>
            </a:ext>
          </a:extLst>
        </xdr:cNvPr>
        <xdr:cNvSpPr txBox="1"/>
      </xdr:nvSpPr>
      <xdr:spPr>
        <a:xfrm>
          <a:off x="15266044" y="981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92092</xdr:rowOff>
    </xdr:from>
    <xdr:ext cx="405111" cy="259045"/>
    <xdr:sp macro="" textlink="">
      <xdr:nvSpPr>
        <xdr:cNvPr id="427" name="n_2aveValue【保健センター・保健所】&#10;有形固定資産減価償却率">
          <a:extLst>
            <a:ext uri="{FF2B5EF4-FFF2-40B4-BE49-F238E27FC236}">
              <a16:creationId xmlns:a16="http://schemas.microsoft.com/office/drawing/2014/main" id="{2FAFADCC-FF9F-43B9-B36F-E7ABABAE467A}"/>
            </a:ext>
          </a:extLst>
        </xdr:cNvPr>
        <xdr:cNvSpPr txBox="1"/>
      </xdr:nvSpPr>
      <xdr:spPr>
        <a:xfrm>
          <a:off x="14389744" y="9864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29227</xdr:rowOff>
    </xdr:from>
    <xdr:ext cx="405111" cy="259045"/>
    <xdr:sp macro="" textlink="">
      <xdr:nvSpPr>
        <xdr:cNvPr id="428" name="n_3aveValue【保健センター・保健所】&#10;有形固定資産減価償却率">
          <a:extLst>
            <a:ext uri="{FF2B5EF4-FFF2-40B4-BE49-F238E27FC236}">
              <a16:creationId xmlns:a16="http://schemas.microsoft.com/office/drawing/2014/main" id="{09E72962-519E-4796-B7FB-D0EB7B9FA26B}"/>
            </a:ext>
          </a:extLst>
        </xdr:cNvPr>
        <xdr:cNvSpPr txBox="1"/>
      </xdr:nvSpPr>
      <xdr:spPr>
        <a:xfrm>
          <a:off x="13500744" y="980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151147</xdr:rowOff>
    </xdr:from>
    <xdr:ext cx="405111" cy="259045"/>
    <xdr:sp macro="" textlink="">
      <xdr:nvSpPr>
        <xdr:cNvPr id="429" name="n_4aveValue【保健センター・保健所】&#10;有形固定資産減価償却率">
          <a:extLst>
            <a:ext uri="{FF2B5EF4-FFF2-40B4-BE49-F238E27FC236}">
              <a16:creationId xmlns:a16="http://schemas.microsoft.com/office/drawing/2014/main" id="{76C71D66-D353-4DB0-9736-4D74C5C50CBE}"/>
            </a:ext>
          </a:extLst>
        </xdr:cNvPr>
        <xdr:cNvSpPr txBox="1"/>
      </xdr:nvSpPr>
      <xdr:spPr>
        <a:xfrm>
          <a:off x="12611744" y="975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64</xdr:row>
      <xdr:rowOff>99077</xdr:rowOff>
    </xdr:from>
    <xdr:ext cx="405111" cy="259045"/>
    <xdr:sp macro="" textlink="">
      <xdr:nvSpPr>
        <xdr:cNvPr id="430" name="n_4mainValue【保健センター・保健所】&#10;有形固定資産減価償却率">
          <a:extLst>
            <a:ext uri="{FF2B5EF4-FFF2-40B4-BE49-F238E27FC236}">
              <a16:creationId xmlns:a16="http://schemas.microsoft.com/office/drawing/2014/main" id="{0CF196F8-B8A8-4C4D-85C7-D28C7F5929F0}"/>
            </a:ext>
          </a:extLst>
        </xdr:cNvPr>
        <xdr:cNvSpPr txBox="1"/>
      </xdr:nvSpPr>
      <xdr:spPr>
        <a:xfrm>
          <a:off x="12611744" y="1107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31" name="正方形/長方形 430">
          <a:extLst>
            <a:ext uri="{FF2B5EF4-FFF2-40B4-BE49-F238E27FC236}">
              <a16:creationId xmlns:a16="http://schemas.microsoft.com/office/drawing/2014/main" id="{80416974-CFDD-450E-8515-12A9327BD75D}"/>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32" name="正方形/長方形 431">
          <a:extLst>
            <a:ext uri="{FF2B5EF4-FFF2-40B4-BE49-F238E27FC236}">
              <a16:creationId xmlns:a16="http://schemas.microsoft.com/office/drawing/2014/main" id="{BE1673EE-B806-4A1F-B7D9-1CF3846A9BF1}"/>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33" name="正方形/長方形 432">
          <a:extLst>
            <a:ext uri="{FF2B5EF4-FFF2-40B4-BE49-F238E27FC236}">
              <a16:creationId xmlns:a16="http://schemas.microsoft.com/office/drawing/2014/main" id="{9B2875D4-D50E-4580-B794-0A18BB0A045C}"/>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34" name="正方形/長方形 433">
          <a:extLst>
            <a:ext uri="{FF2B5EF4-FFF2-40B4-BE49-F238E27FC236}">
              <a16:creationId xmlns:a16="http://schemas.microsoft.com/office/drawing/2014/main" id="{32E0A7D9-A877-4F93-9C0C-6BB969085E79}"/>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35" name="正方形/長方形 434">
          <a:extLst>
            <a:ext uri="{FF2B5EF4-FFF2-40B4-BE49-F238E27FC236}">
              <a16:creationId xmlns:a16="http://schemas.microsoft.com/office/drawing/2014/main" id="{35998A76-A82F-4F1D-9F01-B463673C18BC}"/>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36" name="正方形/長方形 435">
          <a:extLst>
            <a:ext uri="{FF2B5EF4-FFF2-40B4-BE49-F238E27FC236}">
              <a16:creationId xmlns:a16="http://schemas.microsoft.com/office/drawing/2014/main" id="{0042E3F2-500D-4ED7-BAE6-6E4B3596F4B9}"/>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37" name="正方形/長方形 436">
          <a:extLst>
            <a:ext uri="{FF2B5EF4-FFF2-40B4-BE49-F238E27FC236}">
              <a16:creationId xmlns:a16="http://schemas.microsoft.com/office/drawing/2014/main" id="{41632313-16FD-4BC6-9474-B0D76648CCCC}"/>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38" name="正方形/長方形 437">
          <a:extLst>
            <a:ext uri="{FF2B5EF4-FFF2-40B4-BE49-F238E27FC236}">
              <a16:creationId xmlns:a16="http://schemas.microsoft.com/office/drawing/2014/main" id="{BD6131FC-AE37-47A0-B4FE-C2B83D709E6F}"/>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39" name="テキスト ボックス 438">
          <a:extLst>
            <a:ext uri="{FF2B5EF4-FFF2-40B4-BE49-F238E27FC236}">
              <a16:creationId xmlns:a16="http://schemas.microsoft.com/office/drawing/2014/main" id="{9978D58A-6305-4368-8954-D1507AA95085}"/>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40" name="直線コネクタ 439">
          <a:extLst>
            <a:ext uri="{FF2B5EF4-FFF2-40B4-BE49-F238E27FC236}">
              <a16:creationId xmlns:a16="http://schemas.microsoft.com/office/drawing/2014/main" id="{96CC7260-B4DB-4035-AC6B-4B99101BBC2E}"/>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41" name="直線コネクタ 440">
          <a:extLst>
            <a:ext uri="{FF2B5EF4-FFF2-40B4-BE49-F238E27FC236}">
              <a16:creationId xmlns:a16="http://schemas.microsoft.com/office/drawing/2014/main" id="{CA21646E-EA7A-4C20-A91E-4FF834F8DDAD}"/>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42" name="テキスト ボックス 441">
          <a:extLst>
            <a:ext uri="{FF2B5EF4-FFF2-40B4-BE49-F238E27FC236}">
              <a16:creationId xmlns:a16="http://schemas.microsoft.com/office/drawing/2014/main" id="{6B5541CD-1335-4EBB-9F67-B34F4D223879}"/>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43" name="直線コネクタ 442">
          <a:extLst>
            <a:ext uri="{FF2B5EF4-FFF2-40B4-BE49-F238E27FC236}">
              <a16:creationId xmlns:a16="http://schemas.microsoft.com/office/drawing/2014/main" id="{10AA4127-9EDB-4160-AE35-AA5A5E756F53}"/>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44" name="テキスト ボックス 443">
          <a:extLst>
            <a:ext uri="{FF2B5EF4-FFF2-40B4-BE49-F238E27FC236}">
              <a16:creationId xmlns:a16="http://schemas.microsoft.com/office/drawing/2014/main" id="{5A6BB8EF-D50A-4A1D-86F0-D7AE605D891F}"/>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45" name="直線コネクタ 444">
          <a:extLst>
            <a:ext uri="{FF2B5EF4-FFF2-40B4-BE49-F238E27FC236}">
              <a16:creationId xmlns:a16="http://schemas.microsoft.com/office/drawing/2014/main" id="{3F15D115-4283-400A-A9BA-04091D5A17F2}"/>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46" name="テキスト ボックス 445">
          <a:extLst>
            <a:ext uri="{FF2B5EF4-FFF2-40B4-BE49-F238E27FC236}">
              <a16:creationId xmlns:a16="http://schemas.microsoft.com/office/drawing/2014/main" id="{BA403508-F78B-42F1-8A23-786F9062DE65}"/>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47" name="直線コネクタ 446">
          <a:extLst>
            <a:ext uri="{FF2B5EF4-FFF2-40B4-BE49-F238E27FC236}">
              <a16:creationId xmlns:a16="http://schemas.microsoft.com/office/drawing/2014/main" id="{875E22E9-DB7B-45C2-992C-FE5EE322F4A1}"/>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48" name="テキスト ボックス 447">
          <a:extLst>
            <a:ext uri="{FF2B5EF4-FFF2-40B4-BE49-F238E27FC236}">
              <a16:creationId xmlns:a16="http://schemas.microsoft.com/office/drawing/2014/main" id="{6EEE595E-9F96-4B49-8410-A201A94DCBFD}"/>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49" name="直線コネクタ 448">
          <a:extLst>
            <a:ext uri="{FF2B5EF4-FFF2-40B4-BE49-F238E27FC236}">
              <a16:creationId xmlns:a16="http://schemas.microsoft.com/office/drawing/2014/main" id="{5541FB00-8644-41BB-9FD8-66667D287059}"/>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50" name="テキスト ボックス 449">
          <a:extLst>
            <a:ext uri="{FF2B5EF4-FFF2-40B4-BE49-F238E27FC236}">
              <a16:creationId xmlns:a16="http://schemas.microsoft.com/office/drawing/2014/main" id="{0A4BC3A9-5462-4D80-8848-FBD17F898D1F}"/>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51" name="【保健センター・保健所】&#10;一人当たり面積グラフ枠">
          <a:extLst>
            <a:ext uri="{FF2B5EF4-FFF2-40B4-BE49-F238E27FC236}">
              <a16:creationId xmlns:a16="http://schemas.microsoft.com/office/drawing/2014/main" id="{836970EF-2808-4793-B663-D6ABC5BFC03D}"/>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32233</xdr:rowOff>
    </xdr:from>
    <xdr:to>
      <xdr:col>116</xdr:col>
      <xdr:colOff>62864</xdr:colOff>
      <xdr:row>63</xdr:row>
      <xdr:rowOff>156591</xdr:rowOff>
    </xdr:to>
    <xdr:cxnSp macro="">
      <xdr:nvCxnSpPr>
        <xdr:cNvPr id="452" name="直線コネクタ 451">
          <a:extLst>
            <a:ext uri="{FF2B5EF4-FFF2-40B4-BE49-F238E27FC236}">
              <a16:creationId xmlns:a16="http://schemas.microsoft.com/office/drawing/2014/main" id="{71AD2B82-BAA3-4E48-8F09-11D11B2F5D66}"/>
            </a:ext>
          </a:extLst>
        </xdr:cNvPr>
        <xdr:cNvCxnSpPr/>
      </xdr:nvCxnSpPr>
      <xdr:spPr>
        <a:xfrm flipV="1">
          <a:off x="22160864" y="9804883"/>
          <a:ext cx="0" cy="1153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160418</xdr:rowOff>
    </xdr:from>
    <xdr:ext cx="469744" cy="259045"/>
    <xdr:sp macro="" textlink="">
      <xdr:nvSpPr>
        <xdr:cNvPr id="453" name="【保健センター・保健所】&#10;一人当たり面積最小値テキスト">
          <a:extLst>
            <a:ext uri="{FF2B5EF4-FFF2-40B4-BE49-F238E27FC236}">
              <a16:creationId xmlns:a16="http://schemas.microsoft.com/office/drawing/2014/main" id="{8816D981-71A9-4606-A14D-B7627C7153AC}"/>
            </a:ext>
          </a:extLst>
        </xdr:cNvPr>
        <xdr:cNvSpPr txBox="1"/>
      </xdr:nvSpPr>
      <xdr:spPr>
        <a:xfrm>
          <a:off x="22199600" y="10961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156591</xdr:rowOff>
    </xdr:from>
    <xdr:to>
      <xdr:col>116</xdr:col>
      <xdr:colOff>152400</xdr:colOff>
      <xdr:row>63</xdr:row>
      <xdr:rowOff>156591</xdr:rowOff>
    </xdr:to>
    <xdr:cxnSp macro="">
      <xdr:nvCxnSpPr>
        <xdr:cNvPr id="454" name="直線コネクタ 453">
          <a:extLst>
            <a:ext uri="{FF2B5EF4-FFF2-40B4-BE49-F238E27FC236}">
              <a16:creationId xmlns:a16="http://schemas.microsoft.com/office/drawing/2014/main" id="{0029596F-3A19-4F2D-8D8F-9FCFC8B53820}"/>
            </a:ext>
          </a:extLst>
        </xdr:cNvPr>
        <xdr:cNvCxnSpPr/>
      </xdr:nvCxnSpPr>
      <xdr:spPr>
        <a:xfrm>
          <a:off x="22072600" y="10957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150360</xdr:rowOff>
    </xdr:from>
    <xdr:ext cx="469744" cy="259045"/>
    <xdr:sp macro="" textlink="">
      <xdr:nvSpPr>
        <xdr:cNvPr id="455" name="【保健センター・保健所】&#10;一人当たり面積最大値テキスト">
          <a:extLst>
            <a:ext uri="{FF2B5EF4-FFF2-40B4-BE49-F238E27FC236}">
              <a16:creationId xmlns:a16="http://schemas.microsoft.com/office/drawing/2014/main" id="{0A5C5555-DB54-4A6C-97A0-694202EFF886}"/>
            </a:ext>
          </a:extLst>
        </xdr:cNvPr>
        <xdr:cNvSpPr txBox="1"/>
      </xdr:nvSpPr>
      <xdr:spPr>
        <a:xfrm>
          <a:off x="22199600" y="9580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32233</xdr:rowOff>
    </xdr:from>
    <xdr:to>
      <xdr:col>116</xdr:col>
      <xdr:colOff>152400</xdr:colOff>
      <xdr:row>57</xdr:row>
      <xdr:rowOff>32233</xdr:rowOff>
    </xdr:to>
    <xdr:cxnSp macro="">
      <xdr:nvCxnSpPr>
        <xdr:cNvPr id="456" name="直線コネクタ 455">
          <a:extLst>
            <a:ext uri="{FF2B5EF4-FFF2-40B4-BE49-F238E27FC236}">
              <a16:creationId xmlns:a16="http://schemas.microsoft.com/office/drawing/2014/main" id="{09D5A986-22DD-4E30-9BE6-8849A7517633}"/>
            </a:ext>
          </a:extLst>
        </xdr:cNvPr>
        <xdr:cNvCxnSpPr/>
      </xdr:nvCxnSpPr>
      <xdr:spPr>
        <a:xfrm>
          <a:off x="22072600" y="9804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22953</xdr:rowOff>
    </xdr:from>
    <xdr:ext cx="469744" cy="259045"/>
    <xdr:sp macro="" textlink="">
      <xdr:nvSpPr>
        <xdr:cNvPr id="457" name="【保健センター・保健所】&#10;一人当たり面積平均値テキスト">
          <a:extLst>
            <a:ext uri="{FF2B5EF4-FFF2-40B4-BE49-F238E27FC236}">
              <a16:creationId xmlns:a16="http://schemas.microsoft.com/office/drawing/2014/main" id="{CB7D050A-9214-482D-A01E-73541A4E4A4F}"/>
            </a:ext>
          </a:extLst>
        </xdr:cNvPr>
        <xdr:cNvSpPr txBox="1"/>
      </xdr:nvSpPr>
      <xdr:spPr>
        <a:xfrm>
          <a:off x="22199600" y="108243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44526</xdr:rowOff>
    </xdr:from>
    <xdr:to>
      <xdr:col>116</xdr:col>
      <xdr:colOff>114300</xdr:colOff>
      <xdr:row>63</xdr:row>
      <xdr:rowOff>146126</xdr:rowOff>
    </xdr:to>
    <xdr:sp macro="" textlink="">
      <xdr:nvSpPr>
        <xdr:cNvPr id="458" name="フローチャート: 判断 457">
          <a:extLst>
            <a:ext uri="{FF2B5EF4-FFF2-40B4-BE49-F238E27FC236}">
              <a16:creationId xmlns:a16="http://schemas.microsoft.com/office/drawing/2014/main" id="{0B206694-6398-434D-A9EF-0F7E5A286432}"/>
            </a:ext>
          </a:extLst>
        </xdr:cNvPr>
        <xdr:cNvSpPr/>
      </xdr:nvSpPr>
      <xdr:spPr>
        <a:xfrm>
          <a:off x="22110700" y="1084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33782</xdr:rowOff>
    </xdr:from>
    <xdr:to>
      <xdr:col>112</xdr:col>
      <xdr:colOff>38100</xdr:colOff>
      <xdr:row>63</xdr:row>
      <xdr:rowOff>135382</xdr:rowOff>
    </xdr:to>
    <xdr:sp macro="" textlink="">
      <xdr:nvSpPr>
        <xdr:cNvPr id="459" name="フローチャート: 判断 458">
          <a:extLst>
            <a:ext uri="{FF2B5EF4-FFF2-40B4-BE49-F238E27FC236}">
              <a16:creationId xmlns:a16="http://schemas.microsoft.com/office/drawing/2014/main" id="{F83E18FD-4A88-471C-A069-E0A19AD16F78}"/>
            </a:ext>
          </a:extLst>
        </xdr:cNvPr>
        <xdr:cNvSpPr/>
      </xdr:nvSpPr>
      <xdr:spPr>
        <a:xfrm>
          <a:off x="21272500" y="10835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36982</xdr:rowOff>
    </xdr:from>
    <xdr:to>
      <xdr:col>107</xdr:col>
      <xdr:colOff>101600</xdr:colOff>
      <xdr:row>63</xdr:row>
      <xdr:rowOff>138582</xdr:rowOff>
    </xdr:to>
    <xdr:sp macro="" textlink="">
      <xdr:nvSpPr>
        <xdr:cNvPr id="460" name="フローチャート: 判断 459">
          <a:extLst>
            <a:ext uri="{FF2B5EF4-FFF2-40B4-BE49-F238E27FC236}">
              <a16:creationId xmlns:a16="http://schemas.microsoft.com/office/drawing/2014/main" id="{D81A5C9C-CCBC-4ACF-AB0B-0F0BCC459C20}"/>
            </a:ext>
          </a:extLst>
        </xdr:cNvPr>
        <xdr:cNvSpPr/>
      </xdr:nvSpPr>
      <xdr:spPr>
        <a:xfrm>
          <a:off x="20383500" y="10838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40411</xdr:rowOff>
    </xdr:from>
    <xdr:to>
      <xdr:col>102</xdr:col>
      <xdr:colOff>165100</xdr:colOff>
      <xdr:row>63</xdr:row>
      <xdr:rowOff>142011</xdr:rowOff>
    </xdr:to>
    <xdr:sp macro="" textlink="">
      <xdr:nvSpPr>
        <xdr:cNvPr id="461" name="フローチャート: 判断 460">
          <a:extLst>
            <a:ext uri="{FF2B5EF4-FFF2-40B4-BE49-F238E27FC236}">
              <a16:creationId xmlns:a16="http://schemas.microsoft.com/office/drawing/2014/main" id="{285279FC-75A9-4B81-9510-FAC4398598FA}"/>
            </a:ext>
          </a:extLst>
        </xdr:cNvPr>
        <xdr:cNvSpPr/>
      </xdr:nvSpPr>
      <xdr:spPr>
        <a:xfrm>
          <a:off x="19494500" y="10841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32182</xdr:rowOff>
    </xdr:from>
    <xdr:to>
      <xdr:col>98</xdr:col>
      <xdr:colOff>38100</xdr:colOff>
      <xdr:row>63</xdr:row>
      <xdr:rowOff>133782</xdr:rowOff>
    </xdr:to>
    <xdr:sp macro="" textlink="">
      <xdr:nvSpPr>
        <xdr:cNvPr id="462" name="フローチャート: 判断 461">
          <a:extLst>
            <a:ext uri="{FF2B5EF4-FFF2-40B4-BE49-F238E27FC236}">
              <a16:creationId xmlns:a16="http://schemas.microsoft.com/office/drawing/2014/main" id="{D80A1327-7C27-437A-88F9-45FF879F5B72}"/>
            </a:ext>
          </a:extLst>
        </xdr:cNvPr>
        <xdr:cNvSpPr/>
      </xdr:nvSpPr>
      <xdr:spPr>
        <a:xfrm>
          <a:off x="18605500" y="1083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63" name="テキスト ボックス 462">
          <a:extLst>
            <a:ext uri="{FF2B5EF4-FFF2-40B4-BE49-F238E27FC236}">
              <a16:creationId xmlns:a16="http://schemas.microsoft.com/office/drawing/2014/main" id="{0E551FF1-D1EE-4F39-8EF1-3DE1F4F48384}"/>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64" name="テキスト ボックス 463">
          <a:extLst>
            <a:ext uri="{FF2B5EF4-FFF2-40B4-BE49-F238E27FC236}">
              <a16:creationId xmlns:a16="http://schemas.microsoft.com/office/drawing/2014/main" id="{06BF0D72-19F1-49B9-BDEB-035F365A0F7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65" name="テキスト ボックス 464">
          <a:extLst>
            <a:ext uri="{FF2B5EF4-FFF2-40B4-BE49-F238E27FC236}">
              <a16:creationId xmlns:a16="http://schemas.microsoft.com/office/drawing/2014/main" id="{165C3874-639B-4E74-9851-AEBAC5CFE6A9}"/>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66" name="テキスト ボックス 465">
          <a:extLst>
            <a:ext uri="{FF2B5EF4-FFF2-40B4-BE49-F238E27FC236}">
              <a16:creationId xmlns:a16="http://schemas.microsoft.com/office/drawing/2014/main" id="{6CAC81ED-8B8D-4531-B7C5-220658EAC162}"/>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67" name="テキスト ボックス 466">
          <a:extLst>
            <a:ext uri="{FF2B5EF4-FFF2-40B4-BE49-F238E27FC236}">
              <a16:creationId xmlns:a16="http://schemas.microsoft.com/office/drawing/2014/main" id="{204EFD07-4668-43D0-9272-680C0EC56561}"/>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63</xdr:row>
      <xdr:rowOff>83159</xdr:rowOff>
    </xdr:from>
    <xdr:to>
      <xdr:col>98</xdr:col>
      <xdr:colOff>38100</xdr:colOff>
      <xdr:row>64</xdr:row>
      <xdr:rowOff>13309</xdr:rowOff>
    </xdr:to>
    <xdr:sp macro="" textlink="">
      <xdr:nvSpPr>
        <xdr:cNvPr id="468" name="楕円 467">
          <a:extLst>
            <a:ext uri="{FF2B5EF4-FFF2-40B4-BE49-F238E27FC236}">
              <a16:creationId xmlns:a16="http://schemas.microsoft.com/office/drawing/2014/main" id="{F7D84568-6A20-434E-B7E6-2FE1CA469779}"/>
            </a:ext>
          </a:extLst>
        </xdr:cNvPr>
        <xdr:cNvSpPr/>
      </xdr:nvSpPr>
      <xdr:spPr>
        <a:xfrm>
          <a:off x="18605500" y="10884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151909</xdr:rowOff>
    </xdr:from>
    <xdr:ext cx="469744" cy="259045"/>
    <xdr:sp macro="" textlink="">
      <xdr:nvSpPr>
        <xdr:cNvPr id="469" name="n_1aveValue【保健センター・保健所】&#10;一人当たり面積">
          <a:extLst>
            <a:ext uri="{FF2B5EF4-FFF2-40B4-BE49-F238E27FC236}">
              <a16:creationId xmlns:a16="http://schemas.microsoft.com/office/drawing/2014/main" id="{5867D3D4-81EB-40B0-8374-0EEEB6499B3F}"/>
            </a:ext>
          </a:extLst>
        </xdr:cNvPr>
        <xdr:cNvSpPr txBox="1"/>
      </xdr:nvSpPr>
      <xdr:spPr>
        <a:xfrm>
          <a:off x="21075727" y="10610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155109</xdr:rowOff>
    </xdr:from>
    <xdr:ext cx="469744" cy="259045"/>
    <xdr:sp macro="" textlink="">
      <xdr:nvSpPr>
        <xdr:cNvPr id="470" name="n_2aveValue【保健センター・保健所】&#10;一人当たり面積">
          <a:extLst>
            <a:ext uri="{FF2B5EF4-FFF2-40B4-BE49-F238E27FC236}">
              <a16:creationId xmlns:a16="http://schemas.microsoft.com/office/drawing/2014/main" id="{715C4C69-881C-422A-878F-F65ECFC714EE}"/>
            </a:ext>
          </a:extLst>
        </xdr:cNvPr>
        <xdr:cNvSpPr txBox="1"/>
      </xdr:nvSpPr>
      <xdr:spPr>
        <a:xfrm>
          <a:off x="20199427" y="1061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158538</xdr:rowOff>
    </xdr:from>
    <xdr:ext cx="469744" cy="259045"/>
    <xdr:sp macro="" textlink="">
      <xdr:nvSpPr>
        <xdr:cNvPr id="471" name="n_3aveValue【保健センター・保健所】&#10;一人当たり面積">
          <a:extLst>
            <a:ext uri="{FF2B5EF4-FFF2-40B4-BE49-F238E27FC236}">
              <a16:creationId xmlns:a16="http://schemas.microsoft.com/office/drawing/2014/main" id="{C8EB9E59-BDC1-4B4A-8012-52D1A29C07BF}"/>
            </a:ext>
          </a:extLst>
        </xdr:cNvPr>
        <xdr:cNvSpPr txBox="1"/>
      </xdr:nvSpPr>
      <xdr:spPr>
        <a:xfrm>
          <a:off x="19310427" y="10616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150309</xdr:rowOff>
    </xdr:from>
    <xdr:ext cx="469744" cy="259045"/>
    <xdr:sp macro="" textlink="">
      <xdr:nvSpPr>
        <xdr:cNvPr id="472" name="n_4aveValue【保健センター・保健所】&#10;一人当たり面積">
          <a:extLst>
            <a:ext uri="{FF2B5EF4-FFF2-40B4-BE49-F238E27FC236}">
              <a16:creationId xmlns:a16="http://schemas.microsoft.com/office/drawing/2014/main" id="{71246A9F-8015-4DB3-86CA-D1B32E84EB31}"/>
            </a:ext>
          </a:extLst>
        </xdr:cNvPr>
        <xdr:cNvSpPr txBox="1"/>
      </xdr:nvSpPr>
      <xdr:spPr>
        <a:xfrm>
          <a:off x="18421427" y="10608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4436</xdr:rowOff>
    </xdr:from>
    <xdr:ext cx="469744" cy="259045"/>
    <xdr:sp macro="" textlink="">
      <xdr:nvSpPr>
        <xdr:cNvPr id="473" name="n_4mainValue【保健センター・保健所】&#10;一人当たり面積">
          <a:extLst>
            <a:ext uri="{FF2B5EF4-FFF2-40B4-BE49-F238E27FC236}">
              <a16:creationId xmlns:a16="http://schemas.microsoft.com/office/drawing/2014/main" id="{89C67802-0B11-403D-AE96-D57D4AA3BA20}"/>
            </a:ext>
          </a:extLst>
        </xdr:cNvPr>
        <xdr:cNvSpPr txBox="1"/>
      </xdr:nvSpPr>
      <xdr:spPr>
        <a:xfrm>
          <a:off x="18421427" y="10977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74" name="正方形/長方形 473">
          <a:extLst>
            <a:ext uri="{FF2B5EF4-FFF2-40B4-BE49-F238E27FC236}">
              <a16:creationId xmlns:a16="http://schemas.microsoft.com/office/drawing/2014/main" id="{8CDD48D0-E428-46ED-86B1-AE77226C6FB6}"/>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75" name="正方形/長方形 474">
          <a:extLst>
            <a:ext uri="{FF2B5EF4-FFF2-40B4-BE49-F238E27FC236}">
              <a16:creationId xmlns:a16="http://schemas.microsoft.com/office/drawing/2014/main" id="{3EE675A9-EC92-45E1-ACE2-729553C33297}"/>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76" name="正方形/長方形 475">
          <a:extLst>
            <a:ext uri="{FF2B5EF4-FFF2-40B4-BE49-F238E27FC236}">
              <a16:creationId xmlns:a16="http://schemas.microsoft.com/office/drawing/2014/main" id="{991EA64C-777A-4FDC-9B14-2FD987C82EB3}"/>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77" name="正方形/長方形 476">
          <a:extLst>
            <a:ext uri="{FF2B5EF4-FFF2-40B4-BE49-F238E27FC236}">
              <a16:creationId xmlns:a16="http://schemas.microsoft.com/office/drawing/2014/main" id="{B42A8FA1-DC09-4995-9FD7-3C632CC91A26}"/>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78" name="正方形/長方形 477">
          <a:extLst>
            <a:ext uri="{FF2B5EF4-FFF2-40B4-BE49-F238E27FC236}">
              <a16:creationId xmlns:a16="http://schemas.microsoft.com/office/drawing/2014/main" id="{7EDDB099-C8D9-48E4-93EA-12D40A6AE498}"/>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79" name="正方形/長方形 478">
          <a:extLst>
            <a:ext uri="{FF2B5EF4-FFF2-40B4-BE49-F238E27FC236}">
              <a16:creationId xmlns:a16="http://schemas.microsoft.com/office/drawing/2014/main" id="{0B77A9C6-922F-4CE6-822E-E82C3429982B}"/>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80" name="正方形/長方形 479">
          <a:extLst>
            <a:ext uri="{FF2B5EF4-FFF2-40B4-BE49-F238E27FC236}">
              <a16:creationId xmlns:a16="http://schemas.microsoft.com/office/drawing/2014/main" id="{51D2422D-9881-479E-8550-BC8F57578F44}"/>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81" name="正方形/長方形 480">
          <a:extLst>
            <a:ext uri="{FF2B5EF4-FFF2-40B4-BE49-F238E27FC236}">
              <a16:creationId xmlns:a16="http://schemas.microsoft.com/office/drawing/2014/main" id="{7425F993-6ECD-431A-B163-E99E1BA32FD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82" name="テキスト ボックス 481">
          <a:extLst>
            <a:ext uri="{FF2B5EF4-FFF2-40B4-BE49-F238E27FC236}">
              <a16:creationId xmlns:a16="http://schemas.microsoft.com/office/drawing/2014/main" id="{2BA0379E-0A4B-405F-88F4-254462389DF9}"/>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83" name="直線コネクタ 482">
          <a:extLst>
            <a:ext uri="{FF2B5EF4-FFF2-40B4-BE49-F238E27FC236}">
              <a16:creationId xmlns:a16="http://schemas.microsoft.com/office/drawing/2014/main" id="{6BA7DAEC-20C9-4AEE-A245-1803FE0177AA}"/>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84" name="テキスト ボックス 483">
          <a:extLst>
            <a:ext uri="{FF2B5EF4-FFF2-40B4-BE49-F238E27FC236}">
              <a16:creationId xmlns:a16="http://schemas.microsoft.com/office/drawing/2014/main" id="{04D848C8-22BE-4D42-9429-43F4A4BEF3A4}"/>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85" name="直線コネクタ 484">
          <a:extLst>
            <a:ext uri="{FF2B5EF4-FFF2-40B4-BE49-F238E27FC236}">
              <a16:creationId xmlns:a16="http://schemas.microsoft.com/office/drawing/2014/main" id="{D5212016-BBE3-4067-9F05-1AAACA7E07A2}"/>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486" name="テキスト ボックス 485">
          <a:extLst>
            <a:ext uri="{FF2B5EF4-FFF2-40B4-BE49-F238E27FC236}">
              <a16:creationId xmlns:a16="http://schemas.microsoft.com/office/drawing/2014/main" id="{CCCB28B7-9950-4D7B-BE29-CCD591A84516}"/>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87" name="直線コネクタ 486">
          <a:extLst>
            <a:ext uri="{FF2B5EF4-FFF2-40B4-BE49-F238E27FC236}">
              <a16:creationId xmlns:a16="http://schemas.microsoft.com/office/drawing/2014/main" id="{A8E4362A-E0C0-4FFA-91FA-52B9C7467C9A}"/>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88" name="テキスト ボックス 487">
          <a:extLst>
            <a:ext uri="{FF2B5EF4-FFF2-40B4-BE49-F238E27FC236}">
              <a16:creationId xmlns:a16="http://schemas.microsoft.com/office/drawing/2014/main" id="{9DCD5D43-59A5-4867-8200-7CBDE3D326F1}"/>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89" name="直線コネクタ 488">
          <a:extLst>
            <a:ext uri="{FF2B5EF4-FFF2-40B4-BE49-F238E27FC236}">
              <a16:creationId xmlns:a16="http://schemas.microsoft.com/office/drawing/2014/main" id="{7EDCA0BC-9BBF-4E99-B7C4-305F3FDE88AD}"/>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90" name="テキスト ボックス 489">
          <a:extLst>
            <a:ext uri="{FF2B5EF4-FFF2-40B4-BE49-F238E27FC236}">
              <a16:creationId xmlns:a16="http://schemas.microsoft.com/office/drawing/2014/main" id="{8306A752-E251-4D63-A83C-6ABD33BEB765}"/>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91" name="直線コネクタ 490">
          <a:extLst>
            <a:ext uri="{FF2B5EF4-FFF2-40B4-BE49-F238E27FC236}">
              <a16:creationId xmlns:a16="http://schemas.microsoft.com/office/drawing/2014/main" id="{4127C209-A213-4D3F-B342-319E5094B405}"/>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92" name="テキスト ボックス 491">
          <a:extLst>
            <a:ext uri="{FF2B5EF4-FFF2-40B4-BE49-F238E27FC236}">
              <a16:creationId xmlns:a16="http://schemas.microsoft.com/office/drawing/2014/main" id="{A80D4982-3B64-460F-86DC-DA52E3138A2D}"/>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93" name="直線コネクタ 492">
          <a:extLst>
            <a:ext uri="{FF2B5EF4-FFF2-40B4-BE49-F238E27FC236}">
              <a16:creationId xmlns:a16="http://schemas.microsoft.com/office/drawing/2014/main" id="{A4344FE3-5FEB-482A-A0DD-636150F3D9C5}"/>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494" name="テキスト ボックス 493">
          <a:extLst>
            <a:ext uri="{FF2B5EF4-FFF2-40B4-BE49-F238E27FC236}">
              <a16:creationId xmlns:a16="http://schemas.microsoft.com/office/drawing/2014/main" id="{A880E62E-5CD1-4FF0-B714-E424CE5798E9}"/>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95" name="直線コネクタ 494">
          <a:extLst>
            <a:ext uri="{FF2B5EF4-FFF2-40B4-BE49-F238E27FC236}">
              <a16:creationId xmlns:a16="http://schemas.microsoft.com/office/drawing/2014/main" id="{066DEF40-74FD-4EF1-AFA6-CD4C126FC3AD}"/>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496" name="テキスト ボックス 495">
          <a:extLst>
            <a:ext uri="{FF2B5EF4-FFF2-40B4-BE49-F238E27FC236}">
              <a16:creationId xmlns:a16="http://schemas.microsoft.com/office/drawing/2014/main" id="{950A330E-A8A6-410C-8695-B10B7FD23D38}"/>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97" name="【消防施設】&#10;有形固定資産減価償却率グラフ枠">
          <a:extLst>
            <a:ext uri="{FF2B5EF4-FFF2-40B4-BE49-F238E27FC236}">
              <a16:creationId xmlns:a16="http://schemas.microsoft.com/office/drawing/2014/main" id="{608EE3B0-99E7-4AD8-9301-F15A9CAF6F8C}"/>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60961</xdr:rowOff>
    </xdr:from>
    <xdr:to>
      <xdr:col>85</xdr:col>
      <xdr:colOff>126364</xdr:colOff>
      <xdr:row>86</xdr:row>
      <xdr:rowOff>60961</xdr:rowOff>
    </xdr:to>
    <xdr:cxnSp macro="">
      <xdr:nvCxnSpPr>
        <xdr:cNvPr id="498" name="直線コネクタ 497">
          <a:extLst>
            <a:ext uri="{FF2B5EF4-FFF2-40B4-BE49-F238E27FC236}">
              <a16:creationId xmlns:a16="http://schemas.microsoft.com/office/drawing/2014/main" id="{00F52802-635C-4812-B3C9-AEC1BCA32D21}"/>
            </a:ext>
          </a:extLst>
        </xdr:cNvPr>
        <xdr:cNvCxnSpPr/>
      </xdr:nvCxnSpPr>
      <xdr:spPr>
        <a:xfrm flipV="1">
          <a:off x="16318864" y="13262611"/>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64788</xdr:rowOff>
    </xdr:from>
    <xdr:ext cx="405111" cy="259045"/>
    <xdr:sp macro="" textlink="">
      <xdr:nvSpPr>
        <xdr:cNvPr id="499" name="【消防施設】&#10;有形固定資産減価償却率最小値テキスト">
          <a:extLst>
            <a:ext uri="{FF2B5EF4-FFF2-40B4-BE49-F238E27FC236}">
              <a16:creationId xmlns:a16="http://schemas.microsoft.com/office/drawing/2014/main" id="{570B6B0B-B722-4C9B-A71F-EC8F6AD36DF1}"/>
            </a:ext>
          </a:extLst>
        </xdr:cNvPr>
        <xdr:cNvSpPr txBox="1"/>
      </xdr:nvSpPr>
      <xdr:spPr>
        <a:xfrm>
          <a:off x="16357600" y="1480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60961</xdr:rowOff>
    </xdr:from>
    <xdr:to>
      <xdr:col>86</xdr:col>
      <xdr:colOff>25400</xdr:colOff>
      <xdr:row>86</xdr:row>
      <xdr:rowOff>60961</xdr:rowOff>
    </xdr:to>
    <xdr:cxnSp macro="">
      <xdr:nvCxnSpPr>
        <xdr:cNvPr id="500" name="直線コネクタ 499">
          <a:extLst>
            <a:ext uri="{FF2B5EF4-FFF2-40B4-BE49-F238E27FC236}">
              <a16:creationId xmlns:a16="http://schemas.microsoft.com/office/drawing/2014/main" id="{C7B236DA-31D7-4428-987F-2A46F4659FFB}"/>
            </a:ext>
          </a:extLst>
        </xdr:cNvPr>
        <xdr:cNvCxnSpPr/>
      </xdr:nvCxnSpPr>
      <xdr:spPr>
        <a:xfrm>
          <a:off x="16230600" y="1480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7638</xdr:rowOff>
    </xdr:from>
    <xdr:ext cx="405111" cy="259045"/>
    <xdr:sp macro="" textlink="">
      <xdr:nvSpPr>
        <xdr:cNvPr id="501" name="【消防施設】&#10;有形固定資産減価償却率最大値テキスト">
          <a:extLst>
            <a:ext uri="{FF2B5EF4-FFF2-40B4-BE49-F238E27FC236}">
              <a16:creationId xmlns:a16="http://schemas.microsoft.com/office/drawing/2014/main" id="{9C9AC503-AE20-4E3D-BE7B-F2D6BCADF437}"/>
            </a:ext>
          </a:extLst>
        </xdr:cNvPr>
        <xdr:cNvSpPr txBox="1"/>
      </xdr:nvSpPr>
      <xdr:spPr>
        <a:xfrm>
          <a:off x="16357600" y="13037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60961</xdr:rowOff>
    </xdr:from>
    <xdr:to>
      <xdr:col>86</xdr:col>
      <xdr:colOff>25400</xdr:colOff>
      <xdr:row>77</xdr:row>
      <xdr:rowOff>60961</xdr:rowOff>
    </xdr:to>
    <xdr:cxnSp macro="">
      <xdr:nvCxnSpPr>
        <xdr:cNvPr id="502" name="直線コネクタ 501">
          <a:extLst>
            <a:ext uri="{FF2B5EF4-FFF2-40B4-BE49-F238E27FC236}">
              <a16:creationId xmlns:a16="http://schemas.microsoft.com/office/drawing/2014/main" id="{A3C0D99C-13D3-4A87-901A-FD378F8D229F}"/>
            </a:ext>
          </a:extLst>
        </xdr:cNvPr>
        <xdr:cNvCxnSpPr/>
      </xdr:nvCxnSpPr>
      <xdr:spPr>
        <a:xfrm>
          <a:off x="16230600" y="13262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71138</xdr:rowOff>
    </xdr:from>
    <xdr:ext cx="405111" cy="259045"/>
    <xdr:sp macro="" textlink="">
      <xdr:nvSpPr>
        <xdr:cNvPr id="503" name="【消防施設】&#10;有形固定資産減価償却率平均値テキスト">
          <a:extLst>
            <a:ext uri="{FF2B5EF4-FFF2-40B4-BE49-F238E27FC236}">
              <a16:creationId xmlns:a16="http://schemas.microsoft.com/office/drawing/2014/main" id="{D274EF03-D260-4C50-9A94-C93D9EC26A89}"/>
            </a:ext>
          </a:extLst>
        </xdr:cNvPr>
        <xdr:cNvSpPr txBox="1"/>
      </xdr:nvSpPr>
      <xdr:spPr>
        <a:xfrm>
          <a:off x="16357600" y="137871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48261</xdr:rowOff>
    </xdr:from>
    <xdr:to>
      <xdr:col>85</xdr:col>
      <xdr:colOff>177800</xdr:colOff>
      <xdr:row>81</xdr:row>
      <xdr:rowOff>149861</xdr:rowOff>
    </xdr:to>
    <xdr:sp macro="" textlink="">
      <xdr:nvSpPr>
        <xdr:cNvPr id="504" name="フローチャート: 判断 503">
          <a:extLst>
            <a:ext uri="{FF2B5EF4-FFF2-40B4-BE49-F238E27FC236}">
              <a16:creationId xmlns:a16="http://schemas.microsoft.com/office/drawing/2014/main" id="{5C72D40B-E6F0-4AC0-B54F-AEA5E503CB5C}"/>
            </a:ext>
          </a:extLst>
        </xdr:cNvPr>
        <xdr:cNvSpPr/>
      </xdr:nvSpPr>
      <xdr:spPr>
        <a:xfrm>
          <a:off x="16268700" y="1393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162561</xdr:rowOff>
    </xdr:from>
    <xdr:to>
      <xdr:col>81</xdr:col>
      <xdr:colOff>101600</xdr:colOff>
      <xdr:row>82</xdr:row>
      <xdr:rowOff>92711</xdr:rowOff>
    </xdr:to>
    <xdr:sp macro="" textlink="">
      <xdr:nvSpPr>
        <xdr:cNvPr id="505" name="フローチャート: 判断 504">
          <a:extLst>
            <a:ext uri="{FF2B5EF4-FFF2-40B4-BE49-F238E27FC236}">
              <a16:creationId xmlns:a16="http://schemas.microsoft.com/office/drawing/2014/main" id="{FC3C4E60-53B4-48E0-A24E-C3A3DCEE859B}"/>
            </a:ext>
          </a:extLst>
        </xdr:cNvPr>
        <xdr:cNvSpPr/>
      </xdr:nvSpPr>
      <xdr:spPr>
        <a:xfrm>
          <a:off x="15430500" y="14050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23495</xdr:rowOff>
    </xdr:from>
    <xdr:to>
      <xdr:col>76</xdr:col>
      <xdr:colOff>165100</xdr:colOff>
      <xdr:row>82</xdr:row>
      <xdr:rowOff>125095</xdr:rowOff>
    </xdr:to>
    <xdr:sp macro="" textlink="">
      <xdr:nvSpPr>
        <xdr:cNvPr id="506" name="フローチャート: 判断 505">
          <a:extLst>
            <a:ext uri="{FF2B5EF4-FFF2-40B4-BE49-F238E27FC236}">
              <a16:creationId xmlns:a16="http://schemas.microsoft.com/office/drawing/2014/main" id="{FE3CC38A-C4B0-42BF-8288-4B358D7CE9BD}"/>
            </a:ext>
          </a:extLst>
        </xdr:cNvPr>
        <xdr:cNvSpPr/>
      </xdr:nvSpPr>
      <xdr:spPr>
        <a:xfrm>
          <a:off x="14541500" y="1408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166370</xdr:rowOff>
    </xdr:from>
    <xdr:to>
      <xdr:col>72</xdr:col>
      <xdr:colOff>38100</xdr:colOff>
      <xdr:row>82</xdr:row>
      <xdr:rowOff>96520</xdr:rowOff>
    </xdr:to>
    <xdr:sp macro="" textlink="">
      <xdr:nvSpPr>
        <xdr:cNvPr id="507" name="フローチャート: 判断 506">
          <a:extLst>
            <a:ext uri="{FF2B5EF4-FFF2-40B4-BE49-F238E27FC236}">
              <a16:creationId xmlns:a16="http://schemas.microsoft.com/office/drawing/2014/main" id="{571A405D-8216-4DC5-9F2E-B9771823DFBE}"/>
            </a:ext>
          </a:extLst>
        </xdr:cNvPr>
        <xdr:cNvSpPr/>
      </xdr:nvSpPr>
      <xdr:spPr>
        <a:xfrm>
          <a:off x="13652500" y="1405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69214</xdr:rowOff>
    </xdr:from>
    <xdr:to>
      <xdr:col>67</xdr:col>
      <xdr:colOff>101600</xdr:colOff>
      <xdr:row>81</xdr:row>
      <xdr:rowOff>170814</xdr:rowOff>
    </xdr:to>
    <xdr:sp macro="" textlink="">
      <xdr:nvSpPr>
        <xdr:cNvPr id="508" name="フローチャート: 判断 507">
          <a:extLst>
            <a:ext uri="{FF2B5EF4-FFF2-40B4-BE49-F238E27FC236}">
              <a16:creationId xmlns:a16="http://schemas.microsoft.com/office/drawing/2014/main" id="{7358DB40-BBE5-4707-B74E-D6FAE56ADC69}"/>
            </a:ext>
          </a:extLst>
        </xdr:cNvPr>
        <xdr:cNvSpPr/>
      </xdr:nvSpPr>
      <xdr:spPr>
        <a:xfrm>
          <a:off x="12763500" y="13956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09" name="テキスト ボックス 508">
          <a:extLst>
            <a:ext uri="{FF2B5EF4-FFF2-40B4-BE49-F238E27FC236}">
              <a16:creationId xmlns:a16="http://schemas.microsoft.com/office/drawing/2014/main" id="{11B8E239-99F1-41E6-8E0B-25F30C802C22}"/>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10" name="テキスト ボックス 509">
          <a:extLst>
            <a:ext uri="{FF2B5EF4-FFF2-40B4-BE49-F238E27FC236}">
              <a16:creationId xmlns:a16="http://schemas.microsoft.com/office/drawing/2014/main" id="{7E58FCD0-59F8-4699-90BA-9D00AA0E3CEF}"/>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11" name="テキスト ボックス 510">
          <a:extLst>
            <a:ext uri="{FF2B5EF4-FFF2-40B4-BE49-F238E27FC236}">
              <a16:creationId xmlns:a16="http://schemas.microsoft.com/office/drawing/2014/main" id="{B7B3F0FD-B479-439C-9A46-A33306621541}"/>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12" name="テキスト ボックス 511">
          <a:extLst>
            <a:ext uri="{FF2B5EF4-FFF2-40B4-BE49-F238E27FC236}">
              <a16:creationId xmlns:a16="http://schemas.microsoft.com/office/drawing/2014/main" id="{87FB4CDE-9328-43B9-95BC-3639AAC2DC6D}"/>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13" name="テキスト ボックス 512">
          <a:extLst>
            <a:ext uri="{FF2B5EF4-FFF2-40B4-BE49-F238E27FC236}">
              <a16:creationId xmlns:a16="http://schemas.microsoft.com/office/drawing/2014/main" id="{07D12B23-3047-4F28-915B-A4E9F273B4C2}"/>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158750</xdr:rowOff>
    </xdr:from>
    <xdr:to>
      <xdr:col>85</xdr:col>
      <xdr:colOff>177800</xdr:colOff>
      <xdr:row>84</xdr:row>
      <xdr:rowOff>88900</xdr:rowOff>
    </xdr:to>
    <xdr:sp macro="" textlink="">
      <xdr:nvSpPr>
        <xdr:cNvPr id="514" name="楕円 513">
          <a:extLst>
            <a:ext uri="{FF2B5EF4-FFF2-40B4-BE49-F238E27FC236}">
              <a16:creationId xmlns:a16="http://schemas.microsoft.com/office/drawing/2014/main" id="{611A0DAB-F298-403F-985E-00556CC2A271}"/>
            </a:ext>
          </a:extLst>
        </xdr:cNvPr>
        <xdr:cNvSpPr/>
      </xdr:nvSpPr>
      <xdr:spPr>
        <a:xfrm>
          <a:off x="162687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137177</xdr:rowOff>
    </xdr:from>
    <xdr:ext cx="405111" cy="259045"/>
    <xdr:sp macro="" textlink="">
      <xdr:nvSpPr>
        <xdr:cNvPr id="515" name="【消防施設】&#10;有形固定資産減価償却率該当値テキスト">
          <a:extLst>
            <a:ext uri="{FF2B5EF4-FFF2-40B4-BE49-F238E27FC236}">
              <a16:creationId xmlns:a16="http://schemas.microsoft.com/office/drawing/2014/main" id="{8D534E5D-3186-4A72-B9D4-93404796A983}"/>
            </a:ext>
          </a:extLst>
        </xdr:cNvPr>
        <xdr:cNvSpPr txBox="1"/>
      </xdr:nvSpPr>
      <xdr:spPr>
        <a:xfrm>
          <a:off x="16357600" y="1436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101600</xdr:rowOff>
    </xdr:from>
    <xdr:to>
      <xdr:col>81</xdr:col>
      <xdr:colOff>101600</xdr:colOff>
      <xdr:row>84</xdr:row>
      <xdr:rowOff>31750</xdr:rowOff>
    </xdr:to>
    <xdr:sp macro="" textlink="">
      <xdr:nvSpPr>
        <xdr:cNvPr id="516" name="楕円 515">
          <a:extLst>
            <a:ext uri="{FF2B5EF4-FFF2-40B4-BE49-F238E27FC236}">
              <a16:creationId xmlns:a16="http://schemas.microsoft.com/office/drawing/2014/main" id="{2A013E45-5917-4688-AC45-4EB21F540FA8}"/>
            </a:ext>
          </a:extLst>
        </xdr:cNvPr>
        <xdr:cNvSpPr/>
      </xdr:nvSpPr>
      <xdr:spPr>
        <a:xfrm>
          <a:off x="15430500" y="1433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152400</xdr:rowOff>
    </xdr:from>
    <xdr:to>
      <xdr:col>85</xdr:col>
      <xdr:colOff>127000</xdr:colOff>
      <xdr:row>84</xdr:row>
      <xdr:rowOff>38100</xdr:rowOff>
    </xdr:to>
    <xdr:cxnSp macro="">
      <xdr:nvCxnSpPr>
        <xdr:cNvPr id="517" name="直線コネクタ 516">
          <a:extLst>
            <a:ext uri="{FF2B5EF4-FFF2-40B4-BE49-F238E27FC236}">
              <a16:creationId xmlns:a16="http://schemas.microsoft.com/office/drawing/2014/main" id="{BF290B6D-39FC-4E98-941F-2DAFE0CAC1D7}"/>
            </a:ext>
          </a:extLst>
        </xdr:cNvPr>
        <xdr:cNvCxnSpPr/>
      </xdr:nvCxnSpPr>
      <xdr:spPr>
        <a:xfrm>
          <a:off x="15481300" y="143827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44450</xdr:rowOff>
    </xdr:from>
    <xdr:to>
      <xdr:col>76</xdr:col>
      <xdr:colOff>165100</xdr:colOff>
      <xdr:row>83</xdr:row>
      <xdr:rowOff>146050</xdr:rowOff>
    </xdr:to>
    <xdr:sp macro="" textlink="">
      <xdr:nvSpPr>
        <xdr:cNvPr id="518" name="楕円 517">
          <a:extLst>
            <a:ext uri="{FF2B5EF4-FFF2-40B4-BE49-F238E27FC236}">
              <a16:creationId xmlns:a16="http://schemas.microsoft.com/office/drawing/2014/main" id="{2D3292B3-97F9-4B60-ABD9-C90AF8EAC1B4}"/>
            </a:ext>
          </a:extLst>
        </xdr:cNvPr>
        <xdr:cNvSpPr/>
      </xdr:nvSpPr>
      <xdr:spPr>
        <a:xfrm>
          <a:off x="14541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95250</xdr:rowOff>
    </xdr:from>
    <xdr:to>
      <xdr:col>81</xdr:col>
      <xdr:colOff>50800</xdr:colOff>
      <xdr:row>83</xdr:row>
      <xdr:rowOff>152400</xdr:rowOff>
    </xdr:to>
    <xdr:cxnSp macro="">
      <xdr:nvCxnSpPr>
        <xdr:cNvPr id="519" name="直線コネクタ 518">
          <a:extLst>
            <a:ext uri="{FF2B5EF4-FFF2-40B4-BE49-F238E27FC236}">
              <a16:creationId xmlns:a16="http://schemas.microsoft.com/office/drawing/2014/main" id="{D5451399-44D6-46D6-8883-5C5AF69A2BDD}"/>
            </a:ext>
          </a:extLst>
        </xdr:cNvPr>
        <xdr:cNvCxnSpPr/>
      </xdr:nvCxnSpPr>
      <xdr:spPr>
        <a:xfrm>
          <a:off x="14592300" y="143256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158750</xdr:rowOff>
    </xdr:from>
    <xdr:to>
      <xdr:col>72</xdr:col>
      <xdr:colOff>38100</xdr:colOff>
      <xdr:row>83</xdr:row>
      <xdr:rowOff>88900</xdr:rowOff>
    </xdr:to>
    <xdr:sp macro="" textlink="">
      <xdr:nvSpPr>
        <xdr:cNvPr id="520" name="楕円 519">
          <a:extLst>
            <a:ext uri="{FF2B5EF4-FFF2-40B4-BE49-F238E27FC236}">
              <a16:creationId xmlns:a16="http://schemas.microsoft.com/office/drawing/2014/main" id="{0A7BBA03-2084-4FA6-84E5-83A4A4DF6AF1}"/>
            </a:ext>
          </a:extLst>
        </xdr:cNvPr>
        <xdr:cNvSpPr/>
      </xdr:nvSpPr>
      <xdr:spPr>
        <a:xfrm>
          <a:off x="13652500" y="1421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38100</xdr:rowOff>
    </xdr:from>
    <xdr:to>
      <xdr:col>76</xdr:col>
      <xdr:colOff>114300</xdr:colOff>
      <xdr:row>83</xdr:row>
      <xdr:rowOff>95250</xdr:rowOff>
    </xdr:to>
    <xdr:cxnSp macro="">
      <xdr:nvCxnSpPr>
        <xdr:cNvPr id="521" name="直線コネクタ 520">
          <a:extLst>
            <a:ext uri="{FF2B5EF4-FFF2-40B4-BE49-F238E27FC236}">
              <a16:creationId xmlns:a16="http://schemas.microsoft.com/office/drawing/2014/main" id="{E21A5E42-5839-434E-A64F-81FB0472728B}"/>
            </a:ext>
          </a:extLst>
        </xdr:cNvPr>
        <xdr:cNvCxnSpPr/>
      </xdr:nvCxnSpPr>
      <xdr:spPr>
        <a:xfrm>
          <a:off x="13703300" y="142684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168275</xdr:rowOff>
    </xdr:from>
    <xdr:to>
      <xdr:col>67</xdr:col>
      <xdr:colOff>101600</xdr:colOff>
      <xdr:row>81</xdr:row>
      <xdr:rowOff>98425</xdr:rowOff>
    </xdr:to>
    <xdr:sp macro="" textlink="">
      <xdr:nvSpPr>
        <xdr:cNvPr id="522" name="楕円 521">
          <a:extLst>
            <a:ext uri="{FF2B5EF4-FFF2-40B4-BE49-F238E27FC236}">
              <a16:creationId xmlns:a16="http://schemas.microsoft.com/office/drawing/2014/main" id="{27AD96B9-42F8-4778-9D7D-B8756E103760}"/>
            </a:ext>
          </a:extLst>
        </xdr:cNvPr>
        <xdr:cNvSpPr/>
      </xdr:nvSpPr>
      <xdr:spPr>
        <a:xfrm>
          <a:off x="12763500" y="1388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47625</xdr:rowOff>
    </xdr:from>
    <xdr:to>
      <xdr:col>71</xdr:col>
      <xdr:colOff>177800</xdr:colOff>
      <xdr:row>83</xdr:row>
      <xdr:rowOff>38100</xdr:rowOff>
    </xdr:to>
    <xdr:cxnSp macro="">
      <xdr:nvCxnSpPr>
        <xdr:cNvPr id="523" name="直線コネクタ 522">
          <a:extLst>
            <a:ext uri="{FF2B5EF4-FFF2-40B4-BE49-F238E27FC236}">
              <a16:creationId xmlns:a16="http://schemas.microsoft.com/office/drawing/2014/main" id="{FFDC0924-B3EA-4A9F-9C4A-7EDFD152264D}"/>
            </a:ext>
          </a:extLst>
        </xdr:cNvPr>
        <xdr:cNvCxnSpPr/>
      </xdr:nvCxnSpPr>
      <xdr:spPr>
        <a:xfrm>
          <a:off x="12814300" y="13935075"/>
          <a:ext cx="889000" cy="333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109238</xdr:rowOff>
    </xdr:from>
    <xdr:ext cx="405111" cy="259045"/>
    <xdr:sp macro="" textlink="">
      <xdr:nvSpPr>
        <xdr:cNvPr id="524" name="n_1aveValue【消防施設】&#10;有形固定資産減価償却率">
          <a:extLst>
            <a:ext uri="{FF2B5EF4-FFF2-40B4-BE49-F238E27FC236}">
              <a16:creationId xmlns:a16="http://schemas.microsoft.com/office/drawing/2014/main" id="{75184634-312C-43AC-945B-3AAE35EE0DC2}"/>
            </a:ext>
          </a:extLst>
        </xdr:cNvPr>
        <xdr:cNvSpPr txBox="1"/>
      </xdr:nvSpPr>
      <xdr:spPr>
        <a:xfrm>
          <a:off x="15266044" y="13825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141622</xdr:rowOff>
    </xdr:from>
    <xdr:ext cx="405111" cy="259045"/>
    <xdr:sp macro="" textlink="">
      <xdr:nvSpPr>
        <xdr:cNvPr id="525" name="n_2aveValue【消防施設】&#10;有形固定資産減価償却率">
          <a:extLst>
            <a:ext uri="{FF2B5EF4-FFF2-40B4-BE49-F238E27FC236}">
              <a16:creationId xmlns:a16="http://schemas.microsoft.com/office/drawing/2014/main" id="{289BC3DA-4A88-4E2E-B6F8-A096D397B015}"/>
            </a:ext>
          </a:extLst>
        </xdr:cNvPr>
        <xdr:cNvSpPr txBox="1"/>
      </xdr:nvSpPr>
      <xdr:spPr>
        <a:xfrm>
          <a:off x="14389744" y="1385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113047</xdr:rowOff>
    </xdr:from>
    <xdr:ext cx="405111" cy="259045"/>
    <xdr:sp macro="" textlink="">
      <xdr:nvSpPr>
        <xdr:cNvPr id="526" name="n_3aveValue【消防施設】&#10;有形固定資産減価償却率">
          <a:extLst>
            <a:ext uri="{FF2B5EF4-FFF2-40B4-BE49-F238E27FC236}">
              <a16:creationId xmlns:a16="http://schemas.microsoft.com/office/drawing/2014/main" id="{3D64442F-C7AA-4933-BB83-AE17AD7017A3}"/>
            </a:ext>
          </a:extLst>
        </xdr:cNvPr>
        <xdr:cNvSpPr txBox="1"/>
      </xdr:nvSpPr>
      <xdr:spPr>
        <a:xfrm>
          <a:off x="13500744" y="1382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161941</xdr:rowOff>
    </xdr:from>
    <xdr:ext cx="405111" cy="259045"/>
    <xdr:sp macro="" textlink="">
      <xdr:nvSpPr>
        <xdr:cNvPr id="527" name="n_4aveValue【消防施設】&#10;有形固定資産減価償却率">
          <a:extLst>
            <a:ext uri="{FF2B5EF4-FFF2-40B4-BE49-F238E27FC236}">
              <a16:creationId xmlns:a16="http://schemas.microsoft.com/office/drawing/2014/main" id="{9B5AFFC9-49B4-441D-86A0-7D866780433E}"/>
            </a:ext>
          </a:extLst>
        </xdr:cNvPr>
        <xdr:cNvSpPr txBox="1"/>
      </xdr:nvSpPr>
      <xdr:spPr>
        <a:xfrm>
          <a:off x="12611744" y="14049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22877</xdr:rowOff>
    </xdr:from>
    <xdr:ext cx="405111" cy="259045"/>
    <xdr:sp macro="" textlink="">
      <xdr:nvSpPr>
        <xdr:cNvPr id="528" name="n_1mainValue【消防施設】&#10;有形固定資産減価償却率">
          <a:extLst>
            <a:ext uri="{FF2B5EF4-FFF2-40B4-BE49-F238E27FC236}">
              <a16:creationId xmlns:a16="http://schemas.microsoft.com/office/drawing/2014/main" id="{F4A00CB7-3416-4157-A44F-31F93C3D7837}"/>
            </a:ext>
          </a:extLst>
        </xdr:cNvPr>
        <xdr:cNvSpPr txBox="1"/>
      </xdr:nvSpPr>
      <xdr:spPr>
        <a:xfrm>
          <a:off x="15266044" y="1442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137177</xdr:rowOff>
    </xdr:from>
    <xdr:ext cx="405111" cy="259045"/>
    <xdr:sp macro="" textlink="">
      <xdr:nvSpPr>
        <xdr:cNvPr id="529" name="n_2mainValue【消防施設】&#10;有形固定資産減価償却率">
          <a:extLst>
            <a:ext uri="{FF2B5EF4-FFF2-40B4-BE49-F238E27FC236}">
              <a16:creationId xmlns:a16="http://schemas.microsoft.com/office/drawing/2014/main" id="{0BEB8D05-D361-4A13-A98C-7D828B5523A6}"/>
            </a:ext>
          </a:extLst>
        </xdr:cNvPr>
        <xdr:cNvSpPr txBox="1"/>
      </xdr:nvSpPr>
      <xdr:spPr>
        <a:xfrm>
          <a:off x="14389744" y="1436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80027</xdr:rowOff>
    </xdr:from>
    <xdr:ext cx="405111" cy="259045"/>
    <xdr:sp macro="" textlink="">
      <xdr:nvSpPr>
        <xdr:cNvPr id="530" name="n_3mainValue【消防施設】&#10;有形固定資産減価償却率">
          <a:extLst>
            <a:ext uri="{FF2B5EF4-FFF2-40B4-BE49-F238E27FC236}">
              <a16:creationId xmlns:a16="http://schemas.microsoft.com/office/drawing/2014/main" id="{15AAE183-3EF2-467B-A6D6-6D784C002D41}"/>
            </a:ext>
          </a:extLst>
        </xdr:cNvPr>
        <xdr:cNvSpPr txBox="1"/>
      </xdr:nvSpPr>
      <xdr:spPr>
        <a:xfrm>
          <a:off x="13500744" y="1431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114952</xdr:rowOff>
    </xdr:from>
    <xdr:ext cx="405111" cy="259045"/>
    <xdr:sp macro="" textlink="">
      <xdr:nvSpPr>
        <xdr:cNvPr id="531" name="n_4mainValue【消防施設】&#10;有形固定資産減価償却率">
          <a:extLst>
            <a:ext uri="{FF2B5EF4-FFF2-40B4-BE49-F238E27FC236}">
              <a16:creationId xmlns:a16="http://schemas.microsoft.com/office/drawing/2014/main" id="{960456A2-2A1F-4F44-8D18-EFA54E3BB921}"/>
            </a:ext>
          </a:extLst>
        </xdr:cNvPr>
        <xdr:cNvSpPr txBox="1"/>
      </xdr:nvSpPr>
      <xdr:spPr>
        <a:xfrm>
          <a:off x="12611744" y="1365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32" name="正方形/長方形 531">
          <a:extLst>
            <a:ext uri="{FF2B5EF4-FFF2-40B4-BE49-F238E27FC236}">
              <a16:creationId xmlns:a16="http://schemas.microsoft.com/office/drawing/2014/main" id="{1CF5FBF5-965A-4E77-AFF8-5445F735B5D3}"/>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3" name="正方形/長方形 532">
          <a:extLst>
            <a:ext uri="{FF2B5EF4-FFF2-40B4-BE49-F238E27FC236}">
              <a16:creationId xmlns:a16="http://schemas.microsoft.com/office/drawing/2014/main" id="{98DD7C42-5334-4D21-B3CE-689A485430BA}"/>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4" name="正方形/長方形 533">
          <a:extLst>
            <a:ext uri="{FF2B5EF4-FFF2-40B4-BE49-F238E27FC236}">
              <a16:creationId xmlns:a16="http://schemas.microsoft.com/office/drawing/2014/main" id="{8D0D61B9-FFC1-437A-83CF-1C070CDB13D8}"/>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5" name="正方形/長方形 534">
          <a:extLst>
            <a:ext uri="{FF2B5EF4-FFF2-40B4-BE49-F238E27FC236}">
              <a16:creationId xmlns:a16="http://schemas.microsoft.com/office/drawing/2014/main" id="{64B58BBB-F6E8-4179-8BEE-C92CCF52B055}"/>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6" name="正方形/長方形 535">
          <a:extLst>
            <a:ext uri="{FF2B5EF4-FFF2-40B4-BE49-F238E27FC236}">
              <a16:creationId xmlns:a16="http://schemas.microsoft.com/office/drawing/2014/main" id="{83BB9786-FCDA-4DCF-A352-BC6B2541ABF5}"/>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7" name="正方形/長方形 536">
          <a:extLst>
            <a:ext uri="{FF2B5EF4-FFF2-40B4-BE49-F238E27FC236}">
              <a16:creationId xmlns:a16="http://schemas.microsoft.com/office/drawing/2014/main" id="{CD949011-EEE7-4D2A-BD91-D5E46A7147CD}"/>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8" name="正方形/長方形 537">
          <a:extLst>
            <a:ext uri="{FF2B5EF4-FFF2-40B4-BE49-F238E27FC236}">
              <a16:creationId xmlns:a16="http://schemas.microsoft.com/office/drawing/2014/main" id="{D891008E-D3F6-48B0-82E1-ED5962A8E9FD}"/>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39" name="正方形/長方形 538">
          <a:extLst>
            <a:ext uri="{FF2B5EF4-FFF2-40B4-BE49-F238E27FC236}">
              <a16:creationId xmlns:a16="http://schemas.microsoft.com/office/drawing/2014/main" id="{48533EAE-2D2F-4494-AB19-64A3B4D8EEAA}"/>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40" name="テキスト ボックス 539">
          <a:extLst>
            <a:ext uri="{FF2B5EF4-FFF2-40B4-BE49-F238E27FC236}">
              <a16:creationId xmlns:a16="http://schemas.microsoft.com/office/drawing/2014/main" id="{F5E80E38-2D3E-4003-AFE7-F594BBB13A6C}"/>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41" name="直線コネクタ 540">
          <a:extLst>
            <a:ext uri="{FF2B5EF4-FFF2-40B4-BE49-F238E27FC236}">
              <a16:creationId xmlns:a16="http://schemas.microsoft.com/office/drawing/2014/main" id="{1E9CF956-A294-42CC-AEA1-5D686D6214EE}"/>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42" name="直線コネクタ 541">
          <a:extLst>
            <a:ext uri="{FF2B5EF4-FFF2-40B4-BE49-F238E27FC236}">
              <a16:creationId xmlns:a16="http://schemas.microsoft.com/office/drawing/2014/main" id="{6835050D-CAAF-488A-8145-5B4200EFAC7A}"/>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43" name="テキスト ボックス 542">
          <a:extLst>
            <a:ext uri="{FF2B5EF4-FFF2-40B4-BE49-F238E27FC236}">
              <a16:creationId xmlns:a16="http://schemas.microsoft.com/office/drawing/2014/main" id="{07D3753C-2069-4F41-A1B8-14FA487FD697}"/>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44" name="直線コネクタ 543">
          <a:extLst>
            <a:ext uri="{FF2B5EF4-FFF2-40B4-BE49-F238E27FC236}">
              <a16:creationId xmlns:a16="http://schemas.microsoft.com/office/drawing/2014/main" id="{79CD4BCD-B41D-403C-954F-56C4BB30217B}"/>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45" name="テキスト ボックス 544">
          <a:extLst>
            <a:ext uri="{FF2B5EF4-FFF2-40B4-BE49-F238E27FC236}">
              <a16:creationId xmlns:a16="http://schemas.microsoft.com/office/drawing/2014/main" id="{6992B357-D488-4CB4-A02A-A51BEAFFE8F8}"/>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46" name="直線コネクタ 545">
          <a:extLst>
            <a:ext uri="{FF2B5EF4-FFF2-40B4-BE49-F238E27FC236}">
              <a16:creationId xmlns:a16="http://schemas.microsoft.com/office/drawing/2014/main" id="{E519DCAC-01CB-4C4D-AB0C-5B02B25CFC46}"/>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47" name="テキスト ボックス 546">
          <a:extLst>
            <a:ext uri="{FF2B5EF4-FFF2-40B4-BE49-F238E27FC236}">
              <a16:creationId xmlns:a16="http://schemas.microsoft.com/office/drawing/2014/main" id="{1D99870A-8071-4A22-94BC-C4B80BDEA319}"/>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48" name="直線コネクタ 547">
          <a:extLst>
            <a:ext uri="{FF2B5EF4-FFF2-40B4-BE49-F238E27FC236}">
              <a16:creationId xmlns:a16="http://schemas.microsoft.com/office/drawing/2014/main" id="{FF42EFB2-AB00-4D8A-8C6C-3AC6A943EF16}"/>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49" name="テキスト ボックス 548">
          <a:extLst>
            <a:ext uri="{FF2B5EF4-FFF2-40B4-BE49-F238E27FC236}">
              <a16:creationId xmlns:a16="http://schemas.microsoft.com/office/drawing/2014/main" id="{9054B3D6-5DCD-41DF-A08E-03F21F1A7689}"/>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50" name="直線コネクタ 549">
          <a:extLst>
            <a:ext uri="{FF2B5EF4-FFF2-40B4-BE49-F238E27FC236}">
              <a16:creationId xmlns:a16="http://schemas.microsoft.com/office/drawing/2014/main" id="{B6F37731-B8D3-4234-9FD6-B92FC7E891BB}"/>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51" name="テキスト ボックス 550">
          <a:extLst>
            <a:ext uri="{FF2B5EF4-FFF2-40B4-BE49-F238E27FC236}">
              <a16:creationId xmlns:a16="http://schemas.microsoft.com/office/drawing/2014/main" id="{ECF85CF5-F17F-4969-B31A-5701567B4DD4}"/>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52" name="【消防施設】&#10;一人当たり面積グラフ枠">
          <a:extLst>
            <a:ext uri="{FF2B5EF4-FFF2-40B4-BE49-F238E27FC236}">
              <a16:creationId xmlns:a16="http://schemas.microsoft.com/office/drawing/2014/main" id="{8F9190B0-2211-4EAB-8AFC-E6091E2BE735}"/>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117424</xdr:rowOff>
    </xdr:from>
    <xdr:to>
      <xdr:col>116</xdr:col>
      <xdr:colOff>62864</xdr:colOff>
      <xdr:row>86</xdr:row>
      <xdr:rowOff>25755</xdr:rowOff>
    </xdr:to>
    <xdr:cxnSp macro="">
      <xdr:nvCxnSpPr>
        <xdr:cNvPr id="553" name="直線コネクタ 552">
          <a:extLst>
            <a:ext uri="{FF2B5EF4-FFF2-40B4-BE49-F238E27FC236}">
              <a16:creationId xmlns:a16="http://schemas.microsoft.com/office/drawing/2014/main" id="{F06D7599-167A-4CAA-B74E-A66AB4A3FB8B}"/>
            </a:ext>
          </a:extLst>
        </xdr:cNvPr>
        <xdr:cNvCxnSpPr/>
      </xdr:nvCxnSpPr>
      <xdr:spPr>
        <a:xfrm flipV="1">
          <a:off x="22160864" y="13490524"/>
          <a:ext cx="0" cy="1279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29582</xdr:rowOff>
    </xdr:from>
    <xdr:ext cx="469744" cy="259045"/>
    <xdr:sp macro="" textlink="">
      <xdr:nvSpPr>
        <xdr:cNvPr id="554" name="【消防施設】&#10;一人当たり面積最小値テキスト">
          <a:extLst>
            <a:ext uri="{FF2B5EF4-FFF2-40B4-BE49-F238E27FC236}">
              <a16:creationId xmlns:a16="http://schemas.microsoft.com/office/drawing/2014/main" id="{B852AC00-BCD6-48CF-9A04-7733B68007DD}"/>
            </a:ext>
          </a:extLst>
        </xdr:cNvPr>
        <xdr:cNvSpPr txBox="1"/>
      </xdr:nvSpPr>
      <xdr:spPr>
        <a:xfrm>
          <a:off x="22199600" y="14774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25755</xdr:rowOff>
    </xdr:from>
    <xdr:to>
      <xdr:col>116</xdr:col>
      <xdr:colOff>152400</xdr:colOff>
      <xdr:row>86</xdr:row>
      <xdr:rowOff>25755</xdr:rowOff>
    </xdr:to>
    <xdr:cxnSp macro="">
      <xdr:nvCxnSpPr>
        <xdr:cNvPr id="555" name="直線コネクタ 554">
          <a:extLst>
            <a:ext uri="{FF2B5EF4-FFF2-40B4-BE49-F238E27FC236}">
              <a16:creationId xmlns:a16="http://schemas.microsoft.com/office/drawing/2014/main" id="{B65401B6-2E34-470F-A61A-9CEC9F3A1A4A}"/>
            </a:ext>
          </a:extLst>
        </xdr:cNvPr>
        <xdr:cNvCxnSpPr/>
      </xdr:nvCxnSpPr>
      <xdr:spPr>
        <a:xfrm>
          <a:off x="22072600" y="14770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64101</xdr:rowOff>
    </xdr:from>
    <xdr:ext cx="469744" cy="259045"/>
    <xdr:sp macro="" textlink="">
      <xdr:nvSpPr>
        <xdr:cNvPr id="556" name="【消防施設】&#10;一人当たり面積最大値テキスト">
          <a:extLst>
            <a:ext uri="{FF2B5EF4-FFF2-40B4-BE49-F238E27FC236}">
              <a16:creationId xmlns:a16="http://schemas.microsoft.com/office/drawing/2014/main" id="{CC5530E3-9D6C-412F-9837-6D8ACFAA99F8}"/>
            </a:ext>
          </a:extLst>
        </xdr:cNvPr>
        <xdr:cNvSpPr txBox="1"/>
      </xdr:nvSpPr>
      <xdr:spPr>
        <a:xfrm>
          <a:off x="22199600" y="13265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117424</xdr:rowOff>
    </xdr:from>
    <xdr:to>
      <xdr:col>116</xdr:col>
      <xdr:colOff>152400</xdr:colOff>
      <xdr:row>78</xdr:row>
      <xdr:rowOff>117424</xdr:rowOff>
    </xdr:to>
    <xdr:cxnSp macro="">
      <xdr:nvCxnSpPr>
        <xdr:cNvPr id="557" name="直線コネクタ 556">
          <a:extLst>
            <a:ext uri="{FF2B5EF4-FFF2-40B4-BE49-F238E27FC236}">
              <a16:creationId xmlns:a16="http://schemas.microsoft.com/office/drawing/2014/main" id="{EE5BC3DC-7BD0-4870-A34E-C7C722A58FF8}"/>
            </a:ext>
          </a:extLst>
        </xdr:cNvPr>
        <xdr:cNvCxnSpPr/>
      </xdr:nvCxnSpPr>
      <xdr:spPr>
        <a:xfrm>
          <a:off x="22072600" y="13490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81042</xdr:rowOff>
    </xdr:from>
    <xdr:ext cx="469744" cy="259045"/>
    <xdr:sp macro="" textlink="">
      <xdr:nvSpPr>
        <xdr:cNvPr id="558" name="【消防施設】&#10;一人当たり面積平均値テキスト">
          <a:extLst>
            <a:ext uri="{FF2B5EF4-FFF2-40B4-BE49-F238E27FC236}">
              <a16:creationId xmlns:a16="http://schemas.microsoft.com/office/drawing/2014/main" id="{75DA3B22-BCEC-426A-9917-5D69ACBF0BCB}"/>
            </a:ext>
          </a:extLst>
        </xdr:cNvPr>
        <xdr:cNvSpPr txBox="1"/>
      </xdr:nvSpPr>
      <xdr:spPr>
        <a:xfrm>
          <a:off x="22199600" y="144828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58165</xdr:rowOff>
    </xdr:from>
    <xdr:to>
      <xdr:col>116</xdr:col>
      <xdr:colOff>114300</xdr:colOff>
      <xdr:row>85</xdr:row>
      <xdr:rowOff>159765</xdr:rowOff>
    </xdr:to>
    <xdr:sp macro="" textlink="">
      <xdr:nvSpPr>
        <xdr:cNvPr id="559" name="フローチャート: 判断 558">
          <a:extLst>
            <a:ext uri="{FF2B5EF4-FFF2-40B4-BE49-F238E27FC236}">
              <a16:creationId xmlns:a16="http://schemas.microsoft.com/office/drawing/2014/main" id="{05D7ADD3-A449-4284-9918-B4AC97C92D26}"/>
            </a:ext>
          </a:extLst>
        </xdr:cNvPr>
        <xdr:cNvSpPr/>
      </xdr:nvSpPr>
      <xdr:spPr>
        <a:xfrm>
          <a:off x="22110700" y="1463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88342</xdr:rowOff>
    </xdr:from>
    <xdr:to>
      <xdr:col>112</xdr:col>
      <xdr:colOff>38100</xdr:colOff>
      <xdr:row>86</xdr:row>
      <xdr:rowOff>18492</xdr:rowOff>
    </xdr:to>
    <xdr:sp macro="" textlink="">
      <xdr:nvSpPr>
        <xdr:cNvPr id="560" name="フローチャート: 判断 559">
          <a:extLst>
            <a:ext uri="{FF2B5EF4-FFF2-40B4-BE49-F238E27FC236}">
              <a16:creationId xmlns:a16="http://schemas.microsoft.com/office/drawing/2014/main" id="{DF15C6AE-9A23-49AF-B464-8F4D294E6EA3}"/>
            </a:ext>
          </a:extLst>
        </xdr:cNvPr>
        <xdr:cNvSpPr/>
      </xdr:nvSpPr>
      <xdr:spPr>
        <a:xfrm>
          <a:off x="21272500" y="146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83769</xdr:rowOff>
    </xdr:from>
    <xdr:to>
      <xdr:col>107</xdr:col>
      <xdr:colOff>101600</xdr:colOff>
      <xdr:row>86</xdr:row>
      <xdr:rowOff>13919</xdr:rowOff>
    </xdr:to>
    <xdr:sp macro="" textlink="">
      <xdr:nvSpPr>
        <xdr:cNvPr id="561" name="フローチャート: 判断 560">
          <a:extLst>
            <a:ext uri="{FF2B5EF4-FFF2-40B4-BE49-F238E27FC236}">
              <a16:creationId xmlns:a16="http://schemas.microsoft.com/office/drawing/2014/main" id="{0DE7C0A1-927E-479D-84AA-63475D42F778}"/>
            </a:ext>
          </a:extLst>
        </xdr:cNvPr>
        <xdr:cNvSpPr/>
      </xdr:nvSpPr>
      <xdr:spPr>
        <a:xfrm>
          <a:off x="20383500" y="14657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79654</xdr:rowOff>
    </xdr:from>
    <xdr:to>
      <xdr:col>102</xdr:col>
      <xdr:colOff>165100</xdr:colOff>
      <xdr:row>86</xdr:row>
      <xdr:rowOff>9804</xdr:rowOff>
    </xdr:to>
    <xdr:sp macro="" textlink="">
      <xdr:nvSpPr>
        <xdr:cNvPr id="562" name="フローチャート: 判断 561">
          <a:extLst>
            <a:ext uri="{FF2B5EF4-FFF2-40B4-BE49-F238E27FC236}">
              <a16:creationId xmlns:a16="http://schemas.microsoft.com/office/drawing/2014/main" id="{20215EFF-737A-4827-9352-AD268400072E}"/>
            </a:ext>
          </a:extLst>
        </xdr:cNvPr>
        <xdr:cNvSpPr/>
      </xdr:nvSpPr>
      <xdr:spPr>
        <a:xfrm>
          <a:off x="19494500" y="14652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35306</xdr:rowOff>
    </xdr:from>
    <xdr:to>
      <xdr:col>98</xdr:col>
      <xdr:colOff>38100</xdr:colOff>
      <xdr:row>85</xdr:row>
      <xdr:rowOff>136906</xdr:rowOff>
    </xdr:to>
    <xdr:sp macro="" textlink="">
      <xdr:nvSpPr>
        <xdr:cNvPr id="563" name="フローチャート: 判断 562">
          <a:extLst>
            <a:ext uri="{FF2B5EF4-FFF2-40B4-BE49-F238E27FC236}">
              <a16:creationId xmlns:a16="http://schemas.microsoft.com/office/drawing/2014/main" id="{0F8E129F-E8AF-4E7F-B0D1-D84EAA41FE82}"/>
            </a:ext>
          </a:extLst>
        </xdr:cNvPr>
        <xdr:cNvSpPr/>
      </xdr:nvSpPr>
      <xdr:spPr>
        <a:xfrm>
          <a:off x="18605500" y="1460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64" name="テキスト ボックス 563">
          <a:extLst>
            <a:ext uri="{FF2B5EF4-FFF2-40B4-BE49-F238E27FC236}">
              <a16:creationId xmlns:a16="http://schemas.microsoft.com/office/drawing/2014/main" id="{DE62CAB8-7669-49DB-89D7-AE205285ACC6}"/>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65" name="テキスト ボックス 564">
          <a:extLst>
            <a:ext uri="{FF2B5EF4-FFF2-40B4-BE49-F238E27FC236}">
              <a16:creationId xmlns:a16="http://schemas.microsoft.com/office/drawing/2014/main" id="{EFA99836-6E06-4895-ABF4-7D5FFDA67809}"/>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66" name="テキスト ボックス 565">
          <a:extLst>
            <a:ext uri="{FF2B5EF4-FFF2-40B4-BE49-F238E27FC236}">
              <a16:creationId xmlns:a16="http://schemas.microsoft.com/office/drawing/2014/main" id="{1C03DCC7-1441-4156-A724-4F7D4B259D04}"/>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67" name="テキスト ボックス 566">
          <a:extLst>
            <a:ext uri="{FF2B5EF4-FFF2-40B4-BE49-F238E27FC236}">
              <a16:creationId xmlns:a16="http://schemas.microsoft.com/office/drawing/2014/main" id="{C8EE73FC-E1DB-47AF-AFC5-5496F18D69B4}"/>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68" name="テキスト ボックス 567">
          <a:extLst>
            <a:ext uri="{FF2B5EF4-FFF2-40B4-BE49-F238E27FC236}">
              <a16:creationId xmlns:a16="http://schemas.microsoft.com/office/drawing/2014/main" id="{B601CF22-4646-4CC2-BF31-14B291BC504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113258</xdr:rowOff>
    </xdr:from>
    <xdr:to>
      <xdr:col>116</xdr:col>
      <xdr:colOff>114300</xdr:colOff>
      <xdr:row>86</xdr:row>
      <xdr:rowOff>43408</xdr:rowOff>
    </xdr:to>
    <xdr:sp macro="" textlink="">
      <xdr:nvSpPr>
        <xdr:cNvPr id="569" name="楕円 568">
          <a:extLst>
            <a:ext uri="{FF2B5EF4-FFF2-40B4-BE49-F238E27FC236}">
              <a16:creationId xmlns:a16="http://schemas.microsoft.com/office/drawing/2014/main" id="{8DC9FC4F-886E-4619-B673-6376661D6ADF}"/>
            </a:ext>
          </a:extLst>
        </xdr:cNvPr>
        <xdr:cNvSpPr/>
      </xdr:nvSpPr>
      <xdr:spPr>
        <a:xfrm>
          <a:off x="22110700" y="14686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36592</xdr:rowOff>
    </xdr:from>
    <xdr:ext cx="469744" cy="259045"/>
    <xdr:sp macro="" textlink="">
      <xdr:nvSpPr>
        <xdr:cNvPr id="570" name="【消防施設】&#10;一人当たり面積該当値テキスト">
          <a:extLst>
            <a:ext uri="{FF2B5EF4-FFF2-40B4-BE49-F238E27FC236}">
              <a16:creationId xmlns:a16="http://schemas.microsoft.com/office/drawing/2014/main" id="{0233C5A5-83C1-47FB-8847-4EB50EBFFE57}"/>
            </a:ext>
          </a:extLst>
        </xdr:cNvPr>
        <xdr:cNvSpPr txBox="1"/>
      </xdr:nvSpPr>
      <xdr:spPr>
        <a:xfrm>
          <a:off x="22199600" y="14609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113716</xdr:rowOff>
    </xdr:from>
    <xdr:to>
      <xdr:col>112</xdr:col>
      <xdr:colOff>38100</xdr:colOff>
      <xdr:row>86</xdr:row>
      <xdr:rowOff>43866</xdr:rowOff>
    </xdr:to>
    <xdr:sp macro="" textlink="">
      <xdr:nvSpPr>
        <xdr:cNvPr id="571" name="楕円 570">
          <a:extLst>
            <a:ext uri="{FF2B5EF4-FFF2-40B4-BE49-F238E27FC236}">
              <a16:creationId xmlns:a16="http://schemas.microsoft.com/office/drawing/2014/main" id="{F8AE4380-A5F7-4AAF-9FF4-353AC052DA51}"/>
            </a:ext>
          </a:extLst>
        </xdr:cNvPr>
        <xdr:cNvSpPr/>
      </xdr:nvSpPr>
      <xdr:spPr>
        <a:xfrm>
          <a:off x="21272500" y="14686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164058</xdr:rowOff>
    </xdr:from>
    <xdr:to>
      <xdr:col>116</xdr:col>
      <xdr:colOff>63500</xdr:colOff>
      <xdr:row>85</xdr:row>
      <xdr:rowOff>164516</xdr:rowOff>
    </xdr:to>
    <xdr:cxnSp macro="">
      <xdr:nvCxnSpPr>
        <xdr:cNvPr id="572" name="直線コネクタ 571">
          <a:extLst>
            <a:ext uri="{FF2B5EF4-FFF2-40B4-BE49-F238E27FC236}">
              <a16:creationId xmlns:a16="http://schemas.microsoft.com/office/drawing/2014/main" id="{4CEAFF1F-E15D-451D-B84C-E3A6FC97223B}"/>
            </a:ext>
          </a:extLst>
        </xdr:cNvPr>
        <xdr:cNvCxnSpPr/>
      </xdr:nvCxnSpPr>
      <xdr:spPr>
        <a:xfrm flipV="1">
          <a:off x="21323300" y="14737308"/>
          <a:ext cx="8382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114173</xdr:rowOff>
    </xdr:from>
    <xdr:to>
      <xdr:col>107</xdr:col>
      <xdr:colOff>101600</xdr:colOff>
      <xdr:row>86</xdr:row>
      <xdr:rowOff>44323</xdr:rowOff>
    </xdr:to>
    <xdr:sp macro="" textlink="">
      <xdr:nvSpPr>
        <xdr:cNvPr id="573" name="楕円 572">
          <a:extLst>
            <a:ext uri="{FF2B5EF4-FFF2-40B4-BE49-F238E27FC236}">
              <a16:creationId xmlns:a16="http://schemas.microsoft.com/office/drawing/2014/main" id="{404FB97A-FCF6-456C-84B4-22A6047C83BA}"/>
            </a:ext>
          </a:extLst>
        </xdr:cNvPr>
        <xdr:cNvSpPr/>
      </xdr:nvSpPr>
      <xdr:spPr>
        <a:xfrm>
          <a:off x="20383500" y="14687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164516</xdr:rowOff>
    </xdr:from>
    <xdr:to>
      <xdr:col>111</xdr:col>
      <xdr:colOff>177800</xdr:colOff>
      <xdr:row>85</xdr:row>
      <xdr:rowOff>164973</xdr:rowOff>
    </xdr:to>
    <xdr:cxnSp macro="">
      <xdr:nvCxnSpPr>
        <xdr:cNvPr id="574" name="直線コネクタ 573">
          <a:extLst>
            <a:ext uri="{FF2B5EF4-FFF2-40B4-BE49-F238E27FC236}">
              <a16:creationId xmlns:a16="http://schemas.microsoft.com/office/drawing/2014/main" id="{AA7E8032-8B41-4FC9-850F-2FF92815048C}"/>
            </a:ext>
          </a:extLst>
        </xdr:cNvPr>
        <xdr:cNvCxnSpPr/>
      </xdr:nvCxnSpPr>
      <xdr:spPr>
        <a:xfrm flipV="1">
          <a:off x="20434300" y="14737766"/>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114630</xdr:rowOff>
    </xdr:from>
    <xdr:to>
      <xdr:col>102</xdr:col>
      <xdr:colOff>165100</xdr:colOff>
      <xdr:row>86</xdr:row>
      <xdr:rowOff>44780</xdr:rowOff>
    </xdr:to>
    <xdr:sp macro="" textlink="">
      <xdr:nvSpPr>
        <xdr:cNvPr id="575" name="楕円 574">
          <a:extLst>
            <a:ext uri="{FF2B5EF4-FFF2-40B4-BE49-F238E27FC236}">
              <a16:creationId xmlns:a16="http://schemas.microsoft.com/office/drawing/2014/main" id="{C5C02AFB-A528-4CB2-A0E3-AB4DCB4D36B0}"/>
            </a:ext>
          </a:extLst>
        </xdr:cNvPr>
        <xdr:cNvSpPr/>
      </xdr:nvSpPr>
      <xdr:spPr>
        <a:xfrm>
          <a:off x="19494500" y="1468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164973</xdr:rowOff>
    </xdr:from>
    <xdr:to>
      <xdr:col>107</xdr:col>
      <xdr:colOff>50800</xdr:colOff>
      <xdr:row>85</xdr:row>
      <xdr:rowOff>165430</xdr:rowOff>
    </xdr:to>
    <xdr:cxnSp macro="">
      <xdr:nvCxnSpPr>
        <xdr:cNvPr id="576" name="直線コネクタ 575">
          <a:extLst>
            <a:ext uri="{FF2B5EF4-FFF2-40B4-BE49-F238E27FC236}">
              <a16:creationId xmlns:a16="http://schemas.microsoft.com/office/drawing/2014/main" id="{5581035C-3AD5-4006-A786-0762A4834DE7}"/>
            </a:ext>
          </a:extLst>
        </xdr:cNvPr>
        <xdr:cNvCxnSpPr/>
      </xdr:nvCxnSpPr>
      <xdr:spPr>
        <a:xfrm flipV="1">
          <a:off x="19545300" y="14738223"/>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115545</xdr:rowOff>
    </xdr:from>
    <xdr:to>
      <xdr:col>98</xdr:col>
      <xdr:colOff>38100</xdr:colOff>
      <xdr:row>86</xdr:row>
      <xdr:rowOff>45695</xdr:rowOff>
    </xdr:to>
    <xdr:sp macro="" textlink="">
      <xdr:nvSpPr>
        <xdr:cNvPr id="577" name="楕円 576">
          <a:extLst>
            <a:ext uri="{FF2B5EF4-FFF2-40B4-BE49-F238E27FC236}">
              <a16:creationId xmlns:a16="http://schemas.microsoft.com/office/drawing/2014/main" id="{9CD36288-38FF-44E3-8AB4-6A791304D597}"/>
            </a:ext>
          </a:extLst>
        </xdr:cNvPr>
        <xdr:cNvSpPr/>
      </xdr:nvSpPr>
      <xdr:spPr>
        <a:xfrm>
          <a:off x="18605500" y="14688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165430</xdr:rowOff>
    </xdr:from>
    <xdr:to>
      <xdr:col>102</xdr:col>
      <xdr:colOff>114300</xdr:colOff>
      <xdr:row>85</xdr:row>
      <xdr:rowOff>166345</xdr:rowOff>
    </xdr:to>
    <xdr:cxnSp macro="">
      <xdr:nvCxnSpPr>
        <xdr:cNvPr id="578" name="直線コネクタ 577">
          <a:extLst>
            <a:ext uri="{FF2B5EF4-FFF2-40B4-BE49-F238E27FC236}">
              <a16:creationId xmlns:a16="http://schemas.microsoft.com/office/drawing/2014/main" id="{E3975494-B3C3-4070-AAAC-FAB837F2E522}"/>
            </a:ext>
          </a:extLst>
        </xdr:cNvPr>
        <xdr:cNvCxnSpPr/>
      </xdr:nvCxnSpPr>
      <xdr:spPr>
        <a:xfrm flipV="1">
          <a:off x="18656300" y="14738680"/>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35019</xdr:rowOff>
    </xdr:from>
    <xdr:ext cx="469744" cy="259045"/>
    <xdr:sp macro="" textlink="">
      <xdr:nvSpPr>
        <xdr:cNvPr id="579" name="n_1aveValue【消防施設】&#10;一人当たり面積">
          <a:extLst>
            <a:ext uri="{FF2B5EF4-FFF2-40B4-BE49-F238E27FC236}">
              <a16:creationId xmlns:a16="http://schemas.microsoft.com/office/drawing/2014/main" id="{A53887E5-2969-4C60-B4F7-32B32AD3B41F}"/>
            </a:ext>
          </a:extLst>
        </xdr:cNvPr>
        <xdr:cNvSpPr txBox="1"/>
      </xdr:nvSpPr>
      <xdr:spPr>
        <a:xfrm>
          <a:off x="21075727" y="14436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30446</xdr:rowOff>
    </xdr:from>
    <xdr:ext cx="469744" cy="259045"/>
    <xdr:sp macro="" textlink="">
      <xdr:nvSpPr>
        <xdr:cNvPr id="580" name="n_2aveValue【消防施設】&#10;一人当たり面積">
          <a:extLst>
            <a:ext uri="{FF2B5EF4-FFF2-40B4-BE49-F238E27FC236}">
              <a16:creationId xmlns:a16="http://schemas.microsoft.com/office/drawing/2014/main" id="{D2E7EA82-A6F0-4488-8182-8944BCB00556}"/>
            </a:ext>
          </a:extLst>
        </xdr:cNvPr>
        <xdr:cNvSpPr txBox="1"/>
      </xdr:nvSpPr>
      <xdr:spPr>
        <a:xfrm>
          <a:off x="20199427" y="14432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26331</xdr:rowOff>
    </xdr:from>
    <xdr:ext cx="469744" cy="259045"/>
    <xdr:sp macro="" textlink="">
      <xdr:nvSpPr>
        <xdr:cNvPr id="581" name="n_3aveValue【消防施設】&#10;一人当たり面積">
          <a:extLst>
            <a:ext uri="{FF2B5EF4-FFF2-40B4-BE49-F238E27FC236}">
              <a16:creationId xmlns:a16="http://schemas.microsoft.com/office/drawing/2014/main" id="{820841B6-D93B-4058-B50C-0BA0C7127868}"/>
            </a:ext>
          </a:extLst>
        </xdr:cNvPr>
        <xdr:cNvSpPr txBox="1"/>
      </xdr:nvSpPr>
      <xdr:spPr>
        <a:xfrm>
          <a:off x="19310427" y="14428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153433</xdr:rowOff>
    </xdr:from>
    <xdr:ext cx="469744" cy="259045"/>
    <xdr:sp macro="" textlink="">
      <xdr:nvSpPr>
        <xdr:cNvPr id="582" name="n_4aveValue【消防施設】&#10;一人当たり面積">
          <a:extLst>
            <a:ext uri="{FF2B5EF4-FFF2-40B4-BE49-F238E27FC236}">
              <a16:creationId xmlns:a16="http://schemas.microsoft.com/office/drawing/2014/main" id="{3AF8B923-D2B5-4D63-A503-78B86372741D}"/>
            </a:ext>
          </a:extLst>
        </xdr:cNvPr>
        <xdr:cNvSpPr txBox="1"/>
      </xdr:nvSpPr>
      <xdr:spPr>
        <a:xfrm>
          <a:off x="18421427" y="14383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34993</xdr:rowOff>
    </xdr:from>
    <xdr:ext cx="469744" cy="259045"/>
    <xdr:sp macro="" textlink="">
      <xdr:nvSpPr>
        <xdr:cNvPr id="583" name="n_1mainValue【消防施設】&#10;一人当たり面積">
          <a:extLst>
            <a:ext uri="{FF2B5EF4-FFF2-40B4-BE49-F238E27FC236}">
              <a16:creationId xmlns:a16="http://schemas.microsoft.com/office/drawing/2014/main" id="{F5660A17-358D-4489-A3F8-C4B909B93FD7}"/>
            </a:ext>
          </a:extLst>
        </xdr:cNvPr>
        <xdr:cNvSpPr txBox="1"/>
      </xdr:nvSpPr>
      <xdr:spPr>
        <a:xfrm>
          <a:off x="21075727" y="14779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35450</xdr:rowOff>
    </xdr:from>
    <xdr:ext cx="469744" cy="259045"/>
    <xdr:sp macro="" textlink="">
      <xdr:nvSpPr>
        <xdr:cNvPr id="584" name="n_2mainValue【消防施設】&#10;一人当たり面積">
          <a:extLst>
            <a:ext uri="{FF2B5EF4-FFF2-40B4-BE49-F238E27FC236}">
              <a16:creationId xmlns:a16="http://schemas.microsoft.com/office/drawing/2014/main" id="{011AAF38-63C1-4B4F-9C18-D357E83684F5}"/>
            </a:ext>
          </a:extLst>
        </xdr:cNvPr>
        <xdr:cNvSpPr txBox="1"/>
      </xdr:nvSpPr>
      <xdr:spPr>
        <a:xfrm>
          <a:off x="20199427" y="14780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35907</xdr:rowOff>
    </xdr:from>
    <xdr:ext cx="469744" cy="259045"/>
    <xdr:sp macro="" textlink="">
      <xdr:nvSpPr>
        <xdr:cNvPr id="585" name="n_3mainValue【消防施設】&#10;一人当たり面積">
          <a:extLst>
            <a:ext uri="{FF2B5EF4-FFF2-40B4-BE49-F238E27FC236}">
              <a16:creationId xmlns:a16="http://schemas.microsoft.com/office/drawing/2014/main" id="{4B5FC4D0-033F-4252-9A52-1A901FD1937C}"/>
            </a:ext>
          </a:extLst>
        </xdr:cNvPr>
        <xdr:cNvSpPr txBox="1"/>
      </xdr:nvSpPr>
      <xdr:spPr>
        <a:xfrm>
          <a:off x="19310427" y="14780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36822</xdr:rowOff>
    </xdr:from>
    <xdr:ext cx="469744" cy="259045"/>
    <xdr:sp macro="" textlink="">
      <xdr:nvSpPr>
        <xdr:cNvPr id="586" name="n_4mainValue【消防施設】&#10;一人当たり面積">
          <a:extLst>
            <a:ext uri="{FF2B5EF4-FFF2-40B4-BE49-F238E27FC236}">
              <a16:creationId xmlns:a16="http://schemas.microsoft.com/office/drawing/2014/main" id="{F1F4001D-72A0-4A2F-9552-6041F35BDDA0}"/>
            </a:ext>
          </a:extLst>
        </xdr:cNvPr>
        <xdr:cNvSpPr txBox="1"/>
      </xdr:nvSpPr>
      <xdr:spPr>
        <a:xfrm>
          <a:off x="18421427" y="14781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87" name="正方形/長方形 586">
          <a:extLst>
            <a:ext uri="{FF2B5EF4-FFF2-40B4-BE49-F238E27FC236}">
              <a16:creationId xmlns:a16="http://schemas.microsoft.com/office/drawing/2014/main" id="{99986EBB-4018-4B9A-B86A-FE7DB29EB1B8}"/>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8" name="正方形/長方形 587">
          <a:extLst>
            <a:ext uri="{FF2B5EF4-FFF2-40B4-BE49-F238E27FC236}">
              <a16:creationId xmlns:a16="http://schemas.microsoft.com/office/drawing/2014/main" id="{D1524BAD-FFBA-44A1-BE60-EF6D8E7E6EA9}"/>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9" name="正方形/長方形 588">
          <a:extLst>
            <a:ext uri="{FF2B5EF4-FFF2-40B4-BE49-F238E27FC236}">
              <a16:creationId xmlns:a16="http://schemas.microsoft.com/office/drawing/2014/main" id="{9437590E-5356-4008-9FFB-70F366F596B9}"/>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90" name="正方形/長方形 589">
          <a:extLst>
            <a:ext uri="{FF2B5EF4-FFF2-40B4-BE49-F238E27FC236}">
              <a16:creationId xmlns:a16="http://schemas.microsoft.com/office/drawing/2014/main" id="{DD77095F-C230-4FED-B712-CA81ECD06894}"/>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1" name="正方形/長方形 590">
          <a:extLst>
            <a:ext uri="{FF2B5EF4-FFF2-40B4-BE49-F238E27FC236}">
              <a16:creationId xmlns:a16="http://schemas.microsoft.com/office/drawing/2014/main" id="{7D343F11-1BD8-4C00-9C5B-597974643C27}"/>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2" name="正方形/長方形 591">
          <a:extLst>
            <a:ext uri="{FF2B5EF4-FFF2-40B4-BE49-F238E27FC236}">
              <a16:creationId xmlns:a16="http://schemas.microsoft.com/office/drawing/2014/main" id="{59B4A781-8F7B-4090-912D-81F4D7EC31DE}"/>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3" name="正方形/長方形 592">
          <a:extLst>
            <a:ext uri="{FF2B5EF4-FFF2-40B4-BE49-F238E27FC236}">
              <a16:creationId xmlns:a16="http://schemas.microsoft.com/office/drawing/2014/main" id="{187DD1CD-EDA4-4B10-9A0E-B997CACD2EC4}"/>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4" name="正方形/長方形 593">
          <a:extLst>
            <a:ext uri="{FF2B5EF4-FFF2-40B4-BE49-F238E27FC236}">
              <a16:creationId xmlns:a16="http://schemas.microsoft.com/office/drawing/2014/main" id="{45C9CEA8-E9DE-49F0-808B-A89C3003CAF5}"/>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5" name="テキスト ボックス 594">
          <a:extLst>
            <a:ext uri="{FF2B5EF4-FFF2-40B4-BE49-F238E27FC236}">
              <a16:creationId xmlns:a16="http://schemas.microsoft.com/office/drawing/2014/main" id="{75BD616E-9819-4B23-9E9D-977339E30484}"/>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6" name="直線コネクタ 595">
          <a:extLst>
            <a:ext uri="{FF2B5EF4-FFF2-40B4-BE49-F238E27FC236}">
              <a16:creationId xmlns:a16="http://schemas.microsoft.com/office/drawing/2014/main" id="{857315FE-9704-4248-8746-89A2B86F6959}"/>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97" name="テキスト ボックス 596">
          <a:extLst>
            <a:ext uri="{FF2B5EF4-FFF2-40B4-BE49-F238E27FC236}">
              <a16:creationId xmlns:a16="http://schemas.microsoft.com/office/drawing/2014/main" id="{48B53BAD-2208-45E3-AC16-8EFE293FF65C}"/>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98" name="直線コネクタ 597">
          <a:extLst>
            <a:ext uri="{FF2B5EF4-FFF2-40B4-BE49-F238E27FC236}">
              <a16:creationId xmlns:a16="http://schemas.microsoft.com/office/drawing/2014/main" id="{E17C98E1-4EDD-4288-A42C-35E7D4C0BA8A}"/>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99" name="テキスト ボックス 598">
          <a:extLst>
            <a:ext uri="{FF2B5EF4-FFF2-40B4-BE49-F238E27FC236}">
              <a16:creationId xmlns:a16="http://schemas.microsoft.com/office/drawing/2014/main" id="{4CBE2D12-406E-41E4-9D2B-206AFE769049}"/>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00" name="直線コネクタ 599">
          <a:extLst>
            <a:ext uri="{FF2B5EF4-FFF2-40B4-BE49-F238E27FC236}">
              <a16:creationId xmlns:a16="http://schemas.microsoft.com/office/drawing/2014/main" id="{71D2FF50-8E1F-4E84-845D-F3B82DB0DFCE}"/>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01" name="テキスト ボックス 600">
          <a:extLst>
            <a:ext uri="{FF2B5EF4-FFF2-40B4-BE49-F238E27FC236}">
              <a16:creationId xmlns:a16="http://schemas.microsoft.com/office/drawing/2014/main" id="{E1922F45-869A-4C14-BBD4-3B0342B1980B}"/>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02" name="直線コネクタ 601">
          <a:extLst>
            <a:ext uri="{FF2B5EF4-FFF2-40B4-BE49-F238E27FC236}">
              <a16:creationId xmlns:a16="http://schemas.microsoft.com/office/drawing/2014/main" id="{9CE2C3ED-63E5-4B6B-BD56-44DA280E69AF}"/>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03" name="テキスト ボックス 602">
          <a:extLst>
            <a:ext uri="{FF2B5EF4-FFF2-40B4-BE49-F238E27FC236}">
              <a16:creationId xmlns:a16="http://schemas.microsoft.com/office/drawing/2014/main" id="{3D81AAC8-C128-4B09-96DD-31187C445F4E}"/>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04" name="直線コネクタ 603">
          <a:extLst>
            <a:ext uri="{FF2B5EF4-FFF2-40B4-BE49-F238E27FC236}">
              <a16:creationId xmlns:a16="http://schemas.microsoft.com/office/drawing/2014/main" id="{4511B14E-B6FA-46B8-91BC-94ADC2EAC355}"/>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05" name="テキスト ボックス 604">
          <a:extLst>
            <a:ext uri="{FF2B5EF4-FFF2-40B4-BE49-F238E27FC236}">
              <a16:creationId xmlns:a16="http://schemas.microsoft.com/office/drawing/2014/main" id="{02ED49CA-333C-4E01-9837-82A52A5B727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06" name="直線コネクタ 605">
          <a:extLst>
            <a:ext uri="{FF2B5EF4-FFF2-40B4-BE49-F238E27FC236}">
              <a16:creationId xmlns:a16="http://schemas.microsoft.com/office/drawing/2014/main" id="{62C2AA53-2572-4E2B-82A9-900B2E2E8EE8}"/>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07" name="テキスト ボックス 606">
          <a:extLst>
            <a:ext uri="{FF2B5EF4-FFF2-40B4-BE49-F238E27FC236}">
              <a16:creationId xmlns:a16="http://schemas.microsoft.com/office/drawing/2014/main" id="{AD821352-22B7-45B3-88EE-9E12151C4D11}"/>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08" name="直線コネクタ 607">
          <a:extLst>
            <a:ext uri="{FF2B5EF4-FFF2-40B4-BE49-F238E27FC236}">
              <a16:creationId xmlns:a16="http://schemas.microsoft.com/office/drawing/2014/main" id="{2739D3C4-E8C4-499C-A5DF-662D21B1247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09" name="テキスト ボックス 608">
          <a:extLst>
            <a:ext uri="{FF2B5EF4-FFF2-40B4-BE49-F238E27FC236}">
              <a16:creationId xmlns:a16="http://schemas.microsoft.com/office/drawing/2014/main" id="{A28D7114-FE81-44C9-AA10-440FE7EC1674}"/>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10" name="直線コネクタ 609">
          <a:extLst>
            <a:ext uri="{FF2B5EF4-FFF2-40B4-BE49-F238E27FC236}">
              <a16:creationId xmlns:a16="http://schemas.microsoft.com/office/drawing/2014/main" id="{942BB34F-6CB0-44B5-85F8-4B57A14369CA}"/>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1" name="【庁舎】&#10;有形固定資産減価償却率グラフ枠">
          <a:extLst>
            <a:ext uri="{FF2B5EF4-FFF2-40B4-BE49-F238E27FC236}">
              <a16:creationId xmlns:a16="http://schemas.microsoft.com/office/drawing/2014/main" id="{3E9863FE-E158-41A7-B2E6-615A4AA11ECF}"/>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118655</xdr:rowOff>
    </xdr:from>
    <xdr:to>
      <xdr:col>85</xdr:col>
      <xdr:colOff>126364</xdr:colOff>
      <xdr:row>109</xdr:row>
      <xdr:rowOff>35379</xdr:rowOff>
    </xdr:to>
    <xdr:cxnSp macro="">
      <xdr:nvCxnSpPr>
        <xdr:cNvPr id="612" name="直線コネクタ 611">
          <a:extLst>
            <a:ext uri="{FF2B5EF4-FFF2-40B4-BE49-F238E27FC236}">
              <a16:creationId xmlns:a16="http://schemas.microsoft.com/office/drawing/2014/main" id="{4AAAA5D9-2C5B-4A6C-B414-1BCABCECBAD4}"/>
            </a:ext>
          </a:extLst>
        </xdr:cNvPr>
        <xdr:cNvCxnSpPr/>
      </xdr:nvCxnSpPr>
      <xdr:spPr>
        <a:xfrm flipV="1">
          <a:off x="16318864" y="17092205"/>
          <a:ext cx="0" cy="1631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13" name="【庁舎】&#10;有形固定資産減価償却率最小値テキスト">
          <a:extLst>
            <a:ext uri="{FF2B5EF4-FFF2-40B4-BE49-F238E27FC236}">
              <a16:creationId xmlns:a16="http://schemas.microsoft.com/office/drawing/2014/main" id="{56926B3B-3BCD-4BA5-A4AB-6B5D3CA1EBC4}"/>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14" name="直線コネクタ 613">
          <a:extLst>
            <a:ext uri="{FF2B5EF4-FFF2-40B4-BE49-F238E27FC236}">
              <a16:creationId xmlns:a16="http://schemas.microsoft.com/office/drawing/2014/main" id="{2B9C1FE1-F673-46A7-B713-F699226E7BEB}"/>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65332</xdr:rowOff>
    </xdr:from>
    <xdr:ext cx="340478" cy="259045"/>
    <xdr:sp macro="" textlink="">
      <xdr:nvSpPr>
        <xdr:cNvPr id="615" name="【庁舎】&#10;有形固定資産減価償却率最大値テキスト">
          <a:extLst>
            <a:ext uri="{FF2B5EF4-FFF2-40B4-BE49-F238E27FC236}">
              <a16:creationId xmlns:a16="http://schemas.microsoft.com/office/drawing/2014/main" id="{A8A6B877-287F-4BC4-9E09-BF8E0C8B7615}"/>
            </a:ext>
          </a:extLst>
        </xdr:cNvPr>
        <xdr:cNvSpPr txBox="1"/>
      </xdr:nvSpPr>
      <xdr:spPr>
        <a:xfrm>
          <a:off x="16357600" y="168674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118655</xdr:rowOff>
    </xdr:from>
    <xdr:to>
      <xdr:col>86</xdr:col>
      <xdr:colOff>25400</xdr:colOff>
      <xdr:row>99</xdr:row>
      <xdr:rowOff>118655</xdr:rowOff>
    </xdr:to>
    <xdr:cxnSp macro="">
      <xdr:nvCxnSpPr>
        <xdr:cNvPr id="616" name="直線コネクタ 615">
          <a:extLst>
            <a:ext uri="{FF2B5EF4-FFF2-40B4-BE49-F238E27FC236}">
              <a16:creationId xmlns:a16="http://schemas.microsoft.com/office/drawing/2014/main" id="{946789FD-E383-46C5-9A58-8A509DB94620}"/>
            </a:ext>
          </a:extLst>
        </xdr:cNvPr>
        <xdr:cNvCxnSpPr/>
      </xdr:nvCxnSpPr>
      <xdr:spPr>
        <a:xfrm>
          <a:off x="16230600" y="17092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77669</xdr:rowOff>
    </xdr:from>
    <xdr:ext cx="405111" cy="259045"/>
    <xdr:sp macro="" textlink="">
      <xdr:nvSpPr>
        <xdr:cNvPr id="617" name="【庁舎】&#10;有形固定資産減価償却率平均値テキスト">
          <a:extLst>
            <a:ext uri="{FF2B5EF4-FFF2-40B4-BE49-F238E27FC236}">
              <a16:creationId xmlns:a16="http://schemas.microsoft.com/office/drawing/2014/main" id="{702A829B-25EC-4E18-ABD8-FAD61D1B2362}"/>
            </a:ext>
          </a:extLst>
        </xdr:cNvPr>
        <xdr:cNvSpPr txBox="1"/>
      </xdr:nvSpPr>
      <xdr:spPr>
        <a:xfrm>
          <a:off x="16357600" y="180799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54792</xdr:rowOff>
    </xdr:from>
    <xdr:to>
      <xdr:col>85</xdr:col>
      <xdr:colOff>177800</xdr:colOff>
      <xdr:row>106</xdr:row>
      <xdr:rowOff>156392</xdr:rowOff>
    </xdr:to>
    <xdr:sp macro="" textlink="">
      <xdr:nvSpPr>
        <xdr:cNvPr id="618" name="フローチャート: 判断 617">
          <a:extLst>
            <a:ext uri="{FF2B5EF4-FFF2-40B4-BE49-F238E27FC236}">
              <a16:creationId xmlns:a16="http://schemas.microsoft.com/office/drawing/2014/main" id="{7942547A-3E52-48A2-89C4-2DA9880DFCC3}"/>
            </a:ext>
          </a:extLst>
        </xdr:cNvPr>
        <xdr:cNvSpPr/>
      </xdr:nvSpPr>
      <xdr:spPr>
        <a:xfrm>
          <a:off x="16268700" y="1822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53158</xdr:rowOff>
    </xdr:from>
    <xdr:to>
      <xdr:col>81</xdr:col>
      <xdr:colOff>101600</xdr:colOff>
      <xdr:row>105</xdr:row>
      <xdr:rowOff>154758</xdr:rowOff>
    </xdr:to>
    <xdr:sp macro="" textlink="">
      <xdr:nvSpPr>
        <xdr:cNvPr id="619" name="フローチャート: 判断 618">
          <a:extLst>
            <a:ext uri="{FF2B5EF4-FFF2-40B4-BE49-F238E27FC236}">
              <a16:creationId xmlns:a16="http://schemas.microsoft.com/office/drawing/2014/main" id="{14EB6901-9676-44EA-98D2-1DB60AE926FB}"/>
            </a:ext>
          </a:extLst>
        </xdr:cNvPr>
        <xdr:cNvSpPr/>
      </xdr:nvSpPr>
      <xdr:spPr>
        <a:xfrm>
          <a:off x="15430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66221</xdr:rowOff>
    </xdr:from>
    <xdr:to>
      <xdr:col>76</xdr:col>
      <xdr:colOff>165100</xdr:colOff>
      <xdr:row>105</xdr:row>
      <xdr:rowOff>167821</xdr:rowOff>
    </xdr:to>
    <xdr:sp macro="" textlink="">
      <xdr:nvSpPr>
        <xdr:cNvPr id="620" name="フローチャート: 判断 619">
          <a:extLst>
            <a:ext uri="{FF2B5EF4-FFF2-40B4-BE49-F238E27FC236}">
              <a16:creationId xmlns:a16="http://schemas.microsoft.com/office/drawing/2014/main" id="{933C37B6-83F5-4FAE-8BD7-EC264967B89C}"/>
            </a:ext>
          </a:extLst>
        </xdr:cNvPr>
        <xdr:cNvSpPr/>
      </xdr:nvSpPr>
      <xdr:spPr>
        <a:xfrm>
          <a:off x="14541500" y="1806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56424</xdr:rowOff>
    </xdr:from>
    <xdr:to>
      <xdr:col>72</xdr:col>
      <xdr:colOff>38100</xdr:colOff>
      <xdr:row>105</xdr:row>
      <xdr:rowOff>158024</xdr:rowOff>
    </xdr:to>
    <xdr:sp macro="" textlink="">
      <xdr:nvSpPr>
        <xdr:cNvPr id="621" name="フローチャート: 判断 620">
          <a:extLst>
            <a:ext uri="{FF2B5EF4-FFF2-40B4-BE49-F238E27FC236}">
              <a16:creationId xmlns:a16="http://schemas.microsoft.com/office/drawing/2014/main" id="{733D1216-36B7-4C0C-B057-999320C36C08}"/>
            </a:ext>
          </a:extLst>
        </xdr:cNvPr>
        <xdr:cNvSpPr/>
      </xdr:nvSpPr>
      <xdr:spPr>
        <a:xfrm>
          <a:off x="13652500" y="1805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151130</xdr:rowOff>
    </xdr:from>
    <xdr:to>
      <xdr:col>67</xdr:col>
      <xdr:colOff>101600</xdr:colOff>
      <xdr:row>105</xdr:row>
      <xdr:rowOff>81280</xdr:rowOff>
    </xdr:to>
    <xdr:sp macro="" textlink="">
      <xdr:nvSpPr>
        <xdr:cNvPr id="622" name="フローチャート: 判断 621">
          <a:extLst>
            <a:ext uri="{FF2B5EF4-FFF2-40B4-BE49-F238E27FC236}">
              <a16:creationId xmlns:a16="http://schemas.microsoft.com/office/drawing/2014/main" id="{AC3B34EC-07A7-48D5-AEB3-48B3FDB1C4D6}"/>
            </a:ext>
          </a:extLst>
        </xdr:cNvPr>
        <xdr:cNvSpPr/>
      </xdr:nvSpPr>
      <xdr:spPr>
        <a:xfrm>
          <a:off x="12763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23" name="テキスト ボックス 622">
          <a:extLst>
            <a:ext uri="{FF2B5EF4-FFF2-40B4-BE49-F238E27FC236}">
              <a16:creationId xmlns:a16="http://schemas.microsoft.com/office/drawing/2014/main" id="{AC73838F-54FE-465D-8F70-C4FFCD6B6577}"/>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24" name="テキスト ボックス 623">
          <a:extLst>
            <a:ext uri="{FF2B5EF4-FFF2-40B4-BE49-F238E27FC236}">
              <a16:creationId xmlns:a16="http://schemas.microsoft.com/office/drawing/2014/main" id="{EF85F1BD-F1FD-4DE1-AF2F-30A55F1DDDC4}"/>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5" name="テキスト ボックス 624">
          <a:extLst>
            <a:ext uri="{FF2B5EF4-FFF2-40B4-BE49-F238E27FC236}">
              <a16:creationId xmlns:a16="http://schemas.microsoft.com/office/drawing/2014/main" id="{076BB298-D852-4909-B9A4-1804DF2E9659}"/>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6" name="テキスト ボックス 625">
          <a:extLst>
            <a:ext uri="{FF2B5EF4-FFF2-40B4-BE49-F238E27FC236}">
              <a16:creationId xmlns:a16="http://schemas.microsoft.com/office/drawing/2014/main" id="{084F0F74-0FD0-4FE5-B10F-94BF3F327F04}"/>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7" name="テキスト ボックス 626">
          <a:extLst>
            <a:ext uri="{FF2B5EF4-FFF2-40B4-BE49-F238E27FC236}">
              <a16:creationId xmlns:a16="http://schemas.microsoft.com/office/drawing/2014/main" id="{EDDEE07C-4EE9-4019-84FA-77E1B11E7C3B}"/>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116839</xdr:rowOff>
    </xdr:from>
    <xdr:to>
      <xdr:col>85</xdr:col>
      <xdr:colOff>177800</xdr:colOff>
      <xdr:row>108</xdr:row>
      <xdr:rowOff>46989</xdr:rowOff>
    </xdr:to>
    <xdr:sp macro="" textlink="">
      <xdr:nvSpPr>
        <xdr:cNvPr id="628" name="楕円 627">
          <a:extLst>
            <a:ext uri="{FF2B5EF4-FFF2-40B4-BE49-F238E27FC236}">
              <a16:creationId xmlns:a16="http://schemas.microsoft.com/office/drawing/2014/main" id="{E780CEBF-0BB3-4357-A9A9-DBEEF74552BC}"/>
            </a:ext>
          </a:extLst>
        </xdr:cNvPr>
        <xdr:cNvSpPr/>
      </xdr:nvSpPr>
      <xdr:spPr>
        <a:xfrm>
          <a:off x="16268700" y="1846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95266</xdr:rowOff>
    </xdr:from>
    <xdr:ext cx="405111" cy="259045"/>
    <xdr:sp macro="" textlink="">
      <xdr:nvSpPr>
        <xdr:cNvPr id="629" name="【庁舎】&#10;有形固定資産減価償却率該当値テキスト">
          <a:extLst>
            <a:ext uri="{FF2B5EF4-FFF2-40B4-BE49-F238E27FC236}">
              <a16:creationId xmlns:a16="http://schemas.microsoft.com/office/drawing/2014/main" id="{EFFEAE70-8C46-414A-A0E1-D87404B5FEC3}"/>
            </a:ext>
          </a:extLst>
        </xdr:cNvPr>
        <xdr:cNvSpPr txBox="1"/>
      </xdr:nvSpPr>
      <xdr:spPr>
        <a:xfrm>
          <a:off x="16357600" y="18440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84182</xdr:rowOff>
    </xdr:from>
    <xdr:to>
      <xdr:col>81</xdr:col>
      <xdr:colOff>101600</xdr:colOff>
      <xdr:row>108</xdr:row>
      <xdr:rowOff>14332</xdr:rowOff>
    </xdr:to>
    <xdr:sp macro="" textlink="">
      <xdr:nvSpPr>
        <xdr:cNvPr id="630" name="楕円 629">
          <a:extLst>
            <a:ext uri="{FF2B5EF4-FFF2-40B4-BE49-F238E27FC236}">
              <a16:creationId xmlns:a16="http://schemas.microsoft.com/office/drawing/2014/main" id="{572CCF7E-8CE8-4A90-B9BD-E60FA445F040}"/>
            </a:ext>
          </a:extLst>
        </xdr:cNvPr>
        <xdr:cNvSpPr/>
      </xdr:nvSpPr>
      <xdr:spPr>
        <a:xfrm>
          <a:off x="15430500" y="1842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134982</xdr:rowOff>
    </xdr:from>
    <xdr:to>
      <xdr:col>85</xdr:col>
      <xdr:colOff>127000</xdr:colOff>
      <xdr:row>107</xdr:row>
      <xdr:rowOff>167639</xdr:rowOff>
    </xdr:to>
    <xdr:cxnSp macro="">
      <xdr:nvCxnSpPr>
        <xdr:cNvPr id="631" name="直線コネクタ 630">
          <a:extLst>
            <a:ext uri="{FF2B5EF4-FFF2-40B4-BE49-F238E27FC236}">
              <a16:creationId xmlns:a16="http://schemas.microsoft.com/office/drawing/2014/main" id="{4B2259BE-77F9-447F-8A0C-DA9FAD54A24F}"/>
            </a:ext>
          </a:extLst>
        </xdr:cNvPr>
        <xdr:cNvCxnSpPr/>
      </xdr:nvCxnSpPr>
      <xdr:spPr>
        <a:xfrm>
          <a:off x="15481300" y="18480132"/>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51526</xdr:rowOff>
    </xdr:from>
    <xdr:to>
      <xdr:col>76</xdr:col>
      <xdr:colOff>165100</xdr:colOff>
      <xdr:row>107</xdr:row>
      <xdr:rowOff>153126</xdr:rowOff>
    </xdr:to>
    <xdr:sp macro="" textlink="">
      <xdr:nvSpPr>
        <xdr:cNvPr id="632" name="楕円 631">
          <a:extLst>
            <a:ext uri="{FF2B5EF4-FFF2-40B4-BE49-F238E27FC236}">
              <a16:creationId xmlns:a16="http://schemas.microsoft.com/office/drawing/2014/main" id="{C3A60E13-617F-437B-A427-599CB41C7441}"/>
            </a:ext>
          </a:extLst>
        </xdr:cNvPr>
        <xdr:cNvSpPr/>
      </xdr:nvSpPr>
      <xdr:spPr>
        <a:xfrm>
          <a:off x="14541500" y="1839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102326</xdr:rowOff>
    </xdr:from>
    <xdr:to>
      <xdr:col>81</xdr:col>
      <xdr:colOff>50800</xdr:colOff>
      <xdr:row>107</xdr:row>
      <xdr:rowOff>134982</xdr:rowOff>
    </xdr:to>
    <xdr:cxnSp macro="">
      <xdr:nvCxnSpPr>
        <xdr:cNvPr id="633" name="直線コネクタ 632">
          <a:extLst>
            <a:ext uri="{FF2B5EF4-FFF2-40B4-BE49-F238E27FC236}">
              <a16:creationId xmlns:a16="http://schemas.microsoft.com/office/drawing/2014/main" id="{2F50D2AC-FF78-426F-8BD6-458A19F7FDEE}"/>
            </a:ext>
          </a:extLst>
        </xdr:cNvPr>
        <xdr:cNvCxnSpPr/>
      </xdr:nvCxnSpPr>
      <xdr:spPr>
        <a:xfrm>
          <a:off x="14592300" y="18447476"/>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18869</xdr:rowOff>
    </xdr:from>
    <xdr:to>
      <xdr:col>72</xdr:col>
      <xdr:colOff>38100</xdr:colOff>
      <xdr:row>107</xdr:row>
      <xdr:rowOff>120469</xdr:rowOff>
    </xdr:to>
    <xdr:sp macro="" textlink="">
      <xdr:nvSpPr>
        <xdr:cNvPr id="634" name="楕円 633">
          <a:extLst>
            <a:ext uri="{FF2B5EF4-FFF2-40B4-BE49-F238E27FC236}">
              <a16:creationId xmlns:a16="http://schemas.microsoft.com/office/drawing/2014/main" id="{5D0450D8-1EEB-42E6-9F65-9025983C8263}"/>
            </a:ext>
          </a:extLst>
        </xdr:cNvPr>
        <xdr:cNvSpPr/>
      </xdr:nvSpPr>
      <xdr:spPr>
        <a:xfrm>
          <a:off x="13652500" y="1836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69669</xdr:rowOff>
    </xdr:from>
    <xdr:to>
      <xdr:col>76</xdr:col>
      <xdr:colOff>114300</xdr:colOff>
      <xdr:row>107</xdr:row>
      <xdr:rowOff>102326</xdr:rowOff>
    </xdr:to>
    <xdr:cxnSp macro="">
      <xdr:nvCxnSpPr>
        <xdr:cNvPr id="635" name="直線コネクタ 634">
          <a:extLst>
            <a:ext uri="{FF2B5EF4-FFF2-40B4-BE49-F238E27FC236}">
              <a16:creationId xmlns:a16="http://schemas.microsoft.com/office/drawing/2014/main" id="{5828DDEA-EDE2-4D55-824B-ED21E5613079}"/>
            </a:ext>
          </a:extLst>
        </xdr:cNvPr>
        <xdr:cNvCxnSpPr/>
      </xdr:nvCxnSpPr>
      <xdr:spPr>
        <a:xfrm>
          <a:off x="13703300" y="1841481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129902</xdr:rowOff>
    </xdr:from>
    <xdr:to>
      <xdr:col>67</xdr:col>
      <xdr:colOff>101600</xdr:colOff>
      <xdr:row>107</xdr:row>
      <xdr:rowOff>60052</xdr:rowOff>
    </xdr:to>
    <xdr:sp macro="" textlink="">
      <xdr:nvSpPr>
        <xdr:cNvPr id="636" name="楕円 635">
          <a:extLst>
            <a:ext uri="{FF2B5EF4-FFF2-40B4-BE49-F238E27FC236}">
              <a16:creationId xmlns:a16="http://schemas.microsoft.com/office/drawing/2014/main" id="{2DE3FBED-CDF5-4FFA-B974-77DCA535B53A}"/>
            </a:ext>
          </a:extLst>
        </xdr:cNvPr>
        <xdr:cNvSpPr/>
      </xdr:nvSpPr>
      <xdr:spPr>
        <a:xfrm>
          <a:off x="12763500" y="1830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9252</xdr:rowOff>
    </xdr:from>
    <xdr:to>
      <xdr:col>71</xdr:col>
      <xdr:colOff>177800</xdr:colOff>
      <xdr:row>107</xdr:row>
      <xdr:rowOff>69669</xdr:rowOff>
    </xdr:to>
    <xdr:cxnSp macro="">
      <xdr:nvCxnSpPr>
        <xdr:cNvPr id="637" name="直線コネクタ 636">
          <a:extLst>
            <a:ext uri="{FF2B5EF4-FFF2-40B4-BE49-F238E27FC236}">
              <a16:creationId xmlns:a16="http://schemas.microsoft.com/office/drawing/2014/main" id="{C5605B98-101D-48E6-BBF7-E470DED0F332}"/>
            </a:ext>
          </a:extLst>
        </xdr:cNvPr>
        <xdr:cNvCxnSpPr/>
      </xdr:nvCxnSpPr>
      <xdr:spPr>
        <a:xfrm>
          <a:off x="12814300" y="18354402"/>
          <a:ext cx="889000" cy="60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171285</xdr:rowOff>
    </xdr:from>
    <xdr:ext cx="405111" cy="259045"/>
    <xdr:sp macro="" textlink="">
      <xdr:nvSpPr>
        <xdr:cNvPr id="638" name="n_1aveValue【庁舎】&#10;有形固定資産減価償却率">
          <a:extLst>
            <a:ext uri="{FF2B5EF4-FFF2-40B4-BE49-F238E27FC236}">
              <a16:creationId xmlns:a16="http://schemas.microsoft.com/office/drawing/2014/main" id="{6BB33015-2343-49C5-A7B7-07D4B5FE12BC}"/>
            </a:ext>
          </a:extLst>
        </xdr:cNvPr>
        <xdr:cNvSpPr txBox="1"/>
      </xdr:nvSpPr>
      <xdr:spPr>
        <a:xfrm>
          <a:off x="15266044" y="17830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12898</xdr:rowOff>
    </xdr:from>
    <xdr:ext cx="405111" cy="259045"/>
    <xdr:sp macro="" textlink="">
      <xdr:nvSpPr>
        <xdr:cNvPr id="639" name="n_2aveValue【庁舎】&#10;有形固定資産減価償却率">
          <a:extLst>
            <a:ext uri="{FF2B5EF4-FFF2-40B4-BE49-F238E27FC236}">
              <a16:creationId xmlns:a16="http://schemas.microsoft.com/office/drawing/2014/main" id="{AF09494F-CF51-446D-A1F9-D98D17F4E8AE}"/>
            </a:ext>
          </a:extLst>
        </xdr:cNvPr>
        <xdr:cNvSpPr txBox="1"/>
      </xdr:nvSpPr>
      <xdr:spPr>
        <a:xfrm>
          <a:off x="14389744" y="1784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3101</xdr:rowOff>
    </xdr:from>
    <xdr:ext cx="405111" cy="259045"/>
    <xdr:sp macro="" textlink="">
      <xdr:nvSpPr>
        <xdr:cNvPr id="640" name="n_3aveValue【庁舎】&#10;有形固定資産減価償却率">
          <a:extLst>
            <a:ext uri="{FF2B5EF4-FFF2-40B4-BE49-F238E27FC236}">
              <a16:creationId xmlns:a16="http://schemas.microsoft.com/office/drawing/2014/main" id="{23BFABD1-C658-40CF-A6B2-2617B40903ED}"/>
            </a:ext>
          </a:extLst>
        </xdr:cNvPr>
        <xdr:cNvSpPr txBox="1"/>
      </xdr:nvSpPr>
      <xdr:spPr>
        <a:xfrm>
          <a:off x="13500744" y="17833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97807</xdr:rowOff>
    </xdr:from>
    <xdr:ext cx="405111" cy="259045"/>
    <xdr:sp macro="" textlink="">
      <xdr:nvSpPr>
        <xdr:cNvPr id="641" name="n_4aveValue【庁舎】&#10;有形固定資産減価償却率">
          <a:extLst>
            <a:ext uri="{FF2B5EF4-FFF2-40B4-BE49-F238E27FC236}">
              <a16:creationId xmlns:a16="http://schemas.microsoft.com/office/drawing/2014/main" id="{BBEEAD59-F270-46F0-AB80-C413EF9652A8}"/>
            </a:ext>
          </a:extLst>
        </xdr:cNvPr>
        <xdr:cNvSpPr txBox="1"/>
      </xdr:nvSpPr>
      <xdr:spPr>
        <a:xfrm>
          <a:off x="12611744" y="1775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5459</xdr:rowOff>
    </xdr:from>
    <xdr:ext cx="405111" cy="259045"/>
    <xdr:sp macro="" textlink="">
      <xdr:nvSpPr>
        <xdr:cNvPr id="642" name="n_1mainValue【庁舎】&#10;有形固定資産減価償却率">
          <a:extLst>
            <a:ext uri="{FF2B5EF4-FFF2-40B4-BE49-F238E27FC236}">
              <a16:creationId xmlns:a16="http://schemas.microsoft.com/office/drawing/2014/main" id="{BE2E5892-849D-4C48-8103-E79AA19235C8}"/>
            </a:ext>
          </a:extLst>
        </xdr:cNvPr>
        <xdr:cNvSpPr txBox="1"/>
      </xdr:nvSpPr>
      <xdr:spPr>
        <a:xfrm>
          <a:off x="15266044" y="18522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144253</xdr:rowOff>
    </xdr:from>
    <xdr:ext cx="405111" cy="259045"/>
    <xdr:sp macro="" textlink="">
      <xdr:nvSpPr>
        <xdr:cNvPr id="643" name="n_2mainValue【庁舎】&#10;有形固定資産減価償却率">
          <a:extLst>
            <a:ext uri="{FF2B5EF4-FFF2-40B4-BE49-F238E27FC236}">
              <a16:creationId xmlns:a16="http://schemas.microsoft.com/office/drawing/2014/main" id="{5B7C7176-D031-4014-AA9A-92397DE92C19}"/>
            </a:ext>
          </a:extLst>
        </xdr:cNvPr>
        <xdr:cNvSpPr txBox="1"/>
      </xdr:nvSpPr>
      <xdr:spPr>
        <a:xfrm>
          <a:off x="14389744" y="18489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111596</xdr:rowOff>
    </xdr:from>
    <xdr:ext cx="405111" cy="259045"/>
    <xdr:sp macro="" textlink="">
      <xdr:nvSpPr>
        <xdr:cNvPr id="644" name="n_3mainValue【庁舎】&#10;有形固定資産減価償却率">
          <a:extLst>
            <a:ext uri="{FF2B5EF4-FFF2-40B4-BE49-F238E27FC236}">
              <a16:creationId xmlns:a16="http://schemas.microsoft.com/office/drawing/2014/main" id="{36705773-FC50-479B-8F08-6A87FE108382}"/>
            </a:ext>
          </a:extLst>
        </xdr:cNvPr>
        <xdr:cNvSpPr txBox="1"/>
      </xdr:nvSpPr>
      <xdr:spPr>
        <a:xfrm>
          <a:off x="13500744" y="18456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51179</xdr:rowOff>
    </xdr:from>
    <xdr:ext cx="405111" cy="259045"/>
    <xdr:sp macro="" textlink="">
      <xdr:nvSpPr>
        <xdr:cNvPr id="645" name="n_4mainValue【庁舎】&#10;有形固定資産減価償却率">
          <a:extLst>
            <a:ext uri="{FF2B5EF4-FFF2-40B4-BE49-F238E27FC236}">
              <a16:creationId xmlns:a16="http://schemas.microsoft.com/office/drawing/2014/main" id="{17F94AF8-354B-48CD-BD7C-E0E2E8240DD4}"/>
            </a:ext>
          </a:extLst>
        </xdr:cNvPr>
        <xdr:cNvSpPr txBox="1"/>
      </xdr:nvSpPr>
      <xdr:spPr>
        <a:xfrm>
          <a:off x="12611744" y="18396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46" name="正方形/長方形 645">
          <a:extLst>
            <a:ext uri="{FF2B5EF4-FFF2-40B4-BE49-F238E27FC236}">
              <a16:creationId xmlns:a16="http://schemas.microsoft.com/office/drawing/2014/main" id="{8D70156B-C911-47A4-A764-D42CE5168E5F}"/>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7" name="正方形/長方形 646">
          <a:extLst>
            <a:ext uri="{FF2B5EF4-FFF2-40B4-BE49-F238E27FC236}">
              <a16:creationId xmlns:a16="http://schemas.microsoft.com/office/drawing/2014/main" id="{A6DC2EF8-93CD-406B-BB0E-90974C50B484}"/>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8" name="正方形/長方形 647">
          <a:extLst>
            <a:ext uri="{FF2B5EF4-FFF2-40B4-BE49-F238E27FC236}">
              <a16:creationId xmlns:a16="http://schemas.microsoft.com/office/drawing/2014/main" id="{2AC4B2F8-70A2-4CCB-A179-45A89DCBFE58}"/>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49" name="正方形/長方形 648">
          <a:extLst>
            <a:ext uri="{FF2B5EF4-FFF2-40B4-BE49-F238E27FC236}">
              <a16:creationId xmlns:a16="http://schemas.microsoft.com/office/drawing/2014/main" id="{B2AEE69A-9454-4CA3-AB2B-D6DE800C4A1F}"/>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0" name="正方形/長方形 649">
          <a:extLst>
            <a:ext uri="{FF2B5EF4-FFF2-40B4-BE49-F238E27FC236}">
              <a16:creationId xmlns:a16="http://schemas.microsoft.com/office/drawing/2014/main" id="{35C966AD-8598-43D4-BC84-9CF2C810C05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1" name="正方形/長方形 650">
          <a:extLst>
            <a:ext uri="{FF2B5EF4-FFF2-40B4-BE49-F238E27FC236}">
              <a16:creationId xmlns:a16="http://schemas.microsoft.com/office/drawing/2014/main" id="{742A704B-6171-4AEE-AF6E-454ADF3B2929}"/>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2" name="正方形/長方形 651">
          <a:extLst>
            <a:ext uri="{FF2B5EF4-FFF2-40B4-BE49-F238E27FC236}">
              <a16:creationId xmlns:a16="http://schemas.microsoft.com/office/drawing/2014/main" id="{E8D4D6FC-5382-4FFA-8D46-57634EEFD6D4}"/>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3" name="正方形/長方形 652">
          <a:extLst>
            <a:ext uri="{FF2B5EF4-FFF2-40B4-BE49-F238E27FC236}">
              <a16:creationId xmlns:a16="http://schemas.microsoft.com/office/drawing/2014/main" id="{0D13A161-FDFD-436D-8610-99D288FA180D}"/>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54" name="テキスト ボックス 653">
          <a:extLst>
            <a:ext uri="{FF2B5EF4-FFF2-40B4-BE49-F238E27FC236}">
              <a16:creationId xmlns:a16="http://schemas.microsoft.com/office/drawing/2014/main" id="{EA932383-F8CE-44C8-A9D1-BBFBCE5AF926}"/>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55" name="直線コネクタ 654">
          <a:extLst>
            <a:ext uri="{FF2B5EF4-FFF2-40B4-BE49-F238E27FC236}">
              <a16:creationId xmlns:a16="http://schemas.microsoft.com/office/drawing/2014/main" id="{C8E659DE-309F-4872-85AC-CEA5D79D19DA}"/>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56" name="直線コネクタ 655">
          <a:extLst>
            <a:ext uri="{FF2B5EF4-FFF2-40B4-BE49-F238E27FC236}">
              <a16:creationId xmlns:a16="http://schemas.microsoft.com/office/drawing/2014/main" id="{CB39E7D0-58B9-4792-A9AC-6DB8AAA55E25}"/>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57" name="テキスト ボックス 656">
          <a:extLst>
            <a:ext uri="{FF2B5EF4-FFF2-40B4-BE49-F238E27FC236}">
              <a16:creationId xmlns:a16="http://schemas.microsoft.com/office/drawing/2014/main" id="{C871D54E-F762-41F2-9B0E-A1DD18F28C57}"/>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58" name="直線コネクタ 657">
          <a:extLst>
            <a:ext uri="{FF2B5EF4-FFF2-40B4-BE49-F238E27FC236}">
              <a16:creationId xmlns:a16="http://schemas.microsoft.com/office/drawing/2014/main" id="{6E2F2FC1-A1BE-4D9E-A15D-6C4E7D5770B4}"/>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59" name="テキスト ボックス 658">
          <a:extLst>
            <a:ext uri="{FF2B5EF4-FFF2-40B4-BE49-F238E27FC236}">
              <a16:creationId xmlns:a16="http://schemas.microsoft.com/office/drawing/2014/main" id="{7C45B93E-7953-491F-832F-F59F0C6F38E7}"/>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60" name="直線コネクタ 659">
          <a:extLst>
            <a:ext uri="{FF2B5EF4-FFF2-40B4-BE49-F238E27FC236}">
              <a16:creationId xmlns:a16="http://schemas.microsoft.com/office/drawing/2014/main" id="{0F4906A3-2DC8-4714-8D52-DDED105C1C92}"/>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61" name="テキスト ボックス 660">
          <a:extLst>
            <a:ext uri="{FF2B5EF4-FFF2-40B4-BE49-F238E27FC236}">
              <a16:creationId xmlns:a16="http://schemas.microsoft.com/office/drawing/2014/main" id="{AECDE414-C0E1-49A4-AF40-C22FCE8201C9}"/>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62" name="直線コネクタ 661">
          <a:extLst>
            <a:ext uri="{FF2B5EF4-FFF2-40B4-BE49-F238E27FC236}">
              <a16:creationId xmlns:a16="http://schemas.microsoft.com/office/drawing/2014/main" id="{017BCBCC-109F-4C03-B627-0738A70D05B9}"/>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63" name="テキスト ボックス 662">
          <a:extLst>
            <a:ext uri="{FF2B5EF4-FFF2-40B4-BE49-F238E27FC236}">
              <a16:creationId xmlns:a16="http://schemas.microsoft.com/office/drawing/2014/main" id="{B38A3316-73B0-4753-8FB0-1B9DBF3A620B}"/>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64" name="直線コネクタ 663">
          <a:extLst>
            <a:ext uri="{FF2B5EF4-FFF2-40B4-BE49-F238E27FC236}">
              <a16:creationId xmlns:a16="http://schemas.microsoft.com/office/drawing/2014/main" id="{13D4FC0D-0B53-4574-B585-5C5399FF8BB5}"/>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665" name="テキスト ボックス 664">
          <a:extLst>
            <a:ext uri="{FF2B5EF4-FFF2-40B4-BE49-F238E27FC236}">
              <a16:creationId xmlns:a16="http://schemas.microsoft.com/office/drawing/2014/main" id="{28D4B0DF-1553-4124-8BBB-96410A5C47CD}"/>
            </a:ext>
          </a:extLst>
        </xdr:cNvPr>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66" name="直線コネクタ 665">
          <a:extLst>
            <a:ext uri="{FF2B5EF4-FFF2-40B4-BE49-F238E27FC236}">
              <a16:creationId xmlns:a16="http://schemas.microsoft.com/office/drawing/2014/main" id="{B11E152E-991E-48F7-995A-E07142B91EE9}"/>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667" name="テキスト ボックス 666">
          <a:extLst>
            <a:ext uri="{FF2B5EF4-FFF2-40B4-BE49-F238E27FC236}">
              <a16:creationId xmlns:a16="http://schemas.microsoft.com/office/drawing/2014/main" id="{590F5D54-74F0-4EEF-A014-EABA7E260969}"/>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68" name="【庁舎】&#10;一人当たり面積グラフ枠">
          <a:extLst>
            <a:ext uri="{FF2B5EF4-FFF2-40B4-BE49-F238E27FC236}">
              <a16:creationId xmlns:a16="http://schemas.microsoft.com/office/drawing/2014/main" id="{1C7A07E4-551C-4E4D-A956-E04FB83FF258}"/>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15875</xdr:rowOff>
    </xdr:from>
    <xdr:to>
      <xdr:col>116</xdr:col>
      <xdr:colOff>62864</xdr:colOff>
      <xdr:row>108</xdr:row>
      <xdr:rowOff>128524</xdr:rowOff>
    </xdr:to>
    <xdr:cxnSp macro="">
      <xdr:nvCxnSpPr>
        <xdr:cNvPr id="669" name="直線コネクタ 668">
          <a:extLst>
            <a:ext uri="{FF2B5EF4-FFF2-40B4-BE49-F238E27FC236}">
              <a16:creationId xmlns:a16="http://schemas.microsoft.com/office/drawing/2014/main" id="{7FF1BE08-DAEB-4320-A3DE-0F8969E25AAD}"/>
            </a:ext>
          </a:extLst>
        </xdr:cNvPr>
        <xdr:cNvCxnSpPr/>
      </xdr:nvCxnSpPr>
      <xdr:spPr>
        <a:xfrm flipV="1">
          <a:off x="22160864" y="17332325"/>
          <a:ext cx="0" cy="1312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132351</xdr:rowOff>
    </xdr:from>
    <xdr:ext cx="469744" cy="259045"/>
    <xdr:sp macro="" textlink="">
      <xdr:nvSpPr>
        <xdr:cNvPr id="670" name="【庁舎】&#10;一人当たり面積最小値テキスト">
          <a:extLst>
            <a:ext uri="{FF2B5EF4-FFF2-40B4-BE49-F238E27FC236}">
              <a16:creationId xmlns:a16="http://schemas.microsoft.com/office/drawing/2014/main" id="{8D0D3255-BD77-4D2A-951A-CF2525112B25}"/>
            </a:ext>
          </a:extLst>
        </xdr:cNvPr>
        <xdr:cNvSpPr txBox="1"/>
      </xdr:nvSpPr>
      <xdr:spPr>
        <a:xfrm>
          <a:off x="22199600" y="18648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128524</xdr:rowOff>
    </xdr:from>
    <xdr:to>
      <xdr:col>116</xdr:col>
      <xdr:colOff>152400</xdr:colOff>
      <xdr:row>108</xdr:row>
      <xdr:rowOff>128524</xdr:rowOff>
    </xdr:to>
    <xdr:cxnSp macro="">
      <xdr:nvCxnSpPr>
        <xdr:cNvPr id="671" name="直線コネクタ 670">
          <a:extLst>
            <a:ext uri="{FF2B5EF4-FFF2-40B4-BE49-F238E27FC236}">
              <a16:creationId xmlns:a16="http://schemas.microsoft.com/office/drawing/2014/main" id="{367A5EE9-8FDA-4850-AAC9-7879CBD62984}"/>
            </a:ext>
          </a:extLst>
        </xdr:cNvPr>
        <xdr:cNvCxnSpPr/>
      </xdr:nvCxnSpPr>
      <xdr:spPr>
        <a:xfrm>
          <a:off x="22072600" y="18645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134002</xdr:rowOff>
    </xdr:from>
    <xdr:ext cx="534377" cy="259045"/>
    <xdr:sp macro="" textlink="">
      <xdr:nvSpPr>
        <xdr:cNvPr id="672" name="【庁舎】&#10;一人当たり面積最大値テキスト">
          <a:extLst>
            <a:ext uri="{FF2B5EF4-FFF2-40B4-BE49-F238E27FC236}">
              <a16:creationId xmlns:a16="http://schemas.microsoft.com/office/drawing/2014/main" id="{2B41F403-61CB-4B6E-9AC8-1331B642AC6F}"/>
            </a:ext>
          </a:extLst>
        </xdr:cNvPr>
        <xdr:cNvSpPr txBox="1"/>
      </xdr:nvSpPr>
      <xdr:spPr>
        <a:xfrm>
          <a:off x="22199600" y="17107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15875</xdr:rowOff>
    </xdr:from>
    <xdr:to>
      <xdr:col>116</xdr:col>
      <xdr:colOff>152400</xdr:colOff>
      <xdr:row>101</xdr:row>
      <xdr:rowOff>15875</xdr:rowOff>
    </xdr:to>
    <xdr:cxnSp macro="">
      <xdr:nvCxnSpPr>
        <xdr:cNvPr id="673" name="直線コネクタ 672">
          <a:extLst>
            <a:ext uri="{FF2B5EF4-FFF2-40B4-BE49-F238E27FC236}">
              <a16:creationId xmlns:a16="http://schemas.microsoft.com/office/drawing/2014/main" id="{73A3FD01-3F9E-4479-AC02-391BB282111C}"/>
            </a:ext>
          </a:extLst>
        </xdr:cNvPr>
        <xdr:cNvCxnSpPr/>
      </xdr:nvCxnSpPr>
      <xdr:spPr>
        <a:xfrm>
          <a:off x="22072600" y="17332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128033</xdr:rowOff>
    </xdr:from>
    <xdr:ext cx="469744" cy="259045"/>
    <xdr:sp macro="" textlink="">
      <xdr:nvSpPr>
        <xdr:cNvPr id="674" name="【庁舎】&#10;一人当たり面積平均値テキスト">
          <a:extLst>
            <a:ext uri="{FF2B5EF4-FFF2-40B4-BE49-F238E27FC236}">
              <a16:creationId xmlns:a16="http://schemas.microsoft.com/office/drawing/2014/main" id="{3055C7C6-EEDB-4375-97BA-8D255AA01B94}"/>
            </a:ext>
          </a:extLst>
        </xdr:cNvPr>
        <xdr:cNvSpPr txBox="1"/>
      </xdr:nvSpPr>
      <xdr:spPr>
        <a:xfrm>
          <a:off x="22199600" y="184731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149606</xdr:rowOff>
    </xdr:from>
    <xdr:to>
      <xdr:col>116</xdr:col>
      <xdr:colOff>114300</xdr:colOff>
      <xdr:row>108</xdr:row>
      <xdr:rowOff>79756</xdr:rowOff>
    </xdr:to>
    <xdr:sp macro="" textlink="">
      <xdr:nvSpPr>
        <xdr:cNvPr id="675" name="フローチャート: 判断 674">
          <a:extLst>
            <a:ext uri="{FF2B5EF4-FFF2-40B4-BE49-F238E27FC236}">
              <a16:creationId xmlns:a16="http://schemas.microsoft.com/office/drawing/2014/main" id="{9A7EBD96-54E7-43E1-8E25-9D1530E43EF0}"/>
            </a:ext>
          </a:extLst>
        </xdr:cNvPr>
        <xdr:cNvSpPr/>
      </xdr:nvSpPr>
      <xdr:spPr>
        <a:xfrm>
          <a:off x="22110700" y="1849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155829</xdr:rowOff>
    </xdr:from>
    <xdr:to>
      <xdr:col>112</xdr:col>
      <xdr:colOff>38100</xdr:colOff>
      <xdr:row>108</xdr:row>
      <xdr:rowOff>85979</xdr:rowOff>
    </xdr:to>
    <xdr:sp macro="" textlink="">
      <xdr:nvSpPr>
        <xdr:cNvPr id="676" name="フローチャート: 判断 675">
          <a:extLst>
            <a:ext uri="{FF2B5EF4-FFF2-40B4-BE49-F238E27FC236}">
              <a16:creationId xmlns:a16="http://schemas.microsoft.com/office/drawing/2014/main" id="{BA71DA73-932E-47D9-B1B4-3817759B755E}"/>
            </a:ext>
          </a:extLst>
        </xdr:cNvPr>
        <xdr:cNvSpPr/>
      </xdr:nvSpPr>
      <xdr:spPr>
        <a:xfrm>
          <a:off x="21272500" y="18500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157862</xdr:rowOff>
    </xdr:from>
    <xdr:to>
      <xdr:col>107</xdr:col>
      <xdr:colOff>101600</xdr:colOff>
      <xdr:row>108</xdr:row>
      <xdr:rowOff>88012</xdr:rowOff>
    </xdr:to>
    <xdr:sp macro="" textlink="">
      <xdr:nvSpPr>
        <xdr:cNvPr id="677" name="フローチャート: 判断 676">
          <a:extLst>
            <a:ext uri="{FF2B5EF4-FFF2-40B4-BE49-F238E27FC236}">
              <a16:creationId xmlns:a16="http://schemas.microsoft.com/office/drawing/2014/main" id="{71D95CA7-2FD3-4BA7-B82F-A5ADECAA169D}"/>
            </a:ext>
          </a:extLst>
        </xdr:cNvPr>
        <xdr:cNvSpPr/>
      </xdr:nvSpPr>
      <xdr:spPr>
        <a:xfrm>
          <a:off x="20383500" y="1850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154939</xdr:rowOff>
    </xdr:from>
    <xdr:to>
      <xdr:col>102</xdr:col>
      <xdr:colOff>165100</xdr:colOff>
      <xdr:row>108</xdr:row>
      <xdr:rowOff>85089</xdr:rowOff>
    </xdr:to>
    <xdr:sp macro="" textlink="">
      <xdr:nvSpPr>
        <xdr:cNvPr id="678" name="フローチャート: 判断 677">
          <a:extLst>
            <a:ext uri="{FF2B5EF4-FFF2-40B4-BE49-F238E27FC236}">
              <a16:creationId xmlns:a16="http://schemas.microsoft.com/office/drawing/2014/main" id="{88CEF14B-E49A-4B9E-82CF-5F8302BE73F2}"/>
            </a:ext>
          </a:extLst>
        </xdr:cNvPr>
        <xdr:cNvSpPr/>
      </xdr:nvSpPr>
      <xdr:spPr>
        <a:xfrm>
          <a:off x="19494500" y="1850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160782</xdr:rowOff>
    </xdr:from>
    <xdr:to>
      <xdr:col>98</xdr:col>
      <xdr:colOff>38100</xdr:colOff>
      <xdr:row>108</xdr:row>
      <xdr:rowOff>90932</xdr:rowOff>
    </xdr:to>
    <xdr:sp macro="" textlink="">
      <xdr:nvSpPr>
        <xdr:cNvPr id="679" name="フローチャート: 判断 678">
          <a:extLst>
            <a:ext uri="{FF2B5EF4-FFF2-40B4-BE49-F238E27FC236}">
              <a16:creationId xmlns:a16="http://schemas.microsoft.com/office/drawing/2014/main" id="{F7088D00-59CF-4DEE-83A8-ABB3424C84BF}"/>
            </a:ext>
          </a:extLst>
        </xdr:cNvPr>
        <xdr:cNvSpPr/>
      </xdr:nvSpPr>
      <xdr:spPr>
        <a:xfrm>
          <a:off x="18605500" y="18505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5101D8B3-F444-40B7-9865-0A9DCA1AD82E}"/>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81" name="テキスト ボックス 680">
          <a:extLst>
            <a:ext uri="{FF2B5EF4-FFF2-40B4-BE49-F238E27FC236}">
              <a16:creationId xmlns:a16="http://schemas.microsoft.com/office/drawing/2014/main" id="{8C7846B3-EB81-4BE5-B252-3063369B7D58}"/>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82" name="テキスト ボックス 681">
          <a:extLst>
            <a:ext uri="{FF2B5EF4-FFF2-40B4-BE49-F238E27FC236}">
              <a16:creationId xmlns:a16="http://schemas.microsoft.com/office/drawing/2014/main" id="{466636D5-ACDA-4841-89CC-A1AD661FB373}"/>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83" name="テキスト ボックス 682">
          <a:extLst>
            <a:ext uri="{FF2B5EF4-FFF2-40B4-BE49-F238E27FC236}">
              <a16:creationId xmlns:a16="http://schemas.microsoft.com/office/drawing/2014/main" id="{065D7C13-B350-49B7-A692-17D74098764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84" name="テキスト ボックス 683">
          <a:extLst>
            <a:ext uri="{FF2B5EF4-FFF2-40B4-BE49-F238E27FC236}">
              <a16:creationId xmlns:a16="http://schemas.microsoft.com/office/drawing/2014/main" id="{48E8789F-5190-4610-89DC-62CFEEB89C29}"/>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17907</xdr:rowOff>
    </xdr:from>
    <xdr:to>
      <xdr:col>116</xdr:col>
      <xdr:colOff>114300</xdr:colOff>
      <xdr:row>107</xdr:row>
      <xdr:rowOff>119507</xdr:rowOff>
    </xdr:to>
    <xdr:sp macro="" textlink="">
      <xdr:nvSpPr>
        <xdr:cNvPr id="685" name="楕円 684">
          <a:extLst>
            <a:ext uri="{FF2B5EF4-FFF2-40B4-BE49-F238E27FC236}">
              <a16:creationId xmlns:a16="http://schemas.microsoft.com/office/drawing/2014/main" id="{0AB25A0C-8EAC-47B8-A9DF-F49E0C520898}"/>
            </a:ext>
          </a:extLst>
        </xdr:cNvPr>
        <xdr:cNvSpPr/>
      </xdr:nvSpPr>
      <xdr:spPr>
        <a:xfrm>
          <a:off x="22110700" y="1836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40784</xdr:rowOff>
    </xdr:from>
    <xdr:ext cx="469744" cy="259045"/>
    <xdr:sp macro="" textlink="">
      <xdr:nvSpPr>
        <xdr:cNvPr id="686" name="【庁舎】&#10;一人当たり面積該当値テキスト">
          <a:extLst>
            <a:ext uri="{FF2B5EF4-FFF2-40B4-BE49-F238E27FC236}">
              <a16:creationId xmlns:a16="http://schemas.microsoft.com/office/drawing/2014/main" id="{784B6BF9-40C2-4808-953B-945DBA2412EF}"/>
            </a:ext>
          </a:extLst>
        </xdr:cNvPr>
        <xdr:cNvSpPr txBox="1"/>
      </xdr:nvSpPr>
      <xdr:spPr>
        <a:xfrm>
          <a:off x="22199600" y="1821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20447</xdr:rowOff>
    </xdr:from>
    <xdr:to>
      <xdr:col>112</xdr:col>
      <xdr:colOff>38100</xdr:colOff>
      <xdr:row>107</xdr:row>
      <xdr:rowOff>122047</xdr:rowOff>
    </xdr:to>
    <xdr:sp macro="" textlink="">
      <xdr:nvSpPr>
        <xdr:cNvPr id="687" name="楕円 686">
          <a:extLst>
            <a:ext uri="{FF2B5EF4-FFF2-40B4-BE49-F238E27FC236}">
              <a16:creationId xmlns:a16="http://schemas.microsoft.com/office/drawing/2014/main" id="{3E2444B2-A89A-499C-B035-CD7F70F8C724}"/>
            </a:ext>
          </a:extLst>
        </xdr:cNvPr>
        <xdr:cNvSpPr/>
      </xdr:nvSpPr>
      <xdr:spPr>
        <a:xfrm>
          <a:off x="21272500" y="18365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68707</xdr:rowOff>
    </xdr:from>
    <xdr:to>
      <xdr:col>116</xdr:col>
      <xdr:colOff>63500</xdr:colOff>
      <xdr:row>107</xdr:row>
      <xdr:rowOff>71247</xdr:rowOff>
    </xdr:to>
    <xdr:cxnSp macro="">
      <xdr:nvCxnSpPr>
        <xdr:cNvPr id="688" name="直線コネクタ 687">
          <a:extLst>
            <a:ext uri="{FF2B5EF4-FFF2-40B4-BE49-F238E27FC236}">
              <a16:creationId xmlns:a16="http://schemas.microsoft.com/office/drawing/2014/main" id="{E0970961-DF89-459D-A1FE-A4133E0B70A3}"/>
            </a:ext>
          </a:extLst>
        </xdr:cNvPr>
        <xdr:cNvCxnSpPr/>
      </xdr:nvCxnSpPr>
      <xdr:spPr>
        <a:xfrm flipV="1">
          <a:off x="21323300" y="18413857"/>
          <a:ext cx="8382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22352</xdr:rowOff>
    </xdr:from>
    <xdr:to>
      <xdr:col>107</xdr:col>
      <xdr:colOff>101600</xdr:colOff>
      <xdr:row>107</xdr:row>
      <xdr:rowOff>123952</xdr:rowOff>
    </xdr:to>
    <xdr:sp macro="" textlink="">
      <xdr:nvSpPr>
        <xdr:cNvPr id="689" name="楕円 688">
          <a:extLst>
            <a:ext uri="{FF2B5EF4-FFF2-40B4-BE49-F238E27FC236}">
              <a16:creationId xmlns:a16="http://schemas.microsoft.com/office/drawing/2014/main" id="{7B8D859F-3092-4D32-BFFD-8D59D9335EB7}"/>
            </a:ext>
          </a:extLst>
        </xdr:cNvPr>
        <xdr:cNvSpPr/>
      </xdr:nvSpPr>
      <xdr:spPr>
        <a:xfrm>
          <a:off x="20383500" y="18367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71247</xdr:rowOff>
    </xdr:from>
    <xdr:to>
      <xdr:col>111</xdr:col>
      <xdr:colOff>177800</xdr:colOff>
      <xdr:row>107</xdr:row>
      <xdr:rowOff>73152</xdr:rowOff>
    </xdr:to>
    <xdr:cxnSp macro="">
      <xdr:nvCxnSpPr>
        <xdr:cNvPr id="690" name="直線コネクタ 689">
          <a:extLst>
            <a:ext uri="{FF2B5EF4-FFF2-40B4-BE49-F238E27FC236}">
              <a16:creationId xmlns:a16="http://schemas.microsoft.com/office/drawing/2014/main" id="{E92EAA45-64A0-4DD8-9546-9E4EB1593928}"/>
            </a:ext>
          </a:extLst>
        </xdr:cNvPr>
        <xdr:cNvCxnSpPr/>
      </xdr:nvCxnSpPr>
      <xdr:spPr>
        <a:xfrm flipV="1">
          <a:off x="20434300" y="18416397"/>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25146</xdr:rowOff>
    </xdr:from>
    <xdr:to>
      <xdr:col>102</xdr:col>
      <xdr:colOff>165100</xdr:colOff>
      <xdr:row>107</xdr:row>
      <xdr:rowOff>126746</xdr:rowOff>
    </xdr:to>
    <xdr:sp macro="" textlink="">
      <xdr:nvSpPr>
        <xdr:cNvPr id="691" name="楕円 690">
          <a:extLst>
            <a:ext uri="{FF2B5EF4-FFF2-40B4-BE49-F238E27FC236}">
              <a16:creationId xmlns:a16="http://schemas.microsoft.com/office/drawing/2014/main" id="{91C8B818-A126-4703-875B-AACEBDD432A2}"/>
            </a:ext>
          </a:extLst>
        </xdr:cNvPr>
        <xdr:cNvSpPr/>
      </xdr:nvSpPr>
      <xdr:spPr>
        <a:xfrm>
          <a:off x="19494500" y="18370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73152</xdr:rowOff>
    </xdr:from>
    <xdr:to>
      <xdr:col>107</xdr:col>
      <xdr:colOff>50800</xdr:colOff>
      <xdr:row>107</xdr:row>
      <xdr:rowOff>75946</xdr:rowOff>
    </xdr:to>
    <xdr:cxnSp macro="">
      <xdr:nvCxnSpPr>
        <xdr:cNvPr id="692" name="直線コネクタ 691">
          <a:extLst>
            <a:ext uri="{FF2B5EF4-FFF2-40B4-BE49-F238E27FC236}">
              <a16:creationId xmlns:a16="http://schemas.microsoft.com/office/drawing/2014/main" id="{4FA238CC-D14A-4BCD-9C73-ED537ED3F2B5}"/>
            </a:ext>
          </a:extLst>
        </xdr:cNvPr>
        <xdr:cNvCxnSpPr/>
      </xdr:nvCxnSpPr>
      <xdr:spPr>
        <a:xfrm flipV="1">
          <a:off x="19545300" y="18418302"/>
          <a:ext cx="889000" cy="2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19813</xdr:rowOff>
    </xdr:from>
    <xdr:to>
      <xdr:col>98</xdr:col>
      <xdr:colOff>38100</xdr:colOff>
      <xdr:row>107</xdr:row>
      <xdr:rowOff>121413</xdr:rowOff>
    </xdr:to>
    <xdr:sp macro="" textlink="">
      <xdr:nvSpPr>
        <xdr:cNvPr id="693" name="楕円 692">
          <a:extLst>
            <a:ext uri="{FF2B5EF4-FFF2-40B4-BE49-F238E27FC236}">
              <a16:creationId xmlns:a16="http://schemas.microsoft.com/office/drawing/2014/main" id="{4FEE5809-A0D9-472E-B453-782BFB3D6BE9}"/>
            </a:ext>
          </a:extLst>
        </xdr:cNvPr>
        <xdr:cNvSpPr/>
      </xdr:nvSpPr>
      <xdr:spPr>
        <a:xfrm>
          <a:off x="18605500" y="1836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70613</xdr:rowOff>
    </xdr:from>
    <xdr:to>
      <xdr:col>102</xdr:col>
      <xdr:colOff>114300</xdr:colOff>
      <xdr:row>107</xdr:row>
      <xdr:rowOff>75946</xdr:rowOff>
    </xdr:to>
    <xdr:cxnSp macro="">
      <xdr:nvCxnSpPr>
        <xdr:cNvPr id="694" name="直線コネクタ 693">
          <a:extLst>
            <a:ext uri="{FF2B5EF4-FFF2-40B4-BE49-F238E27FC236}">
              <a16:creationId xmlns:a16="http://schemas.microsoft.com/office/drawing/2014/main" id="{044CC27A-E5AF-4743-9476-48C317D4478F}"/>
            </a:ext>
          </a:extLst>
        </xdr:cNvPr>
        <xdr:cNvCxnSpPr/>
      </xdr:nvCxnSpPr>
      <xdr:spPr>
        <a:xfrm>
          <a:off x="18656300" y="18415763"/>
          <a:ext cx="889000" cy="5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77106</xdr:rowOff>
    </xdr:from>
    <xdr:ext cx="469744" cy="259045"/>
    <xdr:sp macro="" textlink="">
      <xdr:nvSpPr>
        <xdr:cNvPr id="695" name="n_1aveValue【庁舎】&#10;一人当たり面積">
          <a:extLst>
            <a:ext uri="{FF2B5EF4-FFF2-40B4-BE49-F238E27FC236}">
              <a16:creationId xmlns:a16="http://schemas.microsoft.com/office/drawing/2014/main" id="{9AAF0C0B-A70F-487F-BF7C-2C2314276154}"/>
            </a:ext>
          </a:extLst>
        </xdr:cNvPr>
        <xdr:cNvSpPr txBox="1"/>
      </xdr:nvSpPr>
      <xdr:spPr>
        <a:xfrm>
          <a:off x="21075727" y="18593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79139</xdr:rowOff>
    </xdr:from>
    <xdr:ext cx="469744" cy="259045"/>
    <xdr:sp macro="" textlink="">
      <xdr:nvSpPr>
        <xdr:cNvPr id="696" name="n_2aveValue【庁舎】&#10;一人当たり面積">
          <a:extLst>
            <a:ext uri="{FF2B5EF4-FFF2-40B4-BE49-F238E27FC236}">
              <a16:creationId xmlns:a16="http://schemas.microsoft.com/office/drawing/2014/main" id="{48023225-FC4E-4478-BFB7-76456E989435}"/>
            </a:ext>
          </a:extLst>
        </xdr:cNvPr>
        <xdr:cNvSpPr txBox="1"/>
      </xdr:nvSpPr>
      <xdr:spPr>
        <a:xfrm>
          <a:off x="20199427" y="18595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76216</xdr:rowOff>
    </xdr:from>
    <xdr:ext cx="469744" cy="259045"/>
    <xdr:sp macro="" textlink="">
      <xdr:nvSpPr>
        <xdr:cNvPr id="697" name="n_3aveValue【庁舎】&#10;一人当たり面積">
          <a:extLst>
            <a:ext uri="{FF2B5EF4-FFF2-40B4-BE49-F238E27FC236}">
              <a16:creationId xmlns:a16="http://schemas.microsoft.com/office/drawing/2014/main" id="{7902A257-2EB5-42AB-B92A-4663308661BC}"/>
            </a:ext>
          </a:extLst>
        </xdr:cNvPr>
        <xdr:cNvSpPr txBox="1"/>
      </xdr:nvSpPr>
      <xdr:spPr>
        <a:xfrm>
          <a:off x="19310427" y="18592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82059</xdr:rowOff>
    </xdr:from>
    <xdr:ext cx="469744" cy="259045"/>
    <xdr:sp macro="" textlink="">
      <xdr:nvSpPr>
        <xdr:cNvPr id="698" name="n_4aveValue【庁舎】&#10;一人当たり面積">
          <a:extLst>
            <a:ext uri="{FF2B5EF4-FFF2-40B4-BE49-F238E27FC236}">
              <a16:creationId xmlns:a16="http://schemas.microsoft.com/office/drawing/2014/main" id="{910D7752-C60C-4279-8CBD-6E4D0179BBD9}"/>
            </a:ext>
          </a:extLst>
        </xdr:cNvPr>
        <xdr:cNvSpPr txBox="1"/>
      </xdr:nvSpPr>
      <xdr:spPr>
        <a:xfrm>
          <a:off x="18421427" y="18598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138574</xdr:rowOff>
    </xdr:from>
    <xdr:ext cx="469744" cy="259045"/>
    <xdr:sp macro="" textlink="">
      <xdr:nvSpPr>
        <xdr:cNvPr id="699" name="n_1mainValue【庁舎】&#10;一人当たり面積">
          <a:extLst>
            <a:ext uri="{FF2B5EF4-FFF2-40B4-BE49-F238E27FC236}">
              <a16:creationId xmlns:a16="http://schemas.microsoft.com/office/drawing/2014/main" id="{FED2181F-B74D-4BB6-99ED-D6E3486ADC8A}"/>
            </a:ext>
          </a:extLst>
        </xdr:cNvPr>
        <xdr:cNvSpPr txBox="1"/>
      </xdr:nvSpPr>
      <xdr:spPr>
        <a:xfrm>
          <a:off x="21075727" y="18140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140479</xdr:rowOff>
    </xdr:from>
    <xdr:ext cx="469744" cy="259045"/>
    <xdr:sp macro="" textlink="">
      <xdr:nvSpPr>
        <xdr:cNvPr id="700" name="n_2mainValue【庁舎】&#10;一人当たり面積">
          <a:extLst>
            <a:ext uri="{FF2B5EF4-FFF2-40B4-BE49-F238E27FC236}">
              <a16:creationId xmlns:a16="http://schemas.microsoft.com/office/drawing/2014/main" id="{B6648299-5B08-4392-A173-A8082618A63F}"/>
            </a:ext>
          </a:extLst>
        </xdr:cNvPr>
        <xdr:cNvSpPr txBox="1"/>
      </xdr:nvSpPr>
      <xdr:spPr>
        <a:xfrm>
          <a:off x="20199427" y="18142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143273</xdr:rowOff>
    </xdr:from>
    <xdr:ext cx="469744" cy="259045"/>
    <xdr:sp macro="" textlink="">
      <xdr:nvSpPr>
        <xdr:cNvPr id="701" name="n_3mainValue【庁舎】&#10;一人当たり面積">
          <a:extLst>
            <a:ext uri="{FF2B5EF4-FFF2-40B4-BE49-F238E27FC236}">
              <a16:creationId xmlns:a16="http://schemas.microsoft.com/office/drawing/2014/main" id="{A4C422A5-F997-4E2C-A8FA-420B1D25B1D4}"/>
            </a:ext>
          </a:extLst>
        </xdr:cNvPr>
        <xdr:cNvSpPr txBox="1"/>
      </xdr:nvSpPr>
      <xdr:spPr>
        <a:xfrm>
          <a:off x="19310427" y="18145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137940</xdr:rowOff>
    </xdr:from>
    <xdr:ext cx="469744" cy="259045"/>
    <xdr:sp macro="" textlink="">
      <xdr:nvSpPr>
        <xdr:cNvPr id="702" name="n_4mainValue【庁舎】&#10;一人当たり面積">
          <a:extLst>
            <a:ext uri="{FF2B5EF4-FFF2-40B4-BE49-F238E27FC236}">
              <a16:creationId xmlns:a16="http://schemas.microsoft.com/office/drawing/2014/main" id="{1B4A7937-204B-43CB-A01A-F878D93CC883}"/>
            </a:ext>
          </a:extLst>
        </xdr:cNvPr>
        <xdr:cNvSpPr txBox="1"/>
      </xdr:nvSpPr>
      <xdr:spPr>
        <a:xfrm>
          <a:off x="18421427" y="18140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03" name="正方形/長方形 702">
          <a:extLst>
            <a:ext uri="{FF2B5EF4-FFF2-40B4-BE49-F238E27FC236}">
              <a16:creationId xmlns:a16="http://schemas.microsoft.com/office/drawing/2014/main" id="{7FD0BABD-071D-453C-8005-0CD0E6994ED5}"/>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4" name="正方形/長方形 703">
          <a:extLst>
            <a:ext uri="{FF2B5EF4-FFF2-40B4-BE49-F238E27FC236}">
              <a16:creationId xmlns:a16="http://schemas.microsoft.com/office/drawing/2014/main" id="{CBD9AB88-4D2E-46D3-A944-F29C136BED56}"/>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5" name="テキスト ボックス 704">
          <a:extLst>
            <a:ext uri="{FF2B5EF4-FFF2-40B4-BE49-F238E27FC236}">
              <a16:creationId xmlns:a16="http://schemas.microsoft.com/office/drawing/2014/main" id="{E1A56E6E-6B88-41E8-A3DD-FB2155D334E9}"/>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有形固定資産減価償却率としては、一般廃棄物処理施設、消防施設、市民会館、庁舎の四つが類似団体平均を下回っている。消防施設は、消防車格納庫が老朽化率</a:t>
          </a:r>
          <a:r>
            <a:rPr kumimoji="1" lang="en-US" altLang="ja-JP" sz="1300">
              <a:latin typeface="ＭＳ Ｐゴシック" panose="020B0600070205080204" pitchFamily="50" charset="-128"/>
              <a:ea typeface="ＭＳ Ｐゴシック" panose="020B0600070205080204" pitchFamily="50" charset="-128"/>
            </a:rPr>
            <a:t>75</a:t>
          </a:r>
          <a:r>
            <a:rPr kumimoji="1" lang="ja-JP" altLang="en-US" sz="1300">
              <a:latin typeface="ＭＳ Ｐゴシック" panose="020B0600070205080204" pitchFamily="50" charset="-128"/>
              <a:ea typeface="ＭＳ Ｐゴシック" panose="020B0600070205080204" pitchFamily="50" charset="-128"/>
            </a:rPr>
            <a:t>％となっており耐用年数を注視しつつも使用している状況である。市民会館については、離島振興総合センターの老朽化率が高くなっている。現在は長寿命化にむけて補修を行っている。庁舎については、現在建て替え工事を行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沖縄県粟国村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689
684
7.65
1,757,208
1,680,814
54,902
675,445
1,619,194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21.4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小規模離島である本村は、少子高齢化が進む典型的な過疎地域である。農業を中心とした産業構造で、第２次・第３次産業に係る企業が少ないことから税収が少なく財政基盤が脆弱であり、類似団体の平均を大きく下回っている。歳出削減に向け、公共工事の優先順位選定による新規発行債の抑制や公営企業の経営改善に取り組み一般会計からの繰出金の抑制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165100</xdr:rowOff>
    </xdr:from>
    <xdr:to>
      <xdr:col>27</xdr:col>
      <xdr:colOff>184150</xdr:colOff>
      <xdr:row>44</xdr:row>
      <xdr:rowOff>165100</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0" name="財政力グラフ枠">
          <a:extLst>
            <a:ext uri="{FF2B5EF4-FFF2-40B4-BE49-F238E27FC236}">
              <a16:creationId xmlns:a16="http://schemas.microsoft.com/office/drawing/2014/main" id="{00000000-0008-0000-0300-00003C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11684</xdr:rowOff>
    </xdr:from>
    <xdr:to>
      <xdr:col>23</xdr:col>
      <xdr:colOff>133350</xdr:colOff>
      <xdr:row>44</xdr:row>
      <xdr:rowOff>97536</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flipV="1">
          <a:off x="4953000" y="6183884"/>
          <a:ext cx="0" cy="14574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69613</xdr:rowOff>
    </xdr:from>
    <xdr:ext cx="762000" cy="259045"/>
    <xdr:sp macro="" textlink="">
      <xdr:nvSpPr>
        <xdr:cNvPr id="62" name="財政力最小値テキスト">
          <a:extLst>
            <a:ext uri="{FF2B5EF4-FFF2-40B4-BE49-F238E27FC236}">
              <a16:creationId xmlns:a16="http://schemas.microsoft.com/office/drawing/2014/main" id="{00000000-0008-0000-0300-00003E000000}"/>
            </a:ext>
          </a:extLst>
        </xdr:cNvPr>
        <xdr:cNvSpPr txBox="1"/>
      </xdr:nvSpPr>
      <xdr:spPr>
        <a:xfrm>
          <a:off x="5041900" y="761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97536</xdr:rowOff>
    </xdr:from>
    <xdr:to>
      <xdr:col>24</xdr:col>
      <xdr:colOff>12700</xdr:colOff>
      <xdr:row>44</xdr:row>
      <xdr:rowOff>97536</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4864100" y="7641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98061</xdr:rowOff>
    </xdr:from>
    <xdr:ext cx="762000" cy="259045"/>
    <xdr:sp macro="" textlink="">
      <xdr:nvSpPr>
        <xdr:cNvPr id="64" name="財政力最大値テキスト">
          <a:extLst>
            <a:ext uri="{FF2B5EF4-FFF2-40B4-BE49-F238E27FC236}">
              <a16:creationId xmlns:a16="http://schemas.microsoft.com/office/drawing/2014/main" id="{00000000-0008-0000-0300-000040000000}"/>
            </a:ext>
          </a:extLst>
        </xdr:cNvPr>
        <xdr:cNvSpPr txBox="1"/>
      </xdr:nvSpPr>
      <xdr:spPr>
        <a:xfrm>
          <a:off x="5041900" y="592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11684</xdr:rowOff>
    </xdr:from>
    <xdr:to>
      <xdr:col>24</xdr:col>
      <xdr:colOff>12700</xdr:colOff>
      <xdr:row>36</xdr:row>
      <xdr:rowOff>11684</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618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68580</xdr:rowOff>
    </xdr:from>
    <xdr:to>
      <xdr:col>23</xdr:col>
      <xdr:colOff>133350</xdr:colOff>
      <xdr:row>44</xdr:row>
      <xdr:rowOff>68580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114800" y="76123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70629</xdr:rowOff>
    </xdr:from>
    <xdr:ext cx="762000" cy="259045"/>
    <xdr:sp macro="" textlink="">
      <xdr:nvSpPr>
        <xdr:cNvPr id="67" name="財政力平均値テキスト">
          <a:extLst>
            <a:ext uri="{FF2B5EF4-FFF2-40B4-BE49-F238E27FC236}">
              <a16:creationId xmlns:a16="http://schemas.microsoft.com/office/drawing/2014/main" id="{00000000-0008-0000-0300-000043000000}"/>
            </a:ext>
          </a:extLst>
        </xdr:cNvPr>
        <xdr:cNvSpPr txBox="1"/>
      </xdr:nvSpPr>
      <xdr:spPr>
        <a:xfrm>
          <a:off x="5041900" y="72715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54102</xdr:rowOff>
    </xdr:from>
    <xdr:to>
      <xdr:col>23</xdr:col>
      <xdr:colOff>184150</xdr:colOff>
      <xdr:row>43</xdr:row>
      <xdr:rowOff>155702</xdr:rowOff>
    </xdr:to>
    <xdr:sp macro="" textlink="">
      <xdr:nvSpPr>
        <xdr:cNvPr id="68" name="フローチャート: 判断 67">
          <a:extLst>
            <a:ext uri="{FF2B5EF4-FFF2-40B4-BE49-F238E27FC236}">
              <a16:creationId xmlns:a16="http://schemas.microsoft.com/office/drawing/2014/main" id="{00000000-0008-0000-0300-000044000000}"/>
            </a:ext>
          </a:extLst>
        </xdr:cNvPr>
        <xdr:cNvSpPr/>
      </xdr:nvSpPr>
      <xdr:spPr>
        <a:xfrm>
          <a:off x="4902200" y="742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68580</xdr:rowOff>
    </xdr:from>
    <xdr:to>
      <xdr:col>19</xdr:col>
      <xdr:colOff>133350</xdr:colOff>
      <xdr:row>44</xdr:row>
      <xdr:rowOff>68580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3225800" y="76123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54102</xdr:rowOff>
    </xdr:from>
    <xdr:to>
      <xdr:col>19</xdr:col>
      <xdr:colOff>184150</xdr:colOff>
      <xdr:row>43</xdr:row>
      <xdr:rowOff>155702</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064000" y="742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165879</xdr:rowOff>
    </xdr:from>
    <xdr:ext cx="736600" cy="259045"/>
    <xdr:sp macro="" textlink="">
      <xdr:nvSpPr>
        <xdr:cNvPr id="71" name="テキスト ボックス 70">
          <a:extLst>
            <a:ext uri="{FF2B5EF4-FFF2-40B4-BE49-F238E27FC236}">
              <a16:creationId xmlns:a16="http://schemas.microsoft.com/office/drawing/2014/main" id="{00000000-0008-0000-0300-000047000000}"/>
            </a:ext>
          </a:extLst>
        </xdr:cNvPr>
        <xdr:cNvSpPr txBox="1"/>
      </xdr:nvSpPr>
      <xdr:spPr>
        <a:xfrm>
          <a:off x="3733800" y="7195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68580</xdr:rowOff>
    </xdr:from>
    <xdr:to>
      <xdr:col>15</xdr:col>
      <xdr:colOff>82550</xdr:colOff>
      <xdr:row>44</xdr:row>
      <xdr:rowOff>68580</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2336800" y="76123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83058</xdr:rowOff>
    </xdr:from>
    <xdr:to>
      <xdr:col>15</xdr:col>
      <xdr:colOff>133350</xdr:colOff>
      <xdr:row>44</xdr:row>
      <xdr:rowOff>13208</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31750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23385</xdr:rowOff>
    </xdr:from>
    <xdr:ext cx="7620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2844800" y="7224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68580</xdr:rowOff>
    </xdr:from>
    <xdr:to>
      <xdr:col>11</xdr:col>
      <xdr:colOff>31750</xdr:colOff>
      <xdr:row>44</xdr:row>
      <xdr:rowOff>68580</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1447800" y="76123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83058</xdr:rowOff>
    </xdr:from>
    <xdr:to>
      <xdr:col>11</xdr:col>
      <xdr:colOff>82550</xdr:colOff>
      <xdr:row>44</xdr:row>
      <xdr:rowOff>13208</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22860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23385</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1955800" y="7224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73406</xdr:rowOff>
    </xdr:from>
    <xdr:to>
      <xdr:col>7</xdr:col>
      <xdr:colOff>31750</xdr:colOff>
      <xdr:row>44</xdr:row>
      <xdr:rowOff>3556</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1397000" y="744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13733</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066800" y="721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17780</xdr:rowOff>
    </xdr:from>
    <xdr:to>
      <xdr:col>23</xdr:col>
      <xdr:colOff>184150</xdr:colOff>
      <xdr:row>44</xdr:row>
      <xdr:rowOff>119380</xdr:rowOff>
    </xdr:to>
    <xdr:sp macro="" textlink="">
      <xdr:nvSpPr>
        <xdr:cNvPr id="85" name="楕円 84">
          <a:extLst>
            <a:ext uri="{FF2B5EF4-FFF2-40B4-BE49-F238E27FC236}">
              <a16:creationId xmlns:a16="http://schemas.microsoft.com/office/drawing/2014/main" id="{00000000-0008-0000-0300-000055000000}"/>
            </a:ext>
          </a:extLst>
        </xdr:cNvPr>
        <xdr:cNvSpPr/>
      </xdr:nvSpPr>
      <xdr:spPr>
        <a:xfrm>
          <a:off x="49022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85107</xdr:rowOff>
    </xdr:from>
    <xdr:ext cx="762000" cy="259045"/>
    <xdr:sp macro="" textlink="">
      <xdr:nvSpPr>
        <xdr:cNvPr id="86" name="財政力該当値テキスト">
          <a:extLst>
            <a:ext uri="{FF2B5EF4-FFF2-40B4-BE49-F238E27FC236}">
              <a16:creationId xmlns:a16="http://schemas.microsoft.com/office/drawing/2014/main" id="{00000000-0008-0000-0300-000056000000}"/>
            </a:ext>
          </a:extLst>
        </xdr:cNvPr>
        <xdr:cNvSpPr txBox="1"/>
      </xdr:nvSpPr>
      <xdr:spPr>
        <a:xfrm>
          <a:off x="5041900" y="7457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17780</xdr:rowOff>
    </xdr:from>
    <xdr:to>
      <xdr:col>19</xdr:col>
      <xdr:colOff>184150</xdr:colOff>
      <xdr:row>44</xdr:row>
      <xdr:rowOff>119380</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064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104157</xdr:rowOff>
    </xdr:from>
    <xdr:ext cx="7366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3733800" y="7647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17780</xdr:rowOff>
    </xdr:from>
    <xdr:to>
      <xdr:col>15</xdr:col>
      <xdr:colOff>133350</xdr:colOff>
      <xdr:row>44</xdr:row>
      <xdr:rowOff>119380</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3175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104157</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2844800" y="76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17780</xdr:rowOff>
    </xdr:from>
    <xdr:to>
      <xdr:col>11</xdr:col>
      <xdr:colOff>82550</xdr:colOff>
      <xdr:row>44</xdr:row>
      <xdr:rowOff>119380</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2286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104157</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1955800" y="76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17780</xdr:rowOff>
    </xdr:from>
    <xdr:to>
      <xdr:col>7</xdr:col>
      <xdr:colOff>31750</xdr:colOff>
      <xdr:row>44</xdr:row>
      <xdr:rowOff>119380</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1397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104157</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066800" y="76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5" name="正方形/長方形 94">
          <a:extLst>
            <a:ext uri="{FF2B5EF4-FFF2-40B4-BE49-F238E27FC236}">
              <a16:creationId xmlns:a16="http://schemas.microsoft.com/office/drawing/2014/main" id="{00000000-0008-0000-0300-00005F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7" name="テキスト ボックス 106">
          <a:extLst>
            <a:ext uri="{FF2B5EF4-FFF2-40B4-BE49-F238E27FC236}">
              <a16:creationId xmlns:a16="http://schemas.microsoft.com/office/drawing/2014/main" id="{00000000-0008-0000-0300-00006B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令和元年度</a:t>
          </a:r>
          <a:r>
            <a:rPr kumimoji="1" lang="en-US" altLang="ja-JP" sz="1300">
              <a:latin typeface="ＭＳ Ｐゴシック" panose="020B0600070205080204" pitchFamily="50" charset="-128"/>
              <a:ea typeface="ＭＳ Ｐゴシック" panose="020B0600070205080204" pitchFamily="50" charset="-128"/>
            </a:rPr>
            <a:t>97.8</a:t>
          </a:r>
          <a:r>
            <a:rPr kumimoji="1" lang="ja-JP" altLang="en-US" sz="1300">
              <a:latin typeface="ＭＳ Ｐゴシック" panose="020B0600070205080204" pitchFamily="50" charset="-128"/>
              <a:ea typeface="ＭＳ Ｐゴシック" panose="020B0600070205080204" pitchFamily="50" charset="-128"/>
            </a:rPr>
            <a:t>％から令和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92.1</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-5.7</a:t>
          </a:r>
          <a:r>
            <a:rPr kumimoji="1" lang="ja-JP" altLang="en-US" sz="1300">
              <a:latin typeface="ＭＳ Ｐゴシック" panose="020B0600070205080204" pitchFamily="50" charset="-128"/>
              <a:ea typeface="ＭＳ Ｐゴシック" panose="020B0600070205080204" pitchFamily="50" charset="-128"/>
            </a:rPr>
            <a:t>％ポイント）となっており、沖縄県平均より高い状況にあり弾力性が無い状況である。</a:t>
          </a:r>
        </a:p>
        <a:p>
          <a:r>
            <a:rPr kumimoji="1" lang="ja-JP" altLang="en-US" sz="1300">
              <a:latin typeface="ＭＳ Ｐゴシック" panose="020B0600070205080204" pitchFamily="50" charset="-128"/>
              <a:ea typeface="ＭＳ Ｐゴシック" panose="020B0600070205080204" pitchFamily="50" charset="-128"/>
            </a:rPr>
            <a:t>人件費、物件費等の義務的経費の割合が高くなっていることから経常収支比率が高くなっている。</a:t>
          </a:r>
        </a:p>
        <a:p>
          <a:r>
            <a:rPr kumimoji="1" lang="ja-JP" altLang="en-US" sz="1300">
              <a:latin typeface="ＭＳ Ｐゴシック" panose="020B0600070205080204" pitchFamily="50" charset="-128"/>
              <a:ea typeface="ＭＳ Ｐゴシック" panose="020B0600070205080204" pitchFamily="50" charset="-128"/>
            </a:rPr>
            <a:t>物件費の抑制や公営企業の経営改善に取り組み一般会計から繰出金の抑制に努める。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9" name="直線コネクタ 108">
          <a:extLst>
            <a:ext uri="{FF2B5EF4-FFF2-40B4-BE49-F238E27FC236}">
              <a16:creationId xmlns:a16="http://schemas.microsoft.com/office/drawing/2014/main" id="{00000000-0008-0000-0300-00006D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1" name="財政構造の弾力性グラフ枠">
          <a:extLst>
            <a:ext uri="{FF2B5EF4-FFF2-40B4-BE49-F238E27FC236}">
              <a16:creationId xmlns:a16="http://schemas.microsoft.com/office/drawing/2014/main" id="{00000000-0008-0000-0300-000079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112522</xdr:rowOff>
    </xdr:from>
    <xdr:to>
      <xdr:col>23</xdr:col>
      <xdr:colOff>133350</xdr:colOff>
      <xdr:row>67</xdr:row>
      <xdr:rowOff>128270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flipV="1">
          <a:off x="4953000" y="10056622"/>
          <a:ext cx="0" cy="15587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100347</xdr:rowOff>
    </xdr:from>
    <xdr:ext cx="762000" cy="259045"/>
    <xdr:sp macro="" textlink="">
      <xdr:nvSpPr>
        <xdr:cNvPr id="123" name="財政構造の弾力性最小値テキスト">
          <a:extLst>
            <a:ext uri="{FF2B5EF4-FFF2-40B4-BE49-F238E27FC236}">
              <a16:creationId xmlns:a16="http://schemas.microsoft.com/office/drawing/2014/main" id="{00000000-0008-0000-0300-00007B000000}"/>
            </a:ext>
          </a:extLst>
        </xdr:cNvPr>
        <xdr:cNvSpPr txBox="1"/>
      </xdr:nvSpPr>
      <xdr:spPr>
        <a:xfrm>
          <a:off x="5041900" y="1158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128270</xdr:rowOff>
    </xdr:from>
    <xdr:to>
      <xdr:col>24</xdr:col>
      <xdr:colOff>12700</xdr:colOff>
      <xdr:row>67</xdr:row>
      <xdr:rowOff>128270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4864100" y="1161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27449</xdr:rowOff>
    </xdr:from>
    <xdr:ext cx="762000" cy="259045"/>
    <xdr:sp macro="" textlink="">
      <xdr:nvSpPr>
        <xdr:cNvPr id="125" name="財政構造の弾力性最大値テキスト">
          <a:extLst>
            <a:ext uri="{FF2B5EF4-FFF2-40B4-BE49-F238E27FC236}">
              <a16:creationId xmlns:a16="http://schemas.microsoft.com/office/drawing/2014/main" id="{00000000-0008-0000-0300-00007D000000}"/>
            </a:ext>
          </a:extLst>
        </xdr:cNvPr>
        <xdr:cNvSpPr txBox="1"/>
      </xdr:nvSpPr>
      <xdr:spPr>
        <a:xfrm>
          <a:off x="5041900" y="9800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112522</xdr:rowOff>
    </xdr:from>
    <xdr:to>
      <xdr:col>24</xdr:col>
      <xdr:colOff>12700</xdr:colOff>
      <xdr:row>58</xdr:row>
      <xdr:rowOff>112522</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0056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66</xdr:row>
      <xdr:rowOff>12573</xdr:rowOff>
    </xdr:from>
    <xdr:to>
      <xdr:col>23</xdr:col>
      <xdr:colOff>133350</xdr:colOff>
      <xdr:row>66</xdr:row>
      <xdr:rowOff>150114</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114800" y="11328273"/>
          <a:ext cx="838200" cy="137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154703</xdr:rowOff>
    </xdr:from>
    <xdr:ext cx="762000" cy="259045"/>
    <xdr:sp macro="" textlink="">
      <xdr:nvSpPr>
        <xdr:cNvPr id="128" name="財政構造の弾力性平均値テキスト">
          <a:extLst>
            <a:ext uri="{FF2B5EF4-FFF2-40B4-BE49-F238E27FC236}">
              <a16:creationId xmlns:a16="http://schemas.microsoft.com/office/drawing/2014/main" id="{00000000-0008-0000-0300-000080000000}"/>
            </a:ext>
          </a:extLst>
        </xdr:cNvPr>
        <xdr:cNvSpPr txBox="1"/>
      </xdr:nvSpPr>
      <xdr:spPr>
        <a:xfrm>
          <a:off x="5041900" y="10956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138176</xdr:rowOff>
    </xdr:from>
    <xdr:to>
      <xdr:col>23</xdr:col>
      <xdr:colOff>184150</xdr:colOff>
      <xdr:row>65</xdr:row>
      <xdr:rowOff>68326</xdr:rowOff>
    </xdr:to>
    <xdr:sp macro="" textlink="">
      <xdr:nvSpPr>
        <xdr:cNvPr id="129" name="フローチャート: 判断 128">
          <a:extLst>
            <a:ext uri="{FF2B5EF4-FFF2-40B4-BE49-F238E27FC236}">
              <a16:creationId xmlns:a16="http://schemas.microsoft.com/office/drawing/2014/main" id="{00000000-0008-0000-0300-000081000000}"/>
            </a:ext>
          </a:extLst>
        </xdr:cNvPr>
        <xdr:cNvSpPr/>
      </xdr:nvSpPr>
      <xdr:spPr>
        <a:xfrm>
          <a:off x="4902200" y="1111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150114</xdr:rowOff>
    </xdr:from>
    <xdr:to>
      <xdr:col>19</xdr:col>
      <xdr:colOff>133350</xdr:colOff>
      <xdr:row>66</xdr:row>
      <xdr:rowOff>157353</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3225800" y="11465814"/>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5334</xdr:rowOff>
    </xdr:from>
    <xdr:to>
      <xdr:col>19</xdr:col>
      <xdr:colOff>184150</xdr:colOff>
      <xdr:row>65</xdr:row>
      <xdr:rowOff>106934</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064000" y="1114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117111</xdr:rowOff>
    </xdr:from>
    <xdr:ext cx="736600" cy="259045"/>
    <xdr:sp macro="" textlink="">
      <xdr:nvSpPr>
        <xdr:cNvPr id="132" name="テキスト ボックス 131">
          <a:extLst>
            <a:ext uri="{FF2B5EF4-FFF2-40B4-BE49-F238E27FC236}">
              <a16:creationId xmlns:a16="http://schemas.microsoft.com/office/drawing/2014/main" id="{00000000-0008-0000-0300-000084000000}"/>
            </a:ext>
          </a:extLst>
        </xdr:cNvPr>
        <xdr:cNvSpPr txBox="1"/>
      </xdr:nvSpPr>
      <xdr:spPr>
        <a:xfrm>
          <a:off x="3733800" y="109184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138049</xdr:rowOff>
    </xdr:from>
    <xdr:to>
      <xdr:col>15</xdr:col>
      <xdr:colOff>82550</xdr:colOff>
      <xdr:row>66</xdr:row>
      <xdr:rowOff>157353</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2336800" y="11453749"/>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39116</xdr:rowOff>
    </xdr:from>
    <xdr:to>
      <xdr:col>15</xdr:col>
      <xdr:colOff>133350</xdr:colOff>
      <xdr:row>65</xdr:row>
      <xdr:rowOff>140716</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3175000" y="11183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150893</xdr:rowOff>
    </xdr:from>
    <xdr:ext cx="7620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2844800" y="10952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138049</xdr:rowOff>
    </xdr:from>
    <xdr:to>
      <xdr:col>11</xdr:col>
      <xdr:colOff>31750</xdr:colOff>
      <xdr:row>66</xdr:row>
      <xdr:rowOff>157353</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1447800" y="11453749"/>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31877</xdr:rowOff>
    </xdr:from>
    <xdr:to>
      <xdr:col>11</xdr:col>
      <xdr:colOff>82550</xdr:colOff>
      <xdr:row>65</xdr:row>
      <xdr:rowOff>133477</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2286000" y="11176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143654</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1955800" y="10945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135763</xdr:rowOff>
    </xdr:from>
    <xdr:to>
      <xdr:col>7</xdr:col>
      <xdr:colOff>31750</xdr:colOff>
      <xdr:row>65</xdr:row>
      <xdr:rowOff>65913</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1397000" y="11108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76090</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066800" y="10877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133223</xdr:rowOff>
    </xdr:from>
    <xdr:to>
      <xdr:col>23</xdr:col>
      <xdr:colOff>184150</xdr:colOff>
      <xdr:row>66</xdr:row>
      <xdr:rowOff>63373</xdr:rowOff>
    </xdr:to>
    <xdr:sp macro="" textlink="">
      <xdr:nvSpPr>
        <xdr:cNvPr id="146" name="楕円 145">
          <a:extLst>
            <a:ext uri="{FF2B5EF4-FFF2-40B4-BE49-F238E27FC236}">
              <a16:creationId xmlns:a16="http://schemas.microsoft.com/office/drawing/2014/main" id="{00000000-0008-0000-0300-000092000000}"/>
            </a:ext>
          </a:extLst>
        </xdr:cNvPr>
        <xdr:cNvSpPr/>
      </xdr:nvSpPr>
      <xdr:spPr>
        <a:xfrm>
          <a:off x="4902200" y="11277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105300</xdr:rowOff>
    </xdr:from>
    <xdr:ext cx="762000" cy="259045"/>
    <xdr:sp macro="" textlink="">
      <xdr:nvSpPr>
        <xdr:cNvPr id="147" name="財政構造の弾力性該当値テキスト">
          <a:extLst>
            <a:ext uri="{FF2B5EF4-FFF2-40B4-BE49-F238E27FC236}">
              <a16:creationId xmlns:a16="http://schemas.microsoft.com/office/drawing/2014/main" id="{00000000-0008-0000-0300-000093000000}"/>
            </a:ext>
          </a:extLst>
        </xdr:cNvPr>
        <xdr:cNvSpPr txBox="1"/>
      </xdr:nvSpPr>
      <xdr:spPr>
        <a:xfrm>
          <a:off x="5041900" y="11249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99314</xdr:rowOff>
    </xdr:from>
    <xdr:to>
      <xdr:col>19</xdr:col>
      <xdr:colOff>184150</xdr:colOff>
      <xdr:row>67</xdr:row>
      <xdr:rowOff>29464</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064000" y="1141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67</xdr:row>
      <xdr:rowOff>14241</xdr:rowOff>
    </xdr:from>
    <xdr:ext cx="7366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733800" y="115013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106553</xdr:rowOff>
    </xdr:from>
    <xdr:to>
      <xdr:col>15</xdr:col>
      <xdr:colOff>133350</xdr:colOff>
      <xdr:row>67</xdr:row>
      <xdr:rowOff>36703</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3175000" y="11422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67</xdr:row>
      <xdr:rowOff>21480</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844800" y="11508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87249</xdr:rowOff>
    </xdr:from>
    <xdr:to>
      <xdr:col>11</xdr:col>
      <xdr:colOff>82550</xdr:colOff>
      <xdr:row>67</xdr:row>
      <xdr:rowOff>17399</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2286000" y="11402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67</xdr:row>
      <xdr:rowOff>2176</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1955800" y="11489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106553</xdr:rowOff>
    </xdr:from>
    <xdr:to>
      <xdr:col>7</xdr:col>
      <xdr:colOff>31750</xdr:colOff>
      <xdr:row>67</xdr:row>
      <xdr:rowOff>36703</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1397000" y="11422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67</xdr:row>
      <xdr:rowOff>21480</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066800" y="11508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6" name="正方形/長方形 155">
          <a:extLst>
            <a:ext uri="{FF2B5EF4-FFF2-40B4-BE49-F238E27FC236}">
              <a16:creationId xmlns:a16="http://schemas.microsoft.com/office/drawing/2014/main" id="{00000000-0008-0000-0300-00009C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[1,147,083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8" name="テキスト ボックス 167">
          <a:extLst>
            <a:ext uri="{FF2B5EF4-FFF2-40B4-BE49-F238E27FC236}">
              <a16:creationId xmlns:a16="http://schemas.microsoft.com/office/drawing/2014/main" id="{00000000-0008-0000-0300-0000A8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１島１村で小規模自治体の本村は、通常の行政サービスだけではなく空港や航路もあることから、フェリーや船舶事務所及び空港に職員を配置しなければならない。引き続き、定員管理の適正化に努めるとともに、物件費（需用費や委託料等）の義務的経費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0" name="直線コネクタ 169">
          <a:extLst>
            <a:ext uri="{FF2B5EF4-FFF2-40B4-BE49-F238E27FC236}">
              <a16:creationId xmlns:a16="http://schemas.microsoft.com/office/drawing/2014/main" id="{00000000-0008-0000-0300-0000AA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1" name="人件費・物件費等の状況グラフ枠">
          <a:extLst>
            <a:ext uri="{FF2B5EF4-FFF2-40B4-BE49-F238E27FC236}">
              <a16:creationId xmlns:a16="http://schemas.microsoft.com/office/drawing/2014/main" id="{00000000-0008-0000-0300-0000B5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111077</xdr:rowOff>
    </xdr:from>
    <xdr:to>
      <xdr:col>23</xdr:col>
      <xdr:colOff>133350</xdr:colOff>
      <xdr:row>89</xdr:row>
      <xdr:rowOff>74044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flipV="1">
          <a:off x="4953000" y="13998527"/>
          <a:ext cx="0" cy="13345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46121</xdr:rowOff>
    </xdr:from>
    <xdr:ext cx="762000" cy="259045"/>
    <xdr:sp macro="" textlink="">
      <xdr:nvSpPr>
        <xdr:cNvPr id="183" name="人件費・物件費等の状況最小値テキスト">
          <a:extLst>
            <a:ext uri="{FF2B5EF4-FFF2-40B4-BE49-F238E27FC236}">
              <a16:creationId xmlns:a16="http://schemas.microsoft.com/office/drawing/2014/main" id="{00000000-0008-0000-0300-0000B7000000}"/>
            </a:ext>
          </a:extLst>
        </xdr:cNvPr>
        <xdr:cNvSpPr txBox="1"/>
      </xdr:nvSpPr>
      <xdr:spPr>
        <a:xfrm>
          <a:off x="5041900" y="15305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3,008,691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74044</xdr:rowOff>
    </xdr:from>
    <xdr:to>
      <xdr:col>24</xdr:col>
      <xdr:colOff>12700</xdr:colOff>
      <xdr:row>89</xdr:row>
      <xdr:rowOff>74044</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4864100" y="15333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26004</xdr:rowOff>
    </xdr:from>
    <xdr:ext cx="762000" cy="259045"/>
    <xdr:sp macro="" textlink="">
      <xdr:nvSpPr>
        <xdr:cNvPr id="185" name="人件費・物件費等の状況最大値テキスト">
          <a:extLst>
            <a:ext uri="{FF2B5EF4-FFF2-40B4-BE49-F238E27FC236}">
              <a16:creationId xmlns:a16="http://schemas.microsoft.com/office/drawing/2014/main" id="{00000000-0008-0000-0300-0000B9000000}"/>
            </a:ext>
          </a:extLst>
        </xdr:cNvPr>
        <xdr:cNvSpPr txBox="1"/>
      </xdr:nvSpPr>
      <xdr:spPr>
        <a:xfrm>
          <a:off x="5041900" y="13742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111077</xdr:rowOff>
    </xdr:from>
    <xdr:to>
      <xdr:col>24</xdr:col>
      <xdr:colOff>12700</xdr:colOff>
      <xdr:row>81</xdr:row>
      <xdr:rowOff>111077</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4864100" y="13998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32882</xdr:rowOff>
    </xdr:from>
    <xdr:to>
      <xdr:col>23</xdr:col>
      <xdr:colOff>133350</xdr:colOff>
      <xdr:row>84</xdr:row>
      <xdr:rowOff>38562</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flipV="1">
          <a:off x="4114800" y="14434682"/>
          <a:ext cx="838200" cy="5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36658</xdr:rowOff>
    </xdr:from>
    <xdr:ext cx="762000" cy="259045"/>
    <xdr:sp macro="" textlink="">
      <xdr:nvSpPr>
        <xdr:cNvPr id="188" name="人件費・物件費等の状況平均値テキスト">
          <a:extLst>
            <a:ext uri="{FF2B5EF4-FFF2-40B4-BE49-F238E27FC236}">
              <a16:creationId xmlns:a16="http://schemas.microsoft.com/office/drawing/2014/main" id="{00000000-0008-0000-0300-0000BC000000}"/>
            </a:ext>
          </a:extLst>
        </xdr:cNvPr>
        <xdr:cNvSpPr txBox="1"/>
      </xdr:nvSpPr>
      <xdr:spPr>
        <a:xfrm>
          <a:off x="5041900" y="139241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20131</xdr:rowOff>
    </xdr:from>
    <xdr:to>
      <xdr:col>23</xdr:col>
      <xdr:colOff>184150</xdr:colOff>
      <xdr:row>82</xdr:row>
      <xdr:rowOff>121731</xdr:rowOff>
    </xdr:to>
    <xdr:sp macro="" textlink="">
      <xdr:nvSpPr>
        <xdr:cNvPr id="189" name="フローチャート: 判断 188">
          <a:extLst>
            <a:ext uri="{FF2B5EF4-FFF2-40B4-BE49-F238E27FC236}">
              <a16:creationId xmlns:a16="http://schemas.microsoft.com/office/drawing/2014/main" id="{00000000-0008-0000-0300-0000BD000000}"/>
            </a:ext>
          </a:extLst>
        </xdr:cNvPr>
        <xdr:cNvSpPr/>
      </xdr:nvSpPr>
      <xdr:spPr>
        <a:xfrm>
          <a:off x="4902200" y="14079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170921</xdr:rowOff>
    </xdr:from>
    <xdr:to>
      <xdr:col>19</xdr:col>
      <xdr:colOff>133350</xdr:colOff>
      <xdr:row>84</xdr:row>
      <xdr:rowOff>38562</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3225800" y="14401271"/>
          <a:ext cx="889000" cy="39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12669</xdr:rowOff>
    </xdr:from>
    <xdr:to>
      <xdr:col>19</xdr:col>
      <xdr:colOff>184150</xdr:colOff>
      <xdr:row>82</xdr:row>
      <xdr:rowOff>114269</xdr:rowOff>
    </xdr:to>
    <xdr:sp macro="" textlink="">
      <xdr:nvSpPr>
        <xdr:cNvPr id="191" name="フローチャート: 判断 190">
          <a:extLst>
            <a:ext uri="{FF2B5EF4-FFF2-40B4-BE49-F238E27FC236}">
              <a16:creationId xmlns:a16="http://schemas.microsoft.com/office/drawing/2014/main" id="{00000000-0008-0000-0300-0000BF000000}"/>
            </a:ext>
          </a:extLst>
        </xdr:cNvPr>
        <xdr:cNvSpPr/>
      </xdr:nvSpPr>
      <xdr:spPr>
        <a:xfrm>
          <a:off x="4064000" y="14071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124446</xdr:rowOff>
    </xdr:from>
    <xdr:ext cx="736600" cy="259045"/>
    <xdr:sp macro="" textlink="">
      <xdr:nvSpPr>
        <xdr:cNvPr id="192" name="テキスト ボックス 191">
          <a:extLst>
            <a:ext uri="{FF2B5EF4-FFF2-40B4-BE49-F238E27FC236}">
              <a16:creationId xmlns:a16="http://schemas.microsoft.com/office/drawing/2014/main" id="{00000000-0008-0000-0300-0000C0000000}"/>
            </a:ext>
          </a:extLst>
        </xdr:cNvPr>
        <xdr:cNvSpPr txBox="1"/>
      </xdr:nvSpPr>
      <xdr:spPr>
        <a:xfrm>
          <a:off x="3733800" y="138404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132742</xdr:rowOff>
    </xdr:from>
    <xdr:to>
      <xdr:col>15</xdr:col>
      <xdr:colOff>82550</xdr:colOff>
      <xdr:row>83</xdr:row>
      <xdr:rowOff>170921</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2336800" y="14363092"/>
          <a:ext cx="889000" cy="38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12274</xdr:rowOff>
    </xdr:from>
    <xdr:to>
      <xdr:col>15</xdr:col>
      <xdr:colOff>133350</xdr:colOff>
      <xdr:row>82</xdr:row>
      <xdr:rowOff>113874</xdr:rowOff>
    </xdr:to>
    <xdr:sp macro="" textlink="">
      <xdr:nvSpPr>
        <xdr:cNvPr id="194" name="フローチャート: 判断 193">
          <a:extLst>
            <a:ext uri="{FF2B5EF4-FFF2-40B4-BE49-F238E27FC236}">
              <a16:creationId xmlns:a16="http://schemas.microsoft.com/office/drawing/2014/main" id="{00000000-0008-0000-0300-0000C2000000}"/>
            </a:ext>
          </a:extLst>
        </xdr:cNvPr>
        <xdr:cNvSpPr/>
      </xdr:nvSpPr>
      <xdr:spPr>
        <a:xfrm>
          <a:off x="3175000" y="1407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124051</xdr:rowOff>
    </xdr:from>
    <xdr:ext cx="762000" cy="259045"/>
    <xdr:sp macro="" textlink="">
      <xdr:nvSpPr>
        <xdr:cNvPr id="195" name="テキスト ボックス 194">
          <a:extLst>
            <a:ext uri="{FF2B5EF4-FFF2-40B4-BE49-F238E27FC236}">
              <a16:creationId xmlns:a16="http://schemas.microsoft.com/office/drawing/2014/main" id="{00000000-0008-0000-0300-0000C3000000}"/>
            </a:ext>
          </a:extLst>
        </xdr:cNvPr>
        <xdr:cNvSpPr txBox="1"/>
      </xdr:nvSpPr>
      <xdr:spPr>
        <a:xfrm>
          <a:off x="2844800" y="13840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132742</xdr:rowOff>
    </xdr:from>
    <xdr:to>
      <xdr:col>11</xdr:col>
      <xdr:colOff>31750</xdr:colOff>
      <xdr:row>83</xdr:row>
      <xdr:rowOff>160474</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flipV="1">
          <a:off x="1447800" y="14363092"/>
          <a:ext cx="889000" cy="27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14717</xdr:rowOff>
    </xdr:from>
    <xdr:to>
      <xdr:col>11</xdr:col>
      <xdr:colOff>82550</xdr:colOff>
      <xdr:row>82</xdr:row>
      <xdr:rowOff>116317</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2286000" y="1407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126494</xdr:rowOff>
    </xdr:from>
    <xdr:ext cx="7620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1955800" y="13842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9320</xdr:rowOff>
    </xdr:from>
    <xdr:to>
      <xdr:col>7</xdr:col>
      <xdr:colOff>31750</xdr:colOff>
      <xdr:row>82</xdr:row>
      <xdr:rowOff>110920</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1397000" y="1406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121097</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1066800" y="1383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153532</xdr:rowOff>
    </xdr:from>
    <xdr:to>
      <xdr:col>23</xdr:col>
      <xdr:colOff>184150</xdr:colOff>
      <xdr:row>84</xdr:row>
      <xdr:rowOff>83682</xdr:rowOff>
    </xdr:to>
    <xdr:sp macro="" textlink="">
      <xdr:nvSpPr>
        <xdr:cNvPr id="206" name="楕円 205">
          <a:extLst>
            <a:ext uri="{FF2B5EF4-FFF2-40B4-BE49-F238E27FC236}">
              <a16:creationId xmlns:a16="http://schemas.microsoft.com/office/drawing/2014/main" id="{00000000-0008-0000-0300-0000CE000000}"/>
            </a:ext>
          </a:extLst>
        </xdr:cNvPr>
        <xdr:cNvSpPr/>
      </xdr:nvSpPr>
      <xdr:spPr>
        <a:xfrm>
          <a:off x="4902200" y="14383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125609</xdr:rowOff>
    </xdr:from>
    <xdr:ext cx="762000" cy="259045"/>
    <xdr:sp macro="" textlink="">
      <xdr:nvSpPr>
        <xdr:cNvPr id="207" name="人件費・物件費等の状況該当値テキスト">
          <a:extLst>
            <a:ext uri="{FF2B5EF4-FFF2-40B4-BE49-F238E27FC236}">
              <a16:creationId xmlns:a16="http://schemas.microsoft.com/office/drawing/2014/main" id="{00000000-0008-0000-0300-0000CF000000}"/>
            </a:ext>
          </a:extLst>
        </xdr:cNvPr>
        <xdr:cNvSpPr txBox="1"/>
      </xdr:nvSpPr>
      <xdr:spPr>
        <a:xfrm>
          <a:off x="5041900" y="14355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1,147,083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159212</xdr:rowOff>
    </xdr:from>
    <xdr:to>
      <xdr:col>19</xdr:col>
      <xdr:colOff>184150</xdr:colOff>
      <xdr:row>84</xdr:row>
      <xdr:rowOff>89362</xdr:rowOff>
    </xdr:to>
    <xdr:sp macro="" textlink="">
      <xdr:nvSpPr>
        <xdr:cNvPr id="208" name="楕円 207">
          <a:extLst>
            <a:ext uri="{FF2B5EF4-FFF2-40B4-BE49-F238E27FC236}">
              <a16:creationId xmlns:a16="http://schemas.microsoft.com/office/drawing/2014/main" id="{00000000-0008-0000-0300-0000D0000000}"/>
            </a:ext>
          </a:extLst>
        </xdr:cNvPr>
        <xdr:cNvSpPr/>
      </xdr:nvSpPr>
      <xdr:spPr>
        <a:xfrm>
          <a:off x="4064000" y="14389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74139</xdr:rowOff>
    </xdr:from>
    <xdr:ext cx="7366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733800" y="144759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120121</xdr:rowOff>
    </xdr:from>
    <xdr:to>
      <xdr:col>15</xdr:col>
      <xdr:colOff>133350</xdr:colOff>
      <xdr:row>84</xdr:row>
      <xdr:rowOff>50271</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3175000" y="14350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35048</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844800" y="14436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81942</xdr:rowOff>
    </xdr:from>
    <xdr:to>
      <xdr:col>11</xdr:col>
      <xdr:colOff>82550</xdr:colOff>
      <xdr:row>84</xdr:row>
      <xdr:rowOff>12092</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2286000" y="14312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168319</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955800" y="14398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109674</xdr:rowOff>
    </xdr:from>
    <xdr:to>
      <xdr:col>7</xdr:col>
      <xdr:colOff>31750</xdr:colOff>
      <xdr:row>84</xdr:row>
      <xdr:rowOff>39824</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1397000" y="1434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24601</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066800" y="1442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6" name="正方形/長方形 215">
          <a:extLst>
            <a:ext uri="{FF2B5EF4-FFF2-40B4-BE49-F238E27FC236}">
              <a16:creationId xmlns:a16="http://schemas.microsoft.com/office/drawing/2014/main" id="{00000000-0008-0000-0300-0000D8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19" name="正方形/長方形 218">
          <a:extLst>
            <a:ext uri="{FF2B5EF4-FFF2-40B4-BE49-F238E27FC236}">
              <a16:creationId xmlns:a16="http://schemas.microsoft.com/office/drawing/2014/main" id="{00000000-0008-0000-0300-0000DB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本村は全国町村平均</a:t>
          </a:r>
          <a:r>
            <a:rPr kumimoji="1" lang="en-US" altLang="ja-JP" sz="1300">
              <a:latin typeface="ＭＳ Ｐゴシック" panose="020B0600070205080204" pitchFamily="50" charset="-128"/>
              <a:ea typeface="ＭＳ Ｐゴシック" panose="020B0600070205080204" pitchFamily="50" charset="-128"/>
            </a:rPr>
            <a:t>96.3</a:t>
          </a:r>
          <a:r>
            <a:rPr kumimoji="1" lang="ja-JP" altLang="en-US" sz="1300">
              <a:latin typeface="ＭＳ Ｐゴシック" panose="020B0600070205080204" pitchFamily="50" charset="-128"/>
              <a:ea typeface="ＭＳ Ｐゴシック" panose="020B0600070205080204" pitchFamily="50" charset="-128"/>
            </a:rPr>
            <a:t>より</a:t>
          </a:r>
          <a:r>
            <a:rPr kumimoji="1" lang="en-US" altLang="ja-JP" sz="1300">
              <a:latin typeface="ＭＳ Ｐゴシック" panose="020B0600070205080204" pitchFamily="50" charset="-128"/>
              <a:ea typeface="ＭＳ Ｐゴシック" panose="020B0600070205080204" pitchFamily="50" charset="-128"/>
            </a:rPr>
            <a:t>5.2</a:t>
          </a:r>
          <a:r>
            <a:rPr kumimoji="1" lang="ja-JP" altLang="en-US" sz="1300">
              <a:latin typeface="ＭＳ Ｐゴシック" panose="020B0600070205080204" pitchFamily="50" charset="-128"/>
              <a:ea typeface="ＭＳ Ｐゴシック" panose="020B0600070205080204" pitchFamily="50" charset="-128"/>
            </a:rPr>
            <a:t>ポイント少ない</a:t>
          </a:r>
          <a:r>
            <a:rPr kumimoji="1" lang="en-US" altLang="ja-JP" sz="1300">
              <a:latin typeface="ＭＳ Ｐゴシック" panose="020B0600070205080204" pitchFamily="50" charset="-128"/>
              <a:ea typeface="ＭＳ Ｐゴシック" panose="020B0600070205080204" pitchFamily="50" charset="-128"/>
            </a:rPr>
            <a:t>91.1</a:t>
          </a:r>
          <a:r>
            <a:rPr kumimoji="1" lang="ja-JP" altLang="en-US" sz="1300">
              <a:latin typeface="ＭＳ Ｐゴシック" panose="020B0600070205080204" pitchFamily="50" charset="-128"/>
              <a:ea typeface="ＭＳ Ｐゴシック" panose="020B0600070205080204" pitchFamily="50" charset="-128"/>
            </a:rPr>
            <a:t>で低水準であるが、今後は個々のスキルを上げるためマネジメントをしっかりと行う。</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29" name="直線コネクタ 228">
          <a:extLst>
            <a:ext uri="{FF2B5EF4-FFF2-40B4-BE49-F238E27FC236}">
              <a16:creationId xmlns:a16="http://schemas.microsoft.com/office/drawing/2014/main" id="{00000000-0008-0000-0300-0000E5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1" name="直線コネクタ 230">
          <a:extLst>
            <a:ext uri="{FF2B5EF4-FFF2-40B4-BE49-F238E27FC236}">
              <a16:creationId xmlns:a16="http://schemas.microsoft.com/office/drawing/2014/main" id="{00000000-0008-0000-0300-0000E7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39" name="給与水準   （国との比較）グラフ枠">
          <a:extLst>
            <a:ext uri="{FF2B5EF4-FFF2-40B4-BE49-F238E27FC236}">
              <a16:creationId xmlns:a16="http://schemas.microsoft.com/office/drawing/2014/main" id="{00000000-0008-0000-0300-0000E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90170</xdr:rowOff>
    </xdr:from>
    <xdr:to>
      <xdr:col>81</xdr:col>
      <xdr:colOff>44450</xdr:colOff>
      <xdr:row>88</xdr:row>
      <xdr:rowOff>168911</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flipV="1">
          <a:off x="17018000" y="13977620"/>
          <a:ext cx="0" cy="12788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140988</xdr:rowOff>
    </xdr:from>
    <xdr:ext cx="762000" cy="259045"/>
    <xdr:sp macro="" textlink="">
      <xdr:nvSpPr>
        <xdr:cNvPr id="241" name="給与水準   （国との比較）最小値テキスト">
          <a:extLst>
            <a:ext uri="{FF2B5EF4-FFF2-40B4-BE49-F238E27FC236}">
              <a16:creationId xmlns:a16="http://schemas.microsoft.com/office/drawing/2014/main" id="{00000000-0008-0000-0300-0000F1000000}"/>
            </a:ext>
          </a:extLst>
        </xdr:cNvPr>
        <xdr:cNvSpPr txBox="1"/>
      </xdr:nvSpPr>
      <xdr:spPr>
        <a:xfrm>
          <a:off x="17106900" y="1522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168911</xdr:rowOff>
    </xdr:from>
    <xdr:to>
      <xdr:col>81</xdr:col>
      <xdr:colOff>133350</xdr:colOff>
      <xdr:row>88</xdr:row>
      <xdr:rowOff>168911</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6929100" y="15256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5097</xdr:rowOff>
    </xdr:from>
    <xdr:ext cx="762000" cy="259045"/>
    <xdr:sp macro="" textlink="">
      <xdr:nvSpPr>
        <xdr:cNvPr id="243" name="給与水準   （国との比較）最大値テキスト">
          <a:extLst>
            <a:ext uri="{FF2B5EF4-FFF2-40B4-BE49-F238E27FC236}">
              <a16:creationId xmlns:a16="http://schemas.microsoft.com/office/drawing/2014/main" id="{00000000-0008-0000-0300-0000F3000000}"/>
            </a:ext>
          </a:extLst>
        </xdr:cNvPr>
        <xdr:cNvSpPr txBox="1"/>
      </xdr:nvSpPr>
      <xdr:spPr>
        <a:xfrm>
          <a:off x="17106900" y="1372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90170</xdr:rowOff>
    </xdr:from>
    <xdr:to>
      <xdr:col>81</xdr:col>
      <xdr:colOff>133350</xdr:colOff>
      <xdr:row>81</xdr:row>
      <xdr:rowOff>90170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6929100" y="1397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94614</xdr:rowOff>
    </xdr:from>
    <xdr:to>
      <xdr:col>81</xdr:col>
      <xdr:colOff>44450</xdr:colOff>
      <xdr:row>85</xdr:row>
      <xdr:rowOff>98107</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6179800" y="14496414"/>
          <a:ext cx="838200" cy="174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40975</xdr:rowOff>
    </xdr:from>
    <xdr:ext cx="762000" cy="259045"/>
    <xdr:sp macro="" textlink="">
      <xdr:nvSpPr>
        <xdr:cNvPr id="246" name="給与水準   （国との比較）平均値テキスト">
          <a:extLst>
            <a:ext uri="{FF2B5EF4-FFF2-40B4-BE49-F238E27FC236}">
              <a16:creationId xmlns:a16="http://schemas.microsoft.com/office/drawing/2014/main" id="{00000000-0008-0000-0300-0000F6000000}"/>
            </a:ext>
          </a:extLst>
        </xdr:cNvPr>
        <xdr:cNvSpPr txBox="1"/>
      </xdr:nvSpPr>
      <xdr:spPr>
        <a:xfrm>
          <a:off x="17106900" y="147856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68898</xdr:rowOff>
    </xdr:from>
    <xdr:to>
      <xdr:col>81</xdr:col>
      <xdr:colOff>95250</xdr:colOff>
      <xdr:row>86</xdr:row>
      <xdr:rowOff>170498</xdr:rowOff>
    </xdr:to>
    <xdr:sp macro="" textlink="">
      <xdr:nvSpPr>
        <xdr:cNvPr id="247" name="フローチャート: 判断 246">
          <a:extLst>
            <a:ext uri="{FF2B5EF4-FFF2-40B4-BE49-F238E27FC236}">
              <a16:creationId xmlns:a16="http://schemas.microsoft.com/office/drawing/2014/main" id="{00000000-0008-0000-0300-0000F7000000}"/>
            </a:ext>
          </a:extLst>
        </xdr:cNvPr>
        <xdr:cNvSpPr/>
      </xdr:nvSpPr>
      <xdr:spPr>
        <a:xfrm>
          <a:off x="16967200" y="1481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22225</xdr:rowOff>
    </xdr:from>
    <xdr:to>
      <xdr:col>77</xdr:col>
      <xdr:colOff>44450</xdr:colOff>
      <xdr:row>84</xdr:row>
      <xdr:rowOff>94614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5290800" y="14424025"/>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32702</xdr:rowOff>
    </xdr:from>
    <xdr:to>
      <xdr:col>77</xdr:col>
      <xdr:colOff>95250</xdr:colOff>
      <xdr:row>86</xdr:row>
      <xdr:rowOff>134302</xdr:rowOff>
    </xdr:to>
    <xdr:sp macro="" textlink="">
      <xdr:nvSpPr>
        <xdr:cNvPr id="249" name="フローチャート: 判断 248">
          <a:extLst>
            <a:ext uri="{FF2B5EF4-FFF2-40B4-BE49-F238E27FC236}">
              <a16:creationId xmlns:a16="http://schemas.microsoft.com/office/drawing/2014/main" id="{00000000-0008-0000-0300-0000F9000000}"/>
            </a:ext>
          </a:extLst>
        </xdr:cNvPr>
        <xdr:cNvSpPr/>
      </xdr:nvSpPr>
      <xdr:spPr>
        <a:xfrm>
          <a:off x="16129000" y="1477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119079</xdr:rowOff>
    </xdr:from>
    <xdr:ext cx="7366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5798800" y="148637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22225</xdr:rowOff>
    </xdr:from>
    <xdr:to>
      <xdr:col>72</xdr:col>
      <xdr:colOff>203200</xdr:colOff>
      <xdr:row>84</xdr:row>
      <xdr:rowOff>88582</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4401800" y="14424025"/>
          <a:ext cx="889000" cy="6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32702</xdr:rowOff>
    </xdr:from>
    <xdr:to>
      <xdr:col>73</xdr:col>
      <xdr:colOff>44450</xdr:colOff>
      <xdr:row>86</xdr:row>
      <xdr:rowOff>134302</xdr:rowOff>
    </xdr:to>
    <xdr:sp macro="" textlink="">
      <xdr:nvSpPr>
        <xdr:cNvPr id="252" name="フローチャート: 判断 251">
          <a:extLst>
            <a:ext uri="{FF2B5EF4-FFF2-40B4-BE49-F238E27FC236}">
              <a16:creationId xmlns:a16="http://schemas.microsoft.com/office/drawing/2014/main" id="{00000000-0008-0000-0300-0000FC000000}"/>
            </a:ext>
          </a:extLst>
        </xdr:cNvPr>
        <xdr:cNvSpPr/>
      </xdr:nvSpPr>
      <xdr:spPr>
        <a:xfrm>
          <a:off x="15240000" y="1477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119079</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4909800" y="14863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88582</xdr:rowOff>
    </xdr:from>
    <xdr:to>
      <xdr:col>68</xdr:col>
      <xdr:colOff>152400</xdr:colOff>
      <xdr:row>85</xdr:row>
      <xdr:rowOff>61913</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3512800" y="14490382"/>
          <a:ext cx="8890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137177</xdr:rowOff>
    </xdr:from>
    <xdr:ext cx="762000" cy="259045"/>
    <xdr:sp macro="" textlink="">
      <xdr:nvSpPr>
        <xdr:cNvPr id="256" name="テキスト ボックス 255">
          <a:extLst>
            <a:ext uri="{FF2B5EF4-FFF2-40B4-BE49-F238E27FC236}">
              <a16:creationId xmlns:a16="http://schemas.microsoft.com/office/drawing/2014/main" id="{00000000-0008-0000-0300-000000010000}"/>
            </a:ext>
          </a:extLst>
        </xdr:cNvPr>
        <xdr:cNvSpPr txBox="1"/>
      </xdr:nvSpPr>
      <xdr:spPr>
        <a:xfrm>
          <a:off x="14020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62864</xdr:rowOff>
    </xdr:from>
    <xdr:to>
      <xdr:col>64</xdr:col>
      <xdr:colOff>152400</xdr:colOff>
      <xdr:row>86</xdr:row>
      <xdr:rowOff>164464</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3462000" y="1480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149241</xdr:rowOff>
    </xdr:from>
    <xdr:ext cx="7620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3131800" y="1489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47307</xdr:rowOff>
    </xdr:from>
    <xdr:to>
      <xdr:col>81</xdr:col>
      <xdr:colOff>95250</xdr:colOff>
      <xdr:row>85</xdr:row>
      <xdr:rowOff>148907</xdr:rowOff>
    </xdr:to>
    <xdr:sp macro="" textlink="">
      <xdr:nvSpPr>
        <xdr:cNvPr id="264" name="楕円 263">
          <a:extLst>
            <a:ext uri="{FF2B5EF4-FFF2-40B4-BE49-F238E27FC236}">
              <a16:creationId xmlns:a16="http://schemas.microsoft.com/office/drawing/2014/main" id="{00000000-0008-0000-0300-000008010000}"/>
            </a:ext>
          </a:extLst>
        </xdr:cNvPr>
        <xdr:cNvSpPr/>
      </xdr:nvSpPr>
      <xdr:spPr>
        <a:xfrm>
          <a:off x="16967200" y="1462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63834</xdr:rowOff>
    </xdr:from>
    <xdr:ext cx="762000" cy="259045"/>
    <xdr:sp macro="" textlink="">
      <xdr:nvSpPr>
        <xdr:cNvPr id="265" name="給与水準   （国との比較）該当値テキスト">
          <a:extLst>
            <a:ext uri="{FF2B5EF4-FFF2-40B4-BE49-F238E27FC236}">
              <a16:creationId xmlns:a16="http://schemas.microsoft.com/office/drawing/2014/main" id="{00000000-0008-0000-0300-000009010000}"/>
            </a:ext>
          </a:extLst>
        </xdr:cNvPr>
        <xdr:cNvSpPr txBox="1"/>
      </xdr:nvSpPr>
      <xdr:spPr>
        <a:xfrm>
          <a:off x="17106900" y="1446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43814</xdr:rowOff>
    </xdr:from>
    <xdr:to>
      <xdr:col>77</xdr:col>
      <xdr:colOff>95250</xdr:colOff>
      <xdr:row>84</xdr:row>
      <xdr:rowOff>145414</xdr:rowOff>
    </xdr:to>
    <xdr:sp macro="" textlink="">
      <xdr:nvSpPr>
        <xdr:cNvPr id="266" name="楕円 265">
          <a:extLst>
            <a:ext uri="{FF2B5EF4-FFF2-40B4-BE49-F238E27FC236}">
              <a16:creationId xmlns:a16="http://schemas.microsoft.com/office/drawing/2014/main" id="{00000000-0008-0000-0300-00000A010000}"/>
            </a:ext>
          </a:extLst>
        </xdr:cNvPr>
        <xdr:cNvSpPr/>
      </xdr:nvSpPr>
      <xdr:spPr>
        <a:xfrm>
          <a:off x="16129000" y="1444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155591</xdr:rowOff>
    </xdr:from>
    <xdr:ext cx="7366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798800" y="14214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142875</xdr:rowOff>
    </xdr:from>
    <xdr:to>
      <xdr:col>73</xdr:col>
      <xdr:colOff>44450</xdr:colOff>
      <xdr:row>84</xdr:row>
      <xdr:rowOff>73025</xdr:rowOff>
    </xdr:to>
    <xdr:sp macro="" textlink="">
      <xdr:nvSpPr>
        <xdr:cNvPr id="268" name="楕円 267">
          <a:extLst>
            <a:ext uri="{FF2B5EF4-FFF2-40B4-BE49-F238E27FC236}">
              <a16:creationId xmlns:a16="http://schemas.microsoft.com/office/drawing/2014/main" id="{00000000-0008-0000-0300-00000C010000}"/>
            </a:ext>
          </a:extLst>
        </xdr:cNvPr>
        <xdr:cNvSpPr/>
      </xdr:nvSpPr>
      <xdr:spPr>
        <a:xfrm>
          <a:off x="15240000" y="1437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83202</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14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37782</xdr:rowOff>
    </xdr:from>
    <xdr:to>
      <xdr:col>68</xdr:col>
      <xdr:colOff>203200</xdr:colOff>
      <xdr:row>84</xdr:row>
      <xdr:rowOff>139382</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4351000" y="14439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149559</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208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11113</xdr:rowOff>
    </xdr:from>
    <xdr:to>
      <xdr:col>64</xdr:col>
      <xdr:colOff>152400</xdr:colOff>
      <xdr:row>85</xdr:row>
      <xdr:rowOff>112713</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3462000" y="1458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122890</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353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4" name="正方形/長方形 273">
          <a:extLst>
            <a:ext uri="{FF2B5EF4-FFF2-40B4-BE49-F238E27FC236}">
              <a16:creationId xmlns:a16="http://schemas.microsoft.com/office/drawing/2014/main" id="{00000000-0008-0000-0300-00001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[49.35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77" name="正方形/長方形 276">
          <a:extLst>
            <a:ext uri="{FF2B5EF4-FFF2-40B4-BE49-F238E27FC236}">
              <a16:creationId xmlns:a16="http://schemas.microsoft.com/office/drawing/2014/main" id="{00000000-0008-0000-0300-00001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78" name="正方形/長方形 277">
          <a:extLst>
            <a:ext uri="{FF2B5EF4-FFF2-40B4-BE49-F238E27FC236}">
              <a16:creationId xmlns:a16="http://schemas.microsoft.com/office/drawing/2014/main" id="{00000000-0008-0000-0300-00001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79" name="正方形/長方形 278">
          <a:extLst>
            <a:ext uri="{FF2B5EF4-FFF2-40B4-BE49-F238E27FC236}">
              <a16:creationId xmlns:a16="http://schemas.microsoft.com/office/drawing/2014/main" id="{00000000-0008-0000-0300-00001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0" name="正方形/長方形 279">
          <a:extLst>
            <a:ext uri="{FF2B5EF4-FFF2-40B4-BE49-F238E27FC236}">
              <a16:creationId xmlns:a16="http://schemas.microsoft.com/office/drawing/2014/main" id="{00000000-0008-0000-0300-00001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1" name="正方形/長方形 280">
          <a:extLst>
            <a:ext uri="{FF2B5EF4-FFF2-40B4-BE49-F238E27FC236}">
              <a16:creationId xmlns:a16="http://schemas.microsoft.com/office/drawing/2014/main" id="{00000000-0008-0000-0300-00001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離島である本村は、通常の行政サービス以外に港や空港に職員を配置することから必然的に職員数が多くなっている。今後は、退職者不補充や会計年度任用職員で対応等住民サービスの低下がない範囲で努めていく。</a:t>
          </a:r>
        </a:p>
      </xdr:txBody>
    </xdr:sp>
    <xdr:clientData/>
  </xdr:twoCellAnchor>
  <xdr:oneCellAnchor>
    <xdr:from>
      <xdr:col>61</xdr:col>
      <xdr:colOff>6350</xdr:colOff>
      <xdr:row>54</xdr:row>
      <xdr:rowOff>139700</xdr:rowOff>
    </xdr:from>
    <xdr:ext cx="349839" cy="225703"/>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88" name="直線コネクタ 287">
          <a:extLst>
            <a:ext uri="{FF2B5EF4-FFF2-40B4-BE49-F238E27FC236}">
              <a16:creationId xmlns:a16="http://schemas.microsoft.com/office/drawing/2014/main" id="{00000000-0008-0000-0300-00002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0" name="直線コネクタ 289">
          <a:extLst>
            <a:ext uri="{FF2B5EF4-FFF2-40B4-BE49-F238E27FC236}">
              <a16:creationId xmlns:a16="http://schemas.microsoft.com/office/drawing/2014/main" id="{00000000-0008-0000-0300-000022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2" name="直線コネクタ 291">
          <a:extLst>
            <a:ext uri="{FF2B5EF4-FFF2-40B4-BE49-F238E27FC236}">
              <a16:creationId xmlns:a16="http://schemas.microsoft.com/office/drawing/2014/main" id="{00000000-0008-0000-0300-000024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3" name="定員管理の状況グラフ枠">
          <a:extLst>
            <a:ext uri="{FF2B5EF4-FFF2-40B4-BE49-F238E27FC236}">
              <a16:creationId xmlns:a16="http://schemas.microsoft.com/office/drawing/2014/main" id="{00000000-0008-0000-0300-00002F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85749</xdr:rowOff>
    </xdr:from>
    <xdr:to>
      <xdr:col>81</xdr:col>
      <xdr:colOff>44450</xdr:colOff>
      <xdr:row>67</xdr:row>
      <xdr:rowOff>47722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flipV="1">
          <a:off x="17018000" y="10029849"/>
          <a:ext cx="0" cy="15050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19799</xdr:rowOff>
    </xdr:from>
    <xdr:ext cx="762000" cy="259045"/>
    <xdr:sp macro="" textlink="">
      <xdr:nvSpPr>
        <xdr:cNvPr id="305" name="定員管理の状況最小値テキスト">
          <a:extLst>
            <a:ext uri="{FF2B5EF4-FFF2-40B4-BE49-F238E27FC236}">
              <a16:creationId xmlns:a16="http://schemas.microsoft.com/office/drawing/2014/main" id="{00000000-0008-0000-0300-000031010000}"/>
            </a:ext>
          </a:extLst>
        </xdr:cNvPr>
        <xdr:cNvSpPr txBox="1"/>
      </xdr:nvSpPr>
      <xdr:spPr>
        <a:xfrm>
          <a:off x="17106900" y="11506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47722</xdr:rowOff>
    </xdr:from>
    <xdr:to>
      <xdr:col>81</xdr:col>
      <xdr:colOff>133350</xdr:colOff>
      <xdr:row>67</xdr:row>
      <xdr:rowOff>47722</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6929100" y="1153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676</xdr:rowOff>
    </xdr:from>
    <xdr:ext cx="762000" cy="259045"/>
    <xdr:sp macro="" textlink="">
      <xdr:nvSpPr>
        <xdr:cNvPr id="307" name="定員管理の状況最大値テキスト">
          <a:extLst>
            <a:ext uri="{FF2B5EF4-FFF2-40B4-BE49-F238E27FC236}">
              <a16:creationId xmlns:a16="http://schemas.microsoft.com/office/drawing/2014/main" id="{00000000-0008-0000-0300-000033010000}"/>
            </a:ext>
          </a:extLst>
        </xdr:cNvPr>
        <xdr:cNvSpPr txBox="1"/>
      </xdr:nvSpPr>
      <xdr:spPr>
        <a:xfrm>
          <a:off x="17106900" y="9773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85749</xdr:rowOff>
    </xdr:from>
    <xdr:to>
      <xdr:col>81</xdr:col>
      <xdr:colOff>133350</xdr:colOff>
      <xdr:row>58</xdr:row>
      <xdr:rowOff>85749</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6929100" y="10029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36074</xdr:rowOff>
    </xdr:from>
    <xdr:to>
      <xdr:col>81</xdr:col>
      <xdr:colOff>44450</xdr:colOff>
      <xdr:row>61</xdr:row>
      <xdr:rowOff>41819</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6179800" y="10494524"/>
          <a:ext cx="838200" cy="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65598</xdr:rowOff>
    </xdr:from>
    <xdr:ext cx="762000" cy="259045"/>
    <xdr:sp macro="" textlink="">
      <xdr:nvSpPr>
        <xdr:cNvPr id="310" name="定員管理の状況平均値テキスト">
          <a:extLst>
            <a:ext uri="{FF2B5EF4-FFF2-40B4-BE49-F238E27FC236}">
              <a16:creationId xmlns:a16="http://schemas.microsoft.com/office/drawing/2014/main" id="{00000000-0008-0000-0300-000036010000}"/>
            </a:ext>
          </a:extLst>
        </xdr:cNvPr>
        <xdr:cNvSpPr txBox="1"/>
      </xdr:nvSpPr>
      <xdr:spPr>
        <a:xfrm>
          <a:off x="17106900" y="100096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49071</xdr:rowOff>
    </xdr:from>
    <xdr:to>
      <xdr:col>81</xdr:col>
      <xdr:colOff>95250</xdr:colOff>
      <xdr:row>59</xdr:row>
      <xdr:rowOff>150671</xdr:rowOff>
    </xdr:to>
    <xdr:sp macro="" textlink="">
      <xdr:nvSpPr>
        <xdr:cNvPr id="311" name="フローチャート: 判断 310">
          <a:extLst>
            <a:ext uri="{FF2B5EF4-FFF2-40B4-BE49-F238E27FC236}">
              <a16:creationId xmlns:a16="http://schemas.microsoft.com/office/drawing/2014/main" id="{00000000-0008-0000-0300-000037010000}"/>
            </a:ext>
          </a:extLst>
        </xdr:cNvPr>
        <xdr:cNvSpPr/>
      </xdr:nvSpPr>
      <xdr:spPr>
        <a:xfrm>
          <a:off x="16967200" y="10164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15736</xdr:rowOff>
    </xdr:from>
    <xdr:to>
      <xdr:col>77</xdr:col>
      <xdr:colOff>44450</xdr:colOff>
      <xdr:row>61</xdr:row>
      <xdr:rowOff>36074</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5290800" y="10474186"/>
          <a:ext cx="889000" cy="20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59412</xdr:rowOff>
    </xdr:from>
    <xdr:to>
      <xdr:col>77</xdr:col>
      <xdr:colOff>95250</xdr:colOff>
      <xdr:row>59</xdr:row>
      <xdr:rowOff>161012</xdr:rowOff>
    </xdr:to>
    <xdr:sp macro="" textlink="">
      <xdr:nvSpPr>
        <xdr:cNvPr id="313" name="フローチャート: 判断 312">
          <a:extLst>
            <a:ext uri="{FF2B5EF4-FFF2-40B4-BE49-F238E27FC236}">
              <a16:creationId xmlns:a16="http://schemas.microsoft.com/office/drawing/2014/main" id="{00000000-0008-0000-0300-000039010000}"/>
            </a:ext>
          </a:extLst>
        </xdr:cNvPr>
        <xdr:cNvSpPr/>
      </xdr:nvSpPr>
      <xdr:spPr>
        <a:xfrm>
          <a:off x="16129000" y="1017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171189</xdr:rowOff>
    </xdr:from>
    <xdr:ext cx="7366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5798800" y="9943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164779</xdr:rowOff>
    </xdr:from>
    <xdr:to>
      <xdr:col>72</xdr:col>
      <xdr:colOff>203200</xdr:colOff>
      <xdr:row>61</xdr:row>
      <xdr:rowOff>15736</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4401800" y="10451779"/>
          <a:ext cx="889000" cy="22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54815</xdr:rowOff>
    </xdr:from>
    <xdr:to>
      <xdr:col>73</xdr:col>
      <xdr:colOff>44450</xdr:colOff>
      <xdr:row>59</xdr:row>
      <xdr:rowOff>156415</xdr:rowOff>
    </xdr:to>
    <xdr:sp macro="" textlink="">
      <xdr:nvSpPr>
        <xdr:cNvPr id="316" name="フローチャート: 判断 315">
          <a:extLst>
            <a:ext uri="{FF2B5EF4-FFF2-40B4-BE49-F238E27FC236}">
              <a16:creationId xmlns:a16="http://schemas.microsoft.com/office/drawing/2014/main" id="{00000000-0008-0000-0300-00003C010000}"/>
            </a:ext>
          </a:extLst>
        </xdr:cNvPr>
        <xdr:cNvSpPr/>
      </xdr:nvSpPr>
      <xdr:spPr>
        <a:xfrm>
          <a:off x="15240000" y="1017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166592</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4909800" y="9939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154094</xdr:rowOff>
    </xdr:from>
    <xdr:to>
      <xdr:col>68</xdr:col>
      <xdr:colOff>152400</xdr:colOff>
      <xdr:row>60</xdr:row>
      <xdr:rowOff>164779</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3512800" y="10441094"/>
          <a:ext cx="889000" cy="10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59872</xdr:rowOff>
    </xdr:from>
    <xdr:to>
      <xdr:col>68</xdr:col>
      <xdr:colOff>203200</xdr:colOff>
      <xdr:row>59</xdr:row>
      <xdr:rowOff>161472</xdr:rowOff>
    </xdr:to>
    <xdr:sp macro="" textlink="">
      <xdr:nvSpPr>
        <xdr:cNvPr id="319" name="フローチャート: 判断 318">
          <a:extLst>
            <a:ext uri="{FF2B5EF4-FFF2-40B4-BE49-F238E27FC236}">
              <a16:creationId xmlns:a16="http://schemas.microsoft.com/office/drawing/2014/main" id="{00000000-0008-0000-0300-00003F010000}"/>
            </a:ext>
          </a:extLst>
        </xdr:cNvPr>
        <xdr:cNvSpPr/>
      </xdr:nvSpPr>
      <xdr:spPr>
        <a:xfrm>
          <a:off x="14351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199</xdr:rowOff>
    </xdr:from>
    <xdr:ext cx="7620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4020800" y="9944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50909</xdr:rowOff>
    </xdr:from>
    <xdr:to>
      <xdr:col>64</xdr:col>
      <xdr:colOff>152400</xdr:colOff>
      <xdr:row>59</xdr:row>
      <xdr:rowOff>152509</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3462000" y="1016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162686</xdr:rowOff>
    </xdr:from>
    <xdr:ext cx="762000" cy="259045"/>
    <xdr:sp macro="" textlink="">
      <xdr:nvSpPr>
        <xdr:cNvPr id="322" name="テキスト ボックス 321">
          <a:extLst>
            <a:ext uri="{FF2B5EF4-FFF2-40B4-BE49-F238E27FC236}">
              <a16:creationId xmlns:a16="http://schemas.microsoft.com/office/drawing/2014/main" id="{00000000-0008-0000-0300-000042010000}"/>
            </a:ext>
          </a:extLst>
        </xdr:cNvPr>
        <xdr:cNvSpPr txBox="1"/>
      </xdr:nvSpPr>
      <xdr:spPr>
        <a:xfrm>
          <a:off x="13131800" y="9935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162469</xdr:rowOff>
    </xdr:from>
    <xdr:to>
      <xdr:col>81</xdr:col>
      <xdr:colOff>95250</xdr:colOff>
      <xdr:row>61</xdr:row>
      <xdr:rowOff>92619</xdr:rowOff>
    </xdr:to>
    <xdr:sp macro="" textlink="">
      <xdr:nvSpPr>
        <xdr:cNvPr id="328" name="楕円 327">
          <a:extLst>
            <a:ext uri="{FF2B5EF4-FFF2-40B4-BE49-F238E27FC236}">
              <a16:creationId xmlns:a16="http://schemas.microsoft.com/office/drawing/2014/main" id="{00000000-0008-0000-0300-000048010000}"/>
            </a:ext>
          </a:extLst>
        </xdr:cNvPr>
        <xdr:cNvSpPr/>
      </xdr:nvSpPr>
      <xdr:spPr>
        <a:xfrm>
          <a:off x="16967200" y="10449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134546</xdr:rowOff>
    </xdr:from>
    <xdr:ext cx="762000" cy="259045"/>
    <xdr:sp macro="" textlink="">
      <xdr:nvSpPr>
        <xdr:cNvPr id="329" name="定員管理の状況該当値テキスト">
          <a:extLst>
            <a:ext uri="{FF2B5EF4-FFF2-40B4-BE49-F238E27FC236}">
              <a16:creationId xmlns:a16="http://schemas.microsoft.com/office/drawing/2014/main" id="{00000000-0008-0000-0300-000049010000}"/>
            </a:ext>
          </a:extLst>
        </xdr:cNvPr>
        <xdr:cNvSpPr txBox="1"/>
      </xdr:nvSpPr>
      <xdr:spPr>
        <a:xfrm>
          <a:off x="17106900" y="10421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156724</xdr:rowOff>
    </xdr:from>
    <xdr:to>
      <xdr:col>77</xdr:col>
      <xdr:colOff>95250</xdr:colOff>
      <xdr:row>61</xdr:row>
      <xdr:rowOff>86874</xdr:rowOff>
    </xdr:to>
    <xdr:sp macro="" textlink="">
      <xdr:nvSpPr>
        <xdr:cNvPr id="330" name="楕円 329">
          <a:extLst>
            <a:ext uri="{FF2B5EF4-FFF2-40B4-BE49-F238E27FC236}">
              <a16:creationId xmlns:a16="http://schemas.microsoft.com/office/drawing/2014/main" id="{00000000-0008-0000-0300-00004A010000}"/>
            </a:ext>
          </a:extLst>
        </xdr:cNvPr>
        <xdr:cNvSpPr/>
      </xdr:nvSpPr>
      <xdr:spPr>
        <a:xfrm>
          <a:off x="16129000" y="10443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71651</xdr:rowOff>
    </xdr:from>
    <xdr:ext cx="7366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798800" y="10530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136386</xdr:rowOff>
    </xdr:from>
    <xdr:to>
      <xdr:col>73</xdr:col>
      <xdr:colOff>44450</xdr:colOff>
      <xdr:row>61</xdr:row>
      <xdr:rowOff>66536</xdr:rowOff>
    </xdr:to>
    <xdr:sp macro="" textlink="">
      <xdr:nvSpPr>
        <xdr:cNvPr id="332" name="楕円 331">
          <a:extLst>
            <a:ext uri="{FF2B5EF4-FFF2-40B4-BE49-F238E27FC236}">
              <a16:creationId xmlns:a16="http://schemas.microsoft.com/office/drawing/2014/main" id="{00000000-0008-0000-0300-00004C010000}"/>
            </a:ext>
          </a:extLst>
        </xdr:cNvPr>
        <xdr:cNvSpPr/>
      </xdr:nvSpPr>
      <xdr:spPr>
        <a:xfrm>
          <a:off x="15240000" y="1042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51313</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909800" y="10509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113979</xdr:rowOff>
    </xdr:from>
    <xdr:to>
      <xdr:col>68</xdr:col>
      <xdr:colOff>203200</xdr:colOff>
      <xdr:row>61</xdr:row>
      <xdr:rowOff>44129</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4351000" y="10400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28906</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487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103294</xdr:rowOff>
    </xdr:from>
    <xdr:to>
      <xdr:col>64</xdr:col>
      <xdr:colOff>152400</xdr:colOff>
      <xdr:row>61</xdr:row>
      <xdr:rowOff>33444</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3462000" y="1039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18221</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476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38" name="正方形/長方形 337">
          <a:extLst>
            <a:ext uri="{FF2B5EF4-FFF2-40B4-BE49-F238E27FC236}">
              <a16:creationId xmlns:a16="http://schemas.microsoft.com/office/drawing/2014/main" id="{00000000-0008-0000-0300-000052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1" name="正方形/長方形 340">
          <a:extLst>
            <a:ext uri="{FF2B5EF4-FFF2-40B4-BE49-F238E27FC236}">
              <a16:creationId xmlns:a16="http://schemas.microsoft.com/office/drawing/2014/main" id="{00000000-0008-0000-0300-000055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2" name="正方形/長方形 341">
          <a:extLst>
            <a:ext uri="{FF2B5EF4-FFF2-40B4-BE49-F238E27FC236}">
              <a16:creationId xmlns:a16="http://schemas.microsoft.com/office/drawing/2014/main" id="{00000000-0008-0000-0300-000056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3" name="正方形/長方形 342">
          <a:extLst>
            <a:ext uri="{FF2B5EF4-FFF2-40B4-BE49-F238E27FC236}">
              <a16:creationId xmlns:a16="http://schemas.microsoft.com/office/drawing/2014/main" id="{00000000-0008-0000-0300-000057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今年度は公債費負担が増加していて、今後も沖縄振興特別推進交付金等の普通建設事業や新庁舎建設に伴う新規発行債の増額に伴い実質公債費率の増加が見込まれることから、今後は普通建設費の優先順位を決め、新規発行債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2" name="直線コネクタ 351">
          <a:extLst>
            <a:ext uri="{FF2B5EF4-FFF2-40B4-BE49-F238E27FC236}">
              <a16:creationId xmlns:a16="http://schemas.microsoft.com/office/drawing/2014/main" id="{00000000-0008-0000-0300-000060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54" name="直線コネクタ 353">
          <a:extLst>
            <a:ext uri="{FF2B5EF4-FFF2-40B4-BE49-F238E27FC236}">
              <a16:creationId xmlns:a16="http://schemas.microsoft.com/office/drawing/2014/main" id="{00000000-0008-0000-0300-000062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56" name="直線コネクタ 355">
          <a:extLst>
            <a:ext uri="{FF2B5EF4-FFF2-40B4-BE49-F238E27FC236}">
              <a16:creationId xmlns:a16="http://schemas.microsoft.com/office/drawing/2014/main" id="{00000000-0008-0000-0300-000064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公債費負担の状況グラフ枠">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25908</xdr:rowOff>
    </xdr:from>
    <xdr:to>
      <xdr:col>81</xdr:col>
      <xdr:colOff>44450</xdr:colOff>
      <xdr:row>43</xdr:row>
      <xdr:rowOff>143510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flipV="1">
          <a:off x="17018000" y="6541008"/>
          <a:ext cx="0" cy="9748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115587</xdr:rowOff>
    </xdr:from>
    <xdr:ext cx="762000" cy="259045"/>
    <xdr:sp macro="" textlink="">
      <xdr:nvSpPr>
        <xdr:cNvPr id="364" name="公債費負担の状況最小値テキスト">
          <a:extLst>
            <a:ext uri="{FF2B5EF4-FFF2-40B4-BE49-F238E27FC236}">
              <a16:creationId xmlns:a16="http://schemas.microsoft.com/office/drawing/2014/main" id="{00000000-0008-0000-0300-00006C010000}"/>
            </a:ext>
          </a:extLst>
        </xdr:cNvPr>
        <xdr:cNvSpPr txBox="1"/>
      </xdr:nvSpPr>
      <xdr:spPr>
        <a:xfrm>
          <a:off x="17106900" y="748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143510</xdr:rowOff>
    </xdr:from>
    <xdr:to>
      <xdr:col>81</xdr:col>
      <xdr:colOff>133350</xdr:colOff>
      <xdr:row>43</xdr:row>
      <xdr:rowOff>143510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6929100" y="751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112285</xdr:rowOff>
    </xdr:from>
    <xdr:ext cx="762000" cy="259045"/>
    <xdr:sp macro="" textlink="">
      <xdr:nvSpPr>
        <xdr:cNvPr id="366" name="公債費負担の状況最大値テキスト">
          <a:extLst>
            <a:ext uri="{FF2B5EF4-FFF2-40B4-BE49-F238E27FC236}">
              <a16:creationId xmlns:a16="http://schemas.microsoft.com/office/drawing/2014/main" id="{00000000-0008-0000-0300-00006E010000}"/>
            </a:ext>
          </a:extLst>
        </xdr:cNvPr>
        <xdr:cNvSpPr txBox="1"/>
      </xdr:nvSpPr>
      <xdr:spPr>
        <a:xfrm>
          <a:off x="171069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25908</xdr:rowOff>
    </xdr:from>
    <xdr:to>
      <xdr:col>81</xdr:col>
      <xdr:colOff>133350</xdr:colOff>
      <xdr:row>38</xdr:row>
      <xdr:rowOff>25908</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6929100" y="6541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47244</xdr:rowOff>
    </xdr:from>
    <xdr:to>
      <xdr:col>81</xdr:col>
      <xdr:colOff>44450</xdr:colOff>
      <xdr:row>41</xdr:row>
      <xdr:rowOff>100330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6179800" y="7076694"/>
          <a:ext cx="8382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66057</xdr:rowOff>
    </xdr:from>
    <xdr:ext cx="762000" cy="259045"/>
    <xdr:sp macro="" textlink="">
      <xdr:nvSpPr>
        <xdr:cNvPr id="369" name="公債費負担の状況平均値テキスト">
          <a:extLst>
            <a:ext uri="{FF2B5EF4-FFF2-40B4-BE49-F238E27FC236}">
              <a16:creationId xmlns:a16="http://schemas.microsoft.com/office/drawing/2014/main" id="{00000000-0008-0000-0300-000071010000}"/>
            </a:ext>
          </a:extLst>
        </xdr:cNvPr>
        <xdr:cNvSpPr txBox="1"/>
      </xdr:nvSpPr>
      <xdr:spPr>
        <a:xfrm>
          <a:off x="17106900" y="6924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49530</xdr:rowOff>
    </xdr:from>
    <xdr:to>
      <xdr:col>81</xdr:col>
      <xdr:colOff>95250</xdr:colOff>
      <xdr:row>41</xdr:row>
      <xdr:rowOff>151130</xdr:rowOff>
    </xdr:to>
    <xdr:sp macro="" textlink="">
      <xdr:nvSpPr>
        <xdr:cNvPr id="370" name="フローチャート: 判断 369">
          <a:extLst>
            <a:ext uri="{FF2B5EF4-FFF2-40B4-BE49-F238E27FC236}">
              <a16:creationId xmlns:a16="http://schemas.microsoft.com/office/drawing/2014/main" id="{00000000-0008-0000-0300-000072010000}"/>
            </a:ext>
          </a:extLst>
        </xdr:cNvPr>
        <xdr:cNvSpPr/>
      </xdr:nvSpPr>
      <xdr:spPr>
        <a:xfrm>
          <a:off x="169672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8636</xdr:rowOff>
    </xdr:from>
    <xdr:to>
      <xdr:col>77</xdr:col>
      <xdr:colOff>44450</xdr:colOff>
      <xdr:row>41</xdr:row>
      <xdr:rowOff>47244</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5290800" y="7038086"/>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20574</xdr:rowOff>
    </xdr:from>
    <xdr:to>
      <xdr:col>77</xdr:col>
      <xdr:colOff>95250</xdr:colOff>
      <xdr:row>41</xdr:row>
      <xdr:rowOff>122174</xdr:rowOff>
    </xdr:to>
    <xdr:sp macro="" textlink="">
      <xdr:nvSpPr>
        <xdr:cNvPr id="372" name="フローチャート: 判断 371">
          <a:extLst>
            <a:ext uri="{FF2B5EF4-FFF2-40B4-BE49-F238E27FC236}">
              <a16:creationId xmlns:a16="http://schemas.microsoft.com/office/drawing/2014/main" id="{00000000-0008-0000-0300-000074010000}"/>
            </a:ext>
          </a:extLst>
        </xdr:cNvPr>
        <xdr:cNvSpPr/>
      </xdr:nvSpPr>
      <xdr:spPr>
        <a:xfrm>
          <a:off x="16129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106951</xdr:rowOff>
    </xdr:from>
    <xdr:ext cx="7366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5798800" y="7136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8636</xdr:rowOff>
    </xdr:from>
    <xdr:to>
      <xdr:col>72</xdr:col>
      <xdr:colOff>203200</xdr:colOff>
      <xdr:row>41</xdr:row>
      <xdr:rowOff>18288</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4401800" y="703808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20574</xdr:rowOff>
    </xdr:from>
    <xdr:to>
      <xdr:col>73</xdr:col>
      <xdr:colOff>44450</xdr:colOff>
      <xdr:row>41</xdr:row>
      <xdr:rowOff>122174</xdr:rowOff>
    </xdr:to>
    <xdr:sp macro="" textlink="">
      <xdr:nvSpPr>
        <xdr:cNvPr id="375" name="フローチャート: 判断 374">
          <a:extLst>
            <a:ext uri="{FF2B5EF4-FFF2-40B4-BE49-F238E27FC236}">
              <a16:creationId xmlns:a16="http://schemas.microsoft.com/office/drawing/2014/main" id="{00000000-0008-0000-0300-000077010000}"/>
            </a:ext>
          </a:extLst>
        </xdr:cNvPr>
        <xdr:cNvSpPr/>
      </xdr:nvSpPr>
      <xdr:spPr>
        <a:xfrm>
          <a:off x="15240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106951</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4909800" y="713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18288</xdr:rowOff>
    </xdr:from>
    <xdr:to>
      <xdr:col>68</xdr:col>
      <xdr:colOff>152400</xdr:colOff>
      <xdr:row>41</xdr:row>
      <xdr:rowOff>61722</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3512800" y="7047738"/>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6096</xdr:rowOff>
    </xdr:from>
    <xdr:to>
      <xdr:col>68</xdr:col>
      <xdr:colOff>203200</xdr:colOff>
      <xdr:row>41</xdr:row>
      <xdr:rowOff>107696</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4351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92473</xdr:rowOff>
    </xdr:from>
    <xdr:ext cx="7620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4020800" y="7121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167894</xdr:rowOff>
    </xdr:from>
    <xdr:to>
      <xdr:col>64</xdr:col>
      <xdr:colOff>152400</xdr:colOff>
      <xdr:row>41</xdr:row>
      <xdr:rowOff>98044</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3462000" y="702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108221</xdr:rowOff>
    </xdr:from>
    <xdr:ext cx="7620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3131800" y="679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49530</xdr:rowOff>
    </xdr:from>
    <xdr:to>
      <xdr:col>81</xdr:col>
      <xdr:colOff>95250</xdr:colOff>
      <xdr:row>41</xdr:row>
      <xdr:rowOff>151130</xdr:rowOff>
    </xdr:to>
    <xdr:sp macro="" textlink="">
      <xdr:nvSpPr>
        <xdr:cNvPr id="387" name="楕円 386">
          <a:extLst>
            <a:ext uri="{FF2B5EF4-FFF2-40B4-BE49-F238E27FC236}">
              <a16:creationId xmlns:a16="http://schemas.microsoft.com/office/drawing/2014/main" id="{00000000-0008-0000-0300-000083010000}"/>
            </a:ext>
          </a:extLst>
        </xdr:cNvPr>
        <xdr:cNvSpPr/>
      </xdr:nvSpPr>
      <xdr:spPr>
        <a:xfrm>
          <a:off x="169672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21607</xdr:rowOff>
    </xdr:from>
    <xdr:ext cx="762000" cy="259045"/>
    <xdr:sp macro="" textlink="">
      <xdr:nvSpPr>
        <xdr:cNvPr id="388" name="公債費負担の状況該当値テキスト">
          <a:extLst>
            <a:ext uri="{FF2B5EF4-FFF2-40B4-BE49-F238E27FC236}">
              <a16:creationId xmlns:a16="http://schemas.microsoft.com/office/drawing/2014/main" id="{00000000-0008-0000-0300-000084010000}"/>
            </a:ext>
          </a:extLst>
        </xdr:cNvPr>
        <xdr:cNvSpPr txBox="1"/>
      </xdr:nvSpPr>
      <xdr:spPr>
        <a:xfrm>
          <a:off x="17106900" y="705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167894</xdr:rowOff>
    </xdr:from>
    <xdr:to>
      <xdr:col>77</xdr:col>
      <xdr:colOff>95250</xdr:colOff>
      <xdr:row>41</xdr:row>
      <xdr:rowOff>98044</xdr:rowOff>
    </xdr:to>
    <xdr:sp macro="" textlink="">
      <xdr:nvSpPr>
        <xdr:cNvPr id="389" name="楕円 388">
          <a:extLst>
            <a:ext uri="{FF2B5EF4-FFF2-40B4-BE49-F238E27FC236}">
              <a16:creationId xmlns:a16="http://schemas.microsoft.com/office/drawing/2014/main" id="{00000000-0008-0000-0300-000085010000}"/>
            </a:ext>
          </a:extLst>
        </xdr:cNvPr>
        <xdr:cNvSpPr/>
      </xdr:nvSpPr>
      <xdr:spPr>
        <a:xfrm>
          <a:off x="16129000" y="702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108221</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794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129286</xdr:rowOff>
    </xdr:from>
    <xdr:to>
      <xdr:col>73</xdr:col>
      <xdr:colOff>44450</xdr:colOff>
      <xdr:row>41</xdr:row>
      <xdr:rowOff>59436</xdr:rowOff>
    </xdr:to>
    <xdr:sp macro="" textlink="">
      <xdr:nvSpPr>
        <xdr:cNvPr id="391" name="楕円 390">
          <a:extLst>
            <a:ext uri="{FF2B5EF4-FFF2-40B4-BE49-F238E27FC236}">
              <a16:creationId xmlns:a16="http://schemas.microsoft.com/office/drawing/2014/main" id="{00000000-0008-0000-0300-000087010000}"/>
            </a:ext>
          </a:extLst>
        </xdr:cNvPr>
        <xdr:cNvSpPr/>
      </xdr:nvSpPr>
      <xdr:spPr>
        <a:xfrm>
          <a:off x="15240000" y="698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69613</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909800" y="675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138938</xdr:rowOff>
    </xdr:from>
    <xdr:to>
      <xdr:col>68</xdr:col>
      <xdr:colOff>203200</xdr:colOff>
      <xdr:row>41</xdr:row>
      <xdr:rowOff>69088</xdr:rowOff>
    </xdr:to>
    <xdr:sp macro="" textlink="">
      <xdr:nvSpPr>
        <xdr:cNvPr id="393" name="楕円 392">
          <a:extLst>
            <a:ext uri="{FF2B5EF4-FFF2-40B4-BE49-F238E27FC236}">
              <a16:creationId xmlns:a16="http://schemas.microsoft.com/office/drawing/2014/main" id="{00000000-0008-0000-0300-000089010000}"/>
            </a:ext>
          </a:extLst>
        </xdr:cNvPr>
        <xdr:cNvSpPr/>
      </xdr:nvSpPr>
      <xdr:spPr>
        <a:xfrm>
          <a:off x="14351000" y="699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79265</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676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10922</xdr:rowOff>
    </xdr:from>
    <xdr:to>
      <xdr:col>64</xdr:col>
      <xdr:colOff>152400</xdr:colOff>
      <xdr:row>41</xdr:row>
      <xdr:rowOff>112522</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3462000" y="704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97299</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712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397" name="正方形/長方形 396">
          <a:extLst>
            <a:ext uri="{FF2B5EF4-FFF2-40B4-BE49-F238E27FC236}">
              <a16:creationId xmlns:a16="http://schemas.microsoft.com/office/drawing/2014/main" id="{00000000-0008-0000-0300-00008D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0" name="正方形/長方形 399">
          <a:extLst>
            <a:ext uri="{FF2B5EF4-FFF2-40B4-BE49-F238E27FC236}">
              <a16:creationId xmlns:a16="http://schemas.microsoft.com/office/drawing/2014/main" id="{00000000-0008-0000-0300-000090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1" name="正方形/長方形 400">
          <a:extLst>
            <a:ext uri="{FF2B5EF4-FFF2-40B4-BE49-F238E27FC236}">
              <a16:creationId xmlns:a16="http://schemas.microsoft.com/office/drawing/2014/main" id="{00000000-0008-0000-0300-000091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2" name="正方形/長方形 401">
          <a:extLst>
            <a:ext uri="{FF2B5EF4-FFF2-40B4-BE49-F238E27FC236}">
              <a16:creationId xmlns:a16="http://schemas.microsoft.com/office/drawing/2014/main" id="{00000000-0008-0000-0300-000092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3" name="正方形/長方形 402">
          <a:extLst>
            <a:ext uri="{FF2B5EF4-FFF2-40B4-BE49-F238E27FC236}">
              <a16:creationId xmlns:a16="http://schemas.microsoft.com/office/drawing/2014/main" id="{00000000-0008-0000-0300-000093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4" name="正方形/長方形 403">
          <a:extLst>
            <a:ext uri="{FF2B5EF4-FFF2-40B4-BE49-F238E27FC236}">
              <a16:creationId xmlns:a16="http://schemas.microsoft.com/office/drawing/2014/main" id="{00000000-0008-0000-0300-000094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令和元年度から将来負担比率は</a:t>
          </a:r>
          <a:r>
            <a:rPr kumimoji="1" lang="en-US" altLang="ja-JP" sz="1300">
              <a:latin typeface="ＭＳ Ｐゴシック" panose="020B0600070205080204" pitchFamily="50" charset="-128"/>
              <a:ea typeface="ＭＳ Ｐゴシック" panose="020B0600070205080204" pitchFamily="50" charset="-128"/>
            </a:rPr>
            <a:t>7.5</a:t>
          </a:r>
          <a:r>
            <a:rPr kumimoji="1" lang="ja-JP" altLang="en-US" sz="1300">
              <a:latin typeface="ＭＳ Ｐゴシック" panose="020B0600070205080204" pitchFamily="50" charset="-128"/>
              <a:ea typeface="ＭＳ Ｐゴシック" panose="020B0600070205080204" pitchFamily="50" charset="-128"/>
            </a:rPr>
            <a:t>ポイント減少していて全国平均、沖縄平均より若干低くなっている。平成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34</a:t>
          </a:r>
          <a:r>
            <a:rPr kumimoji="1" lang="ja-JP" altLang="en-US" sz="1300">
              <a:latin typeface="ＭＳ Ｐゴシック" panose="020B0600070205080204" pitchFamily="50" charset="-128"/>
              <a:ea typeface="ＭＳ Ｐゴシック" panose="020B0600070205080204" pitchFamily="50" charset="-128"/>
            </a:rPr>
            <a:t>年にかけ庁舎建設の大規模な事業があるため、今後は可能な限り新規発行債の削減に努め、基金からの繰入の抑制を図る。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1" name="直線コネクタ 410">
          <a:extLst>
            <a:ext uri="{FF2B5EF4-FFF2-40B4-BE49-F238E27FC236}">
              <a16:creationId xmlns:a16="http://schemas.microsoft.com/office/drawing/2014/main" id="{00000000-0008-0000-0300-00009B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13" name="直線コネクタ 412">
          <a:extLst>
            <a:ext uri="{FF2B5EF4-FFF2-40B4-BE49-F238E27FC236}">
              <a16:creationId xmlns:a16="http://schemas.microsoft.com/office/drawing/2014/main" id="{00000000-0008-0000-0300-00009D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15" name="直線コネクタ 414">
          <a:extLst>
            <a:ext uri="{FF2B5EF4-FFF2-40B4-BE49-F238E27FC236}">
              <a16:creationId xmlns:a16="http://schemas.microsoft.com/office/drawing/2014/main" id="{00000000-0008-0000-0300-00009F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17" name="直線コネクタ 416">
          <a:extLst>
            <a:ext uri="{FF2B5EF4-FFF2-40B4-BE49-F238E27FC236}">
              <a16:creationId xmlns:a16="http://schemas.microsoft.com/office/drawing/2014/main" id="{00000000-0008-0000-0300-0000A1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将来負担の状況グラフ枠">
          <a:extLst>
            <a:ext uri="{FF2B5EF4-FFF2-40B4-BE49-F238E27FC236}">
              <a16:creationId xmlns:a16="http://schemas.microsoft.com/office/drawing/2014/main" id="{00000000-0008-0000-0300-0000AA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69306</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flipV="1">
          <a:off x="17018000" y="2313214"/>
          <a:ext cx="0" cy="16994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41383</xdr:rowOff>
    </xdr:from>
    <xdr:ext cx="762000" cy="259045"/>
    <xdr:sp macro="" textlink="">
      <xdr:nvSpPr>
        <xdr:cNvPr id="428" name="将来負担の状況最小値テキスト">
          <a:extLst>
            <a:ext uri="{FF2B5EF4-FFF2-40B4-BE49-F238E27FC236}">
              <a16:creationId xmlns:a16="http://schemas.microsoft.com/office/drawing/2014/main" id="{00000000-0008-0000-0300-0000AC010000}"/>
            </a:ext>
          </a:extLst>
        </xdr:cNvPr>
        <xdr:cNvSpPr txBox="1"/>
      </xdr:nvSpPr>
      <xdr:spPr>
        <a:xfrm>
          <a:off x="17106900" y="398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69306</xdr:rowOff>
    </xdr:from>
    <xdr:to>
      <xdr:col>81</xdr:col>
      <xdr:colOff>133350</xdr:colOff>
      <xdr:row>23</xdr:row>
      <xdr:rowOff>69306</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6929100" y="4012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0" name="将来負担の状況最大値テキスト">
          <a:extLst>
            <a:ext uri="{FF2B5EF4-FFF2-40B4-BE49-F238E27FC236}">
              <a16:creationId xmlns:a16="http://schemas.microsoft.com/office/drawing/2014/main" id="{00000000-0008-0000-0300-0000AE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158810</xdr:rowOff>
    </xdr:from>
    <xdr:to>
      <xdr:col>81</xdr:col>
      <xdr:colOff>44450</xdr:colOff>
      <xdr:row>15</xdr:row>
      <xdr:rowOff>73539</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flipV="1">
          <a:off x="16179800" y="2559110"/>
          <a:ext cx="8382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62791</xdr:rowOff>
    </xdr:from>
    <xdr:ext cx="762000" cy="259045"/>
    <xdr:sp macro="" textlink="">
      <xdr:nvSpPr>
        <xdr:cNvPr id="433" name="将来負担の状況平均値テキスト">
          <a:extLst>
            <a:ext uri="{FF2B5EF4-FFF2-40B4-BE49-F238E27FC236}">
              <a16:creationId xmlns:a16="http://schemas.microsoft.com/office/drawing/2014/main" id="{00000000-0008-0000-0300-0000B1010000}"/>
            </a:ext>
          </a:extLst>
        </xdr:cNvPr>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34" name="フローチャート: 判断 433">
          <a:extLst>
            <a:ext uri="{FF2B5EF4-FFF2-40B4-BE49-F238E27FC236}">
              <a16:creationId xmlns:a16="http://schemas.microsoft.com/office/drawing/2014/main" id="{00000000-0008-0000-0300-0000B2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73539</xdr:rowOff>
    </xdr:from>
    <xdr:to>
      <xdr:col>77</xdr:col>
      <xdr:colOff>44450</xdr:colOff>
      <xdr:row>15</xdr:row>
      <xdr:rowOff>166612</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flipV="1">
          <a:off x="15290800" y="2645289"/>
          <a:ext cx="889000" cy="9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36" name="フローチャート: 判断 435">
          <a:extLst>
            <a:ext uri="{FF2B5EF4-FFF2-40B4-BE49-F238E27FC236}">
              <a16:creationId xmlns:a16="http://schemas.microsoft.com/office/drawing/2014/main" id="{00000000-0008-0000-0300-0000B4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145929</xdr:rowOff>
    </xdr:from>
    <xdr:to>
      <xdr:col>72</xdr:col>
      <xdr:colOff>203200</xdr:colOff>
      <xdr:row>15</xdr:row>
      <xdr:rowOff>166612</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4401800" y="2717679"/>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33564</xdr:rowOff>
    </xdr:from>
    <xdr:to>
      <xdr:col>73</xdr:col>
      <xdr:colOff>44450</xdr:colOff>
      <xdr:row>13</xdr:row>
      <xdr:rowOff>135164</xdr:rowOff>
    </xdr:to>
    <xdr:sp macro="" textlink="">
      <xdr:nvSpPr>
        <xdr:cNvPr id="439" name="フローチャート: 判断 438">
          <a:extLst>
            <a:ext uri="{FF2B5EF4-FFF2-40B4-BE49-F238E27FC236}">
              <a16:creationId xmlns:a16="http://schemas.microsoft.com/office/drawing/2014/main" id="{00000000-0008-0000-0300-0000B7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145929</xdr:rowOff>
    </xdr:from>
    <xdr:to>
      <xdr:col>68</xdr:col>
      <xdr:colOff>152400</xdr:colOff>
      <xdr:row>17</xdr:row>
      <xdr:rowOff>86844</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3512800" y="2717679"/>
          <a:ext cx="889000" cy="28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33564</xdr:rowOff>
    </xdr:from>
    <xdr:to>
      <xdr:col>68</xdr:col>
      <xdr:colOff>203200</xdr:colOff>
      <xdr:row>13</xdr:row>
      <xdr:rowOff>135164</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108010</xdr:rowOff>
    </xdr:from>
    <xdr:to>
      <xdr:col>81</xdr:col>
      <xdr:colOff>95250</xdr:colOff>
      <xdr:row>15</xdr:row>
      <xdr:rowOff>38160</xdr:rowOff>
    </xdr:to>
    <xdr:sp macro="" textlink="">
      <xdr:nvSpPr>
        <xdr:cNvPr id="451" name="楕円 450">
          <a:extLst>
            <a:ext uri="{FF2B5EF4-FFF2-40B4-BE49-F238E27FC236}">
              <a16:creationId xmlns:a16="http://schemas.microsoft.com/office/drawing/2014/main" id="{00000000-0008-0000-0300-0000C3010000}"/>
            </a:ext>
          </a:extLst>
        </xdr:cNvPr>
        <xdr:cNvSpPr/>
      </xdr:nvSpPr>
      <xdr:spPr>
        <a:xfrm>
          <a:off x="16967200" y="2508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80087</xdr:rowOff>
    </xdr:from>
    <xdr:ext cx="762000" cy="259045"/>
    <xdr:sp macro="" textlink="">
      <xdr:nvSpPr>
        <xdr:cNvPr id="452" name="将来負担の状況該当値テキスト">
          <a:extLst>
            <a:ext uri="{FF2B5EF4-FFF2-40B4-BE49-F238E27FC236}">
              <a16:creationId xmlns:a16="http://schemas.microsoft.com/office/drawing/2014/main" id="{00000000-0008-0000-0300-0000C4010000}"/>
            </a:ext>
          </a:extLst>
        </xdr:cNvPr>
        <xdr:cNvSpPr txBox="1"/>
      </xdr:nvSpPr>
      <xdr:spPr>
        <a:xfrm>
          <a:off x="17106900" y="2480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22739</xdr:rowOff>
    </xdr:from>
    <xdr:to>
      <xdr:col>77</xdr:col>
      <xdr:colOff>95250</xdr:colOff>
      <xdr:row>15</xdr:row>
      <xdr:rowOff>124339</xdr:rowOff>
    </xdr:to>
    <xdr:sp macro="" textlink="">
      <xdr:nvSpPr>
        <xdr:cNvPr id="453" name="楕円 452">
          <a:extLst>
            <a:ext uri="{FF2B5EF4-FFF2-40B4-BE49-F238E27FC236}">
              <a16:creationId xmlns:a16="http://schemas.microsoft.com/office/drawing/2014/main" id="{00000000-0008-0000-0300-0000C5010000}"/>
            </a:ext>
          </a:extLst>
        </xdr:cNvPr>
        <xdr:cNvSpPr/>
      </xdr:nvSpPr>
      <xdr:spPr>
        <a:xfrm>
          <a:off x="16129000" y="259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109116</xdr:rowOff>
    </xdr:from>
    <xdr:ext cx="7366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798800" y="26808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115812</xdr:rowOff>
    </xdr:from>
    <xdr:to>
      <xdr:col>73</xdr:col>
      <xdr:colOff>44450</xdr:colOff>
      <xdr:row>16</xdr:row>
      <xdr:rowOff>45962</xdr:rowOff>
    </xdr:to>
    <xdr:sp macro="" textlink="">
      <xdr:nvSpPr>
        <xdr:cNvPr id="455" name="楕円 454">
          <a:extLst>
            <a:ext uri="{FF2B5EF4-FFF2-40B4-BE49-F238E27FC236}">
              <a16:creationId xmlns:a16="http://schemas.microsoft.com/office/drawing/2014/main" id="{00000000-0008-0000-0300-0000C7010000}"/>
            </a:ext>
          </a:extLst>
        </xdr:cNvPr>
        <xdr:cNvSpPr/>
      </xdr:nvSpPr>
      <xdr:spPr>
        <a:xfrm>
          <a:off x="15240000" y="268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30739</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909800" y="2773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95129</xdr:rowOff>
    </xdr:from>
    <xdr:to>
      <xdr:col>68</xdr:col>
      <xdr:colOff>203200</xdr:colOff>
      <xdr:row>16</xdr:row>
      <xdr:rowOff>25279</xdr:rowOff>
    </xdr:to>
    <xdr:sp macro="" textlink="">
      <xdr:nvSpPr>
        <xdr:cNvPr id="457" name="楕円 456">
          <a:extLst>
            <a:ext uri="{FF2B5EF4-FFF2-40B4-BE49-F238E27FC236}">
              <a16:creationId xmlns:a16="http://schemas.microsoft.com/office/drawing/2014/main" id="{00000000-0008-0000-0300-0000C9010000}"/>
            </a:ext>
          </a:extLst>
        </xdr:cNvPr>
        <xdr:cNvSpPr/>
      </xdr:nvSpPr>
      <xdr:spPr>
        <a:xfrm>
          <a:off x="14351000" y="2666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10056</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020800" y="2753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36044</xdr:rowOff>
    </xdr:from>
    <xdr:to>
      <xdr:col>64</xdr:col>
      <xdr:colOff>152400</xdr:colOff>
      <xdr:row>17</xdr:row>
      <xdr:rowOff>137644</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3462000" y="2950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122421</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131800" y="3037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沖縄県粟国村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689
684
7.65
1,757,208
1,680,814
54,902
675,445
1,619,194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21.4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島１村の自治体であるため、行政職は類似団体と比較して多く、空港や船舶等にも職員の配置を行っているため、人件費の割合が高くなっている。今後は職員の退職者不補充を行うとともに、会計年度任用職員の対応等で人件費削減の取り組み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125367</xdr:rowOff>
    </xdr:from>
    <xdr:to>
      <xdr:col>24</xdr:col>
      <xdr:colOff>25400</xdr:colOff>
      <xdr:row>40</xdr:row>
      <xdr:rowOff>130266</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783217"/>
          <a:ext cx="0" cy="12050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102343</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6960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130266</xdr:rowOff>
    </xdr:from>
    <xdr:to>
      <xdr:col>24</xdr:col>
      <xdr:colOff>114300</xdr:colOff>
      <xdr:row>40</xdr:row>
      <xdr:rowOff>130266</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6988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40294</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526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125367</xdr:rowOff>
    </xdr:from>
    <xdr:to>
      <xdr:col>24</xdr:col>
      <xdr:colOff>114300</xdr:colOff>
      <xdr:row>33</xdr:row>
      <xdr:rowOff>125367</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783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25763</xdr:rowOff>
    </xdr:from>
    <xdr:to>
      <xdr:col>24</xdr:col>
      <xdr:colOff>25400</xdr:colOff>
      <xdr:row>38</xdr:row>
      <xdr:rowOff>71483</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flipV="1">
          <a:off x="3987800" y="6540863"/>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130283</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59595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113756</xdr:rowOff>
    </xdr:from>
    <xdr:to>
      <xdr:col>24</xdr:col>
      <xdr:colOff>76200</xdr:colOff>
      <xdr:row>36</xdr:row>
      <xdr:rowOff>43906</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114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58420</xdr:rowOff>
    </xdr:from>
    <xdr:to>
      <xdr:col>19</xdr:col>
      <xdr:colOff>187325</xdr:colOff>
      <xdr:row>38</xdr:row>
      <xdr:rowOff>71483</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a:off x="3098800" y="6573520"/>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61504</xdr:rowOff>
    </xdr:from>
    <xdr:to>
      <xdr:col>20</xdr:col>
      <xdr:colOff>38100</xdr:colOff>
      <xdr:row>35</xdr:row>
      <xdr:rowOff>163104</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062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1831</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5831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58420</xdr:rowOff>
    </xdr:from>
    <xdr:to>
      <xdr:col>15</xdr:col>
      <xdr:colOff>98425</xdr:colOff>
      <xdr:row>38</xdr:row>
      <xdr:rowOff>94343</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flipV="1">
          <a:off x="2209800" y="657352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68036</xdr:rowOff>
    </xdr:from>
    <xdr:to>
      <xdr:col>15</xdr:col>
      <xdr:colOff>149225</xdr:colOff>
      <xdr:row>35</xdr:row>
      <xdr:rowOff>169636</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068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8363</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5837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64951</xdr:rowOff>
    </xdr:from>
    <xdr:to>
      <xdr:col>11</xdr:col>
      <xdr:colOff>9525</xdr:colOff>
      <xdr:row>38</xdr:row>
      <xdr:rowOff>94343</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a:off x="1320800" y="6580051"/>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64770</xdr:rowOff>
    </xdr:from>
    <xdr:to>
      <xdr:col>11</xdr:col>
      <xdr:colOff>60325</xdr:colOff>
      <xdr:row>35</xdr:row>
      <xdr:rowOff>166370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5097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54973</xdr:rowOff>
    </xdr:from>
    <xdr:to>
      <xdr:col>6</xdr:col>
      <xdr:colOff>171450</xdr:colOff>
      <xdr:row>35</xdr:row>
      <xdr:rowOff>156573</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0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166750</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582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146413</xdr:rowOff>
    </xdr:from>
    <xdr:to>
      <xdr:col>24</xdr:col>
      <xdr:colOff>76200</xdr:colOff>
      <xdr:row>38</xdr:row>
      <xdr:rowOff>76563</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649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118490</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6462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20683</xdr:rowOff>
    </xdr:from>
    <xdr:to>
      <xdr:col>20</xdr:col>
      <xdr:colOff>38100</xdr:colOff>
      <xdr:row>38</xdr:row>
      <xdr:rowOff>122283</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6535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107060</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6622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7620</xdr:rowOff>
    </xdr:from>
    <xdr:to>
      <xdr:col>15</xdr:col>
      <xdr:colOff>149225</xdr:colOff>
      <xdr:row>38</xdr:row>
      <xdr:rowOff>109220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93997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43543</xdr:rowOff>
    </xdr:from>
    <xdr:to>
      <xdr:col>11</xdr:col>
      <xdr:colOff>60325</xdr:colOff>
      <xdr:row>38</xdr:row>
      <xdr:rowOff>145143</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655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129920</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664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14151</xdr:rowOff>
    </xdr:from>
    <xdr:to>
      <xdr:col>6</xdr:col>
      <xdr:colOff>171450</xdr:colOff>
      <xdr:row>38</xdr:row>
      <xdr:rowOff>115751</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6529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100528</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6615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令和元年度</a:t>
          </a:r>
          <a:r>
            <a:rPr kumimoji="1" lang="en-US" altLang="ja-JP" sz="1300">
              <a:latin typeface="ＭＳ Ｐゴシック" panose="020B0600070205080204" pitchFamily="50" charset="-128"/>
              <a:ea typeface="ＭＳ Ｐゴシック" panose="020B0600070205080204" pitchFamily="50" charset="-128"/>
            </a:rPr>
            <a:t>25.0</a:t>
          </a:r>
          <a:r>
            <a:rPr kumimoji="1" lang="ja-JP" altLang="en-US" sz="1300">
              <a:latin typeface="ＭＳ Ｐゴシック" panose="020B0600070205080204" pitchFamily="50" charset="-128"/>
              <a:ea typeface="ＭＳ Ｐゴシック" panose="020B0600070205080204" pitchFamily="50" charset="-128"/>
            </a:rPr>
            <a:t>％から令和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20.8</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4.2</a:t>
          </a:r>
          <a:r>
            <a:rPr kumimoji="1" lang="ja-JP" altLang="en-US" sz="1300">
              <a:latin typeface="ＭＳ Ｐゴシック" panose="020B0600070205080204" pitchFamily="50" charset="-128"/>
              <a:ea typeface="ＭＳ Ｐゴシック" panose="020B0600070205080204" pitchFamily="50" charset="-128"/>
            </a:rPr>
            <a:t>ポイント減）と県平均</a:t>
          </a:r>
          <a:r>
            <a:rPr kumimoji="1" lang="en-US" altLang="ja-JP" sz="1300">
              <a:latin typeface="ＭＳ Ｐゴシック" panose="020B0600070205080204" pitchFamily="50" charset="-128"/>
              <a:ea typeface="ＭＳ Ｐゴシック" panose="020B0600070205080204" pitchFamily="50" charset="-128"/>
            </a:rPr>
            <a:t>14.0</a:t>
          </a:r>
          <a:r>
            <a:rPr kumimoji="1" lang="ja-JP" altLang="en-US" sz="1300">
              <a:latin typeface="ＭＳ Ｐゴシック" panose="020B0600070205080204" pitchFamily="50" charset="-128"/>
              <a:ea typeface="ＭＳ Ｐゴシック" panose="020B0600070205080204" pitchFamily="50" charset="-128"/>
            </a:rPr>
            <a:t>％より</a:t>
          </a:r>
          <a:r>
            <a:rPr kumimoji="1" lang="en-US" altLang="ja-JP" sz="1300">
              <a:latin typeface="ＭＳ Ｐゴシック" panose="020B0600070205080204" pitchFamily="50" charset="-128"/>
              <a:ea typeface="ＭＳ Ｐゴシック" panose="020B0600070205080204" pitchFamily="50" charset="-128"/>
            </a:rPr>
            <a:t>6.8</a:t>
          </a:r>
          <a:r>
            <a:rPr kumimoji="1" lang="ja-JP" altLang="en-US" sz="1300">
              <a:latin typeface="ＭＳ Ｐゴシック" panose="020B0600070205080204" pitchFamily="50" charset="-128"/>
              <a:ea typeface="ＭＳ Ｐゴシック" panose="020B0600070205080204" pitchFamily="50" charset="-128"/>
            </a:rPr>
            <a:t>ポイント高い水準にある。離島である本村は、旅費の増や沖縄振興特別交付金事業による委託やシステム保守の委託料等よる増額が主な要因である。</a:t>
          </a:r>
        </a:p>
        <a:p>
          <a:r>
            <a:rPr kumimoji="1" lang="ja-JP" altLang="en-US" sz="1300">
              <a:latin typeface="ＭＳ Ｐゴシック" panose="020B0600070205080204" pitchFamily="50" charset="-128"/>
              <a:ea typeface="ＭＳ Ｐゴシック" panose="020B0600070205080204" pitchFamily="50" charset="-128"/>
            </a:rPr>
            <a:t>今後は、委託料等の見直しを行う。</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a:extLst>
            <a:ext uri="{FF2B5EF4-FFF2-40B4-BE49-F238E27FC236}">
              <a16:creationId xmlns:a16="http://schemas.microsoft.com/office/drawing/2014/main" id="{00000000-0008-0000-0400-000078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115570</xdr:rowOff>
    </xdr:from>
    <xdr:to>
      <xdr:col>82</xdr:col>
      <xdr:colOff>107950</xdr:colOff>
      <xdr:row>21</xdr:row>
      <xdr:rowOff>115570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flipV="1">
          <a:off x="16510000" y="23444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87647</xdr:rowOff>
    </xdr:from>
    <xdr:ext cx="762000" cy="259045"/>
    <xdr:sp macro="" textlink="">
      <xdr:nvSpPr>
        <xdr:cNvPr id="122" name="物件費最小値テキスト">
          <a:extLst>
            <a:ext uri="{FF2B5EF4-FFF2-40B4-BE49-F238E27FC236}">
              <a16:creationId xmlns:a16="http://schemas.microsoft.com/office/drawing/2014/main" id="{00000000-0008-0000-0400-00007A000000}"/>
            </a:ext>
          </a:extLst>
        </xdr:cNvPr>
        <xdr:cNvSpPr txBox="1"/>
      </xdr:nvSpPr>
      <xdr:spPr>
        <a:xfrm>
          <a:off x="16598900" y="368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115570</xdr:rowOff>
    </xdr:from>
    <xdr:to>
      <xdr:col>82</xdr:col>
      <xdr:colOff>196850</xdr:colOff>
      <xdr:row>21</xdr:row>
      <xdr:rowOff>115570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3716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30497</xdr:rowOff>
    </xdr:from>
    <xdr:ext cx="762000" cy="259045"/>
    <xdr:sp macro="" textlink="">
      <xdr:nvSpPr>
        <xdr:cNvPr id="124" name="物件費最大値テキスト">
          <a:extLst>
            <a:ext uri="{FF2B5EF4-FFF2-40B4-BE49-F238E27FC236}">
              <a16:creationId xmlns:a16="http://schemas.microsoft.com/office/drawing/2014/main" id="{00000000-0008-0000-0400-00007C000000}"/>
            </a:ext>
          </a:extLst>
        </xdr:cNvPr>
        <xdr:cNvSpPr txBox="1"/>
      </xdr:nvSpPr>
      <xdr:spPr>
        <a:xfrm>
          <a:off x="16598900" y="2087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115570</xdr:rowOff>
    </xdr:from>
    <xdr:to>
      <xdr:col>82</xdr:col>
      <xdr:colOff>196850</xdr:colOff>
      <xdr:row>13</xdr:row>
      <xdr:rowOff>115570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6421100" y="234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163576</xdr:rowOff>
    </xdr:from>
    <xdr:to>
      <xdr:col>82</xdr:col>
      <xdr:colOff>107950</xdr:colOff>
      <xdr:row>20</xdr:row>
      <xdr:rowOff>12700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5671800" y="3249676"/>
          <a:ext cx="8382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147591</xdr:rowOff>
    </xdr:from>
    <xdr:ext cx="762000" cy="259045"/>
    <xdr:sp macro="" textlink="">
      <xdr:nvSpPr>
        <xdr:cNvPr id="127" name="物件費平均値テキスト">
          <a:extLst>
            <a:ext uri="{FF2B5EF4-FFF2-40B4-BE49-F238E27FC236}">
              <a16:creationId xmlns:a16="http://schemas.microsoft.com/office/drawing/2014/main" id="{00000000-0008-0000-0400-00007F000000}"/>
            </a:ext>
          </a:extLst>
        </xdr:cNvPr>
        <xdr:cNvSpPr txBox="1"/>
      </xdr:nvSpPr>
      <xdr:spPr>
        <a:xfrm>
          <a:off x="16598900" y="2719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131064</xdr:rowOff>
    </xdr:from>
    <xdr:to>
      <xdr:col>82</xdr:col>
      <xdr:colOff>158750</xdr:colOff>
      <xdr:row>17</xdr:row>
      <xdr:rowOff>61214</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6459200" y="2874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152146</xdr:rowOff>
    </xdr:from>
    <xdr:to>
      <xdr:col>78</xdr:col>
      <xdr:colOff>69850</xdr:colOff>
      <xdr:row>20</xdr:row>
      <xdr:rowOff>12700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4782800" y="340969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32766</xdr:rowOff>
    </xdr:from>
    <xdr:to>
      <xdr:col>78</xdr:col>
      <xdr:colOff>120650</xdr:colOff>
      <xdr:row>17</xdr:row>
      <xdr:rowOff>134366</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56210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144543</xdr:rowOff>
    </xdr:from>
    <xdr:ext cx="7366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5290800" y="2716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115570</xdr:rowOff>
    </xdr:from>
    <xdr:to>
      <xdr:col>73</xdr:col>
      <xdr:colOff>180975</xdr:colOff>
      <xdr:row>19</xdr:row>
      <xdr:rowOff>152146</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3893800" y="337312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37338</xdr:rowOff>
    </xdr:from>
    <xdr:to>
      <xdr:col>74</xdr:col>
      <xdr:colOff>31750</xdr:colOff>
      <xdr:row>17</xdr:row>
      <xdr:rowOff>138938</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4732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149115</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4401800" y="2720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65278</xdr:rowOff>
    </xdr:from>
    <xdr:to>
      <xdr:col>69</xdr:col>
      <xdr:colOff>92075</xdr:colOff>
      <xdr:row>19</xdr:row>
      <xdr:rowOff>115570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004800" y="332282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23622</xdr:rowOff>
    </xdr:from>
    <xdr:to>
      <xdr:col>69</xdr:col>
      <xdr:colOff>142875</xdr:colOff>
      <xdr:row>17</xdr:row>
      <xdr:rowOff>125222</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38430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135399</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3512800" y="270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14478</xdr:rowOff>
    </xdr:from>
    <xdr:to>
      <xdr:col>65</xdr:col>
      <xdr:colOff>53975</xdr:colOff>
      <xdr:row>17</xdr:row>
      <xdr:rowOff>116078</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2954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126255</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623800" y="269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112776</xdr:rowOff>
    </xdr:from>
    <xdr:to>
      <xdr:col>82</xdr:col>
      <xdr:colOff>158750</xdr:colOff>
      <xdr:row>19</xdr:row>
      <xdr:rowOff>42926</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6459200" y="3198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84853</xdr:rowOff>
    </xdr:from>
    <xdr:ext cx="762000" cy="259045"/>
    <xdr:sp macro="" textlink="">
      <xdr:nvSpPr>
        <xdr:cNvPr id="146" name="物件費該当値テキスト">
          <a:extLst>
            <a:ext uri="{FF2B5EF4-FFF2-40B4-BE49-F238E27FC236}">
              <a16:creationId xmlns:a16="http://schemas.microsoft.com/office/drawing/2014/main" id="{00000000-0008-0000-0400-000092000000}"/>
            </a:ext>
          </a:extLst>
        </xdr:cNvPr>
        <xdr:cNvSpPr txBox="1"/>
      </xdr:nvSpPr>
      <xdr:spPr>
        <a:xfrm>
          <a:off x="16598900" y="3170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133350</xdr:rowOff>
    </xdr:from>
    <xdr:to>
      <xdr:col>78</xdr:col>
      <xdr:colOff>120650</xdr:colOff>
      <xdr:row>20</xdr:row>
      <xdr:rowOff>63500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5621000" y="339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48277</xdr:rowOff>
    </xdr:from>
    <xdr:ext cx="7366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5290800" y="347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101346</xdr:rowOff>
    </xdr:from>
    <xdr:to>
      <xdr:col>74</xdr:col>
      <xdr:colOff>31750</xdr:colOff>
      <xdr:row>20</xdr:row>
      <xdr:rowOff>31496</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4732000" y="3358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16273</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4401800" y="344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64770</xdr:rowOff>
    </xdr:from>
    <xdr:to>
      <xdr:col>69</xdr:col>
      <xdr:colOff>142875</xdr:colOff>
      <xdr:row>19</xdr:row>
      <xdr:rowOff>166370</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3843000" y="332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151147</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3512800" y="340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14478</xdr:rowOff>
    </xdr:from>
    <xdr:to>
      <xdr:col>65</xdr:col>
      <xdr:colOff>53975</xdr:colOff>
      <xdr:row>19</xdr:row>
      <xdr:rowOff>116078</xdr:rowOff>
    </xdr:to>
    <xdr:sp macro="" textlink="">
      <xdr:nvSpPr>
        <xdr:cNvPr id="153" name="楕円 152">
          <a:extLst>
            <a:ext uri="{FF2B5EF4-FFF2-40B4-BE49-F238E27FC236}">
              <a16:creationId xmlns:a16="http://schemas.microsoft.com/office/drawing/2014/main" id="{00000000-0008-0000-0400-000099000000}"/>
            </a:ext>
          </a:extLst>
        </xdr:cNvPr>
        <xdr:cNvSpPr/>
      </xdr:nvSpPr>
      <xdr:spPr>
        <a:xfrm>
          <a:off x="12954000" y="3272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100855</xdr:rowOff>
    </xdr:from>
    <xdr:ext cx="762000" cy="259045"/>
    <xdr:sp macro="" textlink="">
      <xdr:nvSpPr>
        <xdr:cNvPr id="154" name="テキスト ボックス 153">
          <a:extLst>
            <a:ext uri="{FF2B5EF4-FFF2-40B4-BE49-F238E27FC236}">
              <a16:creationId xmlns:a16="http://schemas.microsoft.com/office/drawing/2014/main" id="{00000000-0008-0000-0400-00009A000000}"/>
            </a:ext>
          </a:extLst>
        </xdr:cNvPr>
        <xdr:cNvSpPr txBox="1"/>
      </xdr:nvSpPr>
      <xdr:spPr>
        <a:xfrm>
          <a:off x="12623800" y="335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扶助費は全国、沖縄県平均より低水準であり、主な比率は障害福祉や小中学校の扶助となっている。</a:t>
          </a:r>
        </a:p>
      </xdr:txBody>
    </xdr:sp>
    <xdr:clientData/>
  </xdr:twoCellAnchor>
  <xdr:oneCellAnchor>
    <xdr:from>
      <xdr:col>3</xdr:col>
      <xdr:colOff>123825</xdr:colOff>
      <xdr:row>49</xdr:row>
      <xdr:rowOff>107950</xdr:rowOff>
    </xdr:from>
    <xdr:ext cx="298543" cy="225703"/>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69850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1186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127000</xdr:rowOff>
    </xdr:from>
    <xdr:to>
      <xdr:col>24</xdr:col>
      <xdr:colOff>25400</xdr:colOff>
      <xdr:row>56</xdr:row>
      <xdr:rowOff>69850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955675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16527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44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0</xdr:rowOff>
    </xdr:from>
    <xdr:to>
      <xdr:col>24</xdr:col>
      <xdr:colOff>76200</xdr:colOff>
      <xdr:row>56</xdr:row>
      <xdr:rowOff>101600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127000</xdr:rowOff>
    </xdr:from>
    <xdr:to>
      <xdr:col>19</xdr:col>
      <xdr:colOff>187325</xdr:colOff>
      <xdr:row>56</xdr:row>
      <xdr:rowOff>12700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3098800" y="95567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0</xdr:rowOff>
    </xdr:from>
    <xdr:to>
      <xdr:col>20</xdr:col>
      <xdr:colOff>38100</xdr:colOff>
      <xdr:row>56</xdr:row>
      <xdr:rowOff>101600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86377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68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88900</xdr:rowOff>
    </xdr:from>
    <xdr:to>
      <xdr:col>15</xdr:col>
      <xdr:colOff>98425</xdr:colOff>
      <xdr:row>56</xdr:row>
      <xdr:rowOff>12700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2209800" y="95186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19050</xdr:rowOff>
    </xdr:from>
    <xdr:to>
      <xdr:col>15</xdr:col>
      <xdr:colOff>149225</xdr:colOff>
      <xdr:row>56</xdr:row>
      <xdr:rowOff>120650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105427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88900</xdr:rowOff>
    </xdr:from>
    <xdr:to>
      <xdr:col>11</xdr:col>
      <xdr:colOff>9525</xdr:colOff>
      <xdr:row>56</xdr:row>
      <xdr:rowOff>31750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1320800" y="95186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0</xdr:rowOff>
    </xdr:from>
    <xdr:to>
      <xdr:col>11</xdr:col>
      <xdr:colOff>60325</xdr:colOff>
      <xdr:row>56</xdr:row>
      <xdr:rowOff>101600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86377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152400</xdr:rowOff>
    </xdr:from>
    <xdr:to>
      <xdr:col>6</xdr:col>
      <xdr:colOff>171450</xdr:colOff>
      <xdr:row>56</xdr:row>
      <xdr:rowOff>82550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92727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19050</xdr:rowOff>
    </xdr:from>
    <xdr:to>
      <xdr:col>24</xdr:col>
      <xdr:colOff>76200</xdr:colOff>
      <xdr:row>56</xdr:row>
      <xdr:rowOff>120650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162577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76200</xdr:rowOff>
    </xdr:from>
    <xdr:to>
      <xdr:col>20</xdr:col>
      <xdr:colOff>38100</xdr:colOff>
      <xdr:row>56</xdr:row>
      <xdr:rowOff>6350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16527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274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133350</xdr:rowOff>
    </xdr:from>
    <xdr:to>
      <xdr:col>15</xdr:col>
      <xdr:colOff>149225</xdr:colOff>
      <xdr:row>56</xdr:row>
      <xdr:rowOff>63500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73677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38100</xdr:rowOff>
    </xdr:from>
    <xdr:to>
      <xdr:col>11</xdr:col>
      <xdr:colOff>60325</xdr:colOff>
      <xdr:row>55</xdr:row>
      <xdr:rowOff>139700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149877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152400</xdr:rowOff>
    </xdr:from>
    <xdr:to>
      <xdr:col>6</xdr:col>
      <xdr:colOff>171450</xdr:colOff>
      <xdr:row>56</xdr:row>
      <xdr:rowOff>82550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67327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に係る主な要因として、航路事業や簡易水道事業や農業集落排水事業への公営企業への繰出や、国民健康保険事業への繰出が多額であることが挙げられる。今後は公営企業戦略を策定し健全な財政運営に努め、一般会計からの繰出の抑制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a:extLst>
            <a:ext uri="{FF2B5EF4-FFF2-40B4-BE49-F238E27FC236}">
              <a16:creationId xmlns:a16="http://schemas.microsoft.com/office/drawing/2014/main" id="{00000000-0008-0000-0400-0000F0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61</xdr:row>
      <xdr:rowOff>85090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6510000" y="908812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57167</xdr:rowOff>
    </xdr:from>
    <xdr:ext cx="762000" cy="259045"/>
    <xdr:sp macro="" textlink="">
      <xdr:nvSpPr>
        <xdr:cNvPr id="242" name="その他最小値テキスト">
          <a:extLst>
            <a:ext uri="{FF2B5EF4-FFF2-40B4-BE49-F238E27FC236}">
              <a16:creationId xmlns:a16="http://schemas.microsoft.com/office/drawing/2014/main" id="{00000000-0008-0000-0400-0000F2000000}"/>
            </a:ext>
          </a:extLst>
        </xdr:cNvPr>
        <xdr:cNvSpPr txBox="1"/>
      </xdr:nvSpPr>
      <xdr:spPr>
        <a:xfrm>
          <a:off x="16598900" y="10515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85090</xdr:rowOff>
    </xdr:from>
    <xdr:to>
      <xdr:col>82</xdr:col>
      <xdr:colOff>196850</xdr:colOff>
      <xdr:row>61</xdr:row>
      <xdr:rowOff>85090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10543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4" name="その他最大値テキスト">
          <a:extLst>
            <a:ext uri="{FF2B5EF4-FFF2-40B4-BE49-F238E27FC236}">
              <a16:creationId xmlns:a16="http://schemas.microsoft.com/office/drawing/2014/main" id="{00000000-0008-0000-0400-0000F4000000}"/>
            </a:ext>
          </a:extLst>
        </xdr:cNvPr>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58420</xdr:rowOff>
    </xdr:from>
    <xdr:to>
      <xdr:col>82</xdr:col>
      <xdr:colOff>107950</xdr:colOff>
      <xdr:row>56</xdr:row>
      <xdr:rowOff>149860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5671800" y="965962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170197</xdr:rowOff>
    </xdr:from>
    <xdr:ext cx="762000" cy="259045"/>
    <xdr:sp macro="" textlink="">
      <xdr:nvSpPr>
        <xdr:cNvPr id="247" name="その他平均値テキスト">
          <a:extLst>
            <a:ext uri="{FF2B5EF4-FFF2-40B4-BE49-F238E27FC236}">
              <a16:creationId xmlns:a16="http://schemas.microsoft.com/office/drawing/2014/main" id="{00000000-0008-0000-0400-0000F7000000}"/>
            </a:ext>
          </a:extLst>
        </xdr:cNvPr>
        <xdr:cNvSpPr txBox="1"/>
      </xdr:nvSpPr>
      <xdr:spPr>
        <a:xfrm>
          <a:off x="16598900" y="9771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26670</xdr:rowOff>
    </xdr:from>
    <xdr:to>
      <xdr:col>82</xdr:col>
      <xdr:colOff>158750</xdr:colOff>
      <xdr:row>57</xdr:row>
      <xdr:rowOff>128270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6459200" y="979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149860</xdr:rowOff>
    </xdr:from>
    <xdr:to>
      <xdr:col>78</xdr:col>
      <xdr:colOff>69850</xdr:colOff>
      <xdr:row>57</xdr:row>
      <xdr:rowOff>31750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4782800" y="97510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34290</xdr:rowOff>
    </xdr:from>
    <xdr:to>
      <xdr:col>78</xdr:col>
      <xdr:colOff>120650</xdr:colOff>
      <xdr:row>57</xdr:row>
      <xdr:rowOff>135890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5621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120667</xdr:rowOff>
    </xdr:from>
    <xdr:ext cx="7366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5290800" y="9893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31750</xdr:rowOff>
    </xdr:from>
    <xdr:to>
      <xdr:col>73</xdr:col>
      <xdr:colOff>180975</xdr:colOff>
      <xdr:row>57</xdr:row>
      <xdr:rowOff>146050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3893800" y="98044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87630</xdr:rowOff>
    </xdr:from>
    <xdr:to>
      <xdr:col>74</xdr:col>
      <xdr:colOff>31750</xdr:colOff>
      <xdr:row>58</xdr:row>
      <xdr:rowOff>17780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4732000" y="98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2557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4401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73660</xdr:rowOff>
    </xdr:from>
    <xdr:to>
      <xdr:col>69</xdr:col>
      <xdr:colOff>92075</xdr:colOff>
      <xdr:row>57</xdr:row>
      <xdr:rowOff>146050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004800" y="9674860"/>
          <a:ext cx="889000" cy="24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95250</xdr:rowOff>
    </xdr:from>
    <xdr:to>
      <xdr:col>69</xdr:col>
      <xdr:colOff>142875</xdr:colOff>
      <xdr:row>58</xdr:row>
      <xdr:rowOff>25400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3843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35577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512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80010</xdr:rowOff>
    </xdr:from>
    <xdr:to>
      <xdr:col>65</xdr:col>
      <xdr:colOff>53975</xdr:colOff>
      <xdr:row>58</xdr:row>
      <xdr:rowOff>10160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2954000" y="985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166387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623800" y="993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xdr:rowOff>
    </xdr:from>
    <xdr:to>
      <xdr:col>82</xdr:col>
      <xdr:colOff>158750</xdr:colOff>
      <xdr:row>56</xdr:row>
      <xdr:rowOff>109220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64592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24147</xdr:rowOff>
    </xdr:from>
    <xdr:ext cx="762000" cy="259045"/>
    <xdr:sp macro="" textlink="">
      <xdr:nvSpPr>
        <xdr:cNvPr id="266" name="その他該当値テキスト">
          <a:extLst>
            <a:ext uri="{FF2B5EF4-FFF2-40B4-BE49-F238E27FC236}">
              <a16:creationId xmlns:a16="http://schemas.microsoft.com/office/drawing/2014/main" id="{00000000-0008-0000-0400-00000A010000}"/>
            </a:ext>
          </a:extLst>
        </xdr:cNvPr>
        <xdr:cNvSpPr txBox="1"/>
      </xdr:nvSpPr>
      <xdr:spPr>
        <a:xfrm>
          <a:off x="16598900" y="945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99060</xdr:rowOff>
    </xdr:from>
    <xdr:to>
      <xdr:col>78</xdr:col>
      <xdr:colOff>120650</xdr:colOff>
      <xdr:row>57</xdr:row>
      <xdr:rowOff>29210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5621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39387</xdr:rowOff>
    </xdr:from>
    <xdr:ext cx="7366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290800" y="9469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152400</xdr:rowOff>
    </xdr:from>
    <xdr:to>
      <xdr:col>74</xdr:col>
      <xdr:colOff>31750</xdr:colOff>
      <xdr:row>57</xdr:row>
      <xdr:rowOff>82550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4732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92727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4401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95250</xdr:rowOff>
    </xdr:from>
    <xdr:to>
      <xdr:col>69</xdr:col>
      <xdr:colOff>142875</xdr:colOff>
      <xdr:row>58</xdr:row>
      <xdr:rowOff>25400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3843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512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22860</xdr:rowOff>
    </xdr:from>
    <xdr:to>
      <xdr:col>65</xdr:col>
      <xdr:colOff>53975</xdr:colOff>
      <xdr:row>56</xdr:row>
      <xdr:rowOff>124460</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29540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134637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2623800" y="939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福祉の向上を図る観点から社会福祉協議会への補助金及び観光振興の向上を図る観点から観光協会への補助金の割合が高額になっている。今後は自主運営ができるよう事業の精査を行い、補助金の見直しに努める必要がある。</a:t>
          </a:r>
        </a:p>
      </xdr:txBody>
    </xdr:sp>
    <xdr:clientData/>
  </xdr:twoCellAnchor>
  <xdr:oneCellAnchor>
    <xdr:from>
      <xdr:col>62</xdr:col>
      <xdr:colOff>6350</xdr:colOff>
      <xdr:row>29</xdr:row>
      <xdr:rowOff>107950</xdr:rowOff>
    </xdr:from>
    <xdr:ext cx="298543" cy="225703"/>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74422</xdr:rowOff>
    </xdr:from>
    <xdr:to>
      <xdr:col>82</xdr:col>
      <xdr:colOff>107950</xdr:colOff>
      <xdr:row>41</xdr:row>
      <xdr:rowOff>28702</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6510000" y="5732272"/>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779</xdr:rowOff>
    </xdr:from>
    <xdr:ext cx="762000" cy="259045"/>
    <xdr:sp macro="" textlink="">
      <xdr:nvSpPr>
        <xdr:cNvPr id="300" name="補助費等最小値テキスト">
          <a:extLst>
            <a:ext uri="{FF2B5EF4-FFF2-40B4-BE49-F238E27FC236}">
              <a16:creationId xmlns:a16="http://schemas.microsoft.com/office/drawing/2014/main" id="{00000000-0008-0000-0400-00002C010000}"/>
            </a:ext>
          </a:extLst>
        </xdr:cNvPr>
        <xdr:cNvSpPr txBox="1"/>
      </xdr:nvSpPr>
      <xdr:spPr>
        <a:xfrm>
          <a:off x="16598900" y="703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28702</xdr:rowOff>
    </xdr:from>
    <xdr:to>
      <xdr:col>82</xdr:col>
      <xdr:colOff>196850</xdr:colOff>
      <xdr:row>41</xdr:row>
      <xdr:rowOff>28702</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7058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160799</xdr:rowOff>
    </xdr:from>
    <xdr:ext cx="762000" cy="259045"/>
    <xdr:sp macro="" textlink="">
      <xdr:nvSpPr>
        <xdr:cNvPr id="302" name="補助費等最大値テキスト">
          <a:extLst>
            <a:ext uri="{FF2B5EF4-FFF2-40B4-BE49-F238E27FC236}">
              <a16:creationId xmlns:a16="http://schemas.microsoft.com/office/drawing/2014/main" id="{00000000-0008-0000-0400-00002E010000}"/>
            </a:ext>
          </a:extLst>
        </xdr:cNvPr>
        <xdr:cNvSpPr txBox="1"/>
      </xdr:nvSpPr>
      <xdr:spPr>
        <a:xfrm>
          <a:off x="16598900" y="547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74422</xdr:rowOff>
    </xdr:from>
    <xdr:to>
      <xdr:col>82</xdr:col>
      <xdr:colOff>196850</xdr:colOff>
      <xdr:row>33</xdr:row>
      <xdr:rowOff>74422</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5732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58420</xdr:rowOff>
    </xdr:from>
    <xdr:to>
      <xdr:col>82</xdr:col>
      <xdr:colOff>107950</xdr:colOff>
      <xdr:row>34</xdr:row>
      <xdr:rowOff>85852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5671800" y="588772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39133</xdr:rowOff>
    </xdr:from>
    <xdr:ext cx="762000" cy="259045"/>
    <xdr:sp macro="" textlink="">
      <xdr:nvSpPr>
        <xdr:cNvPr id="305" name="補助費等平均値テキスト">
          <a:extLst>
            <a:ext uri="{FF2B5EF4-FFF2-40B4-BE49-F238E27FC236}">
              <a16:creationId xmlns:a16="http://schemas.microsoft.com/office/drawing/2014/main" id="{00000000-0008-0000-0400-000031010000}"/>
            </a:ext>
          </a:extLst>
        </xdr:cNvPr>
        <xdr:cNvSpPr txBox="1"/>
      </xdr:nvSpPr>
      <xdr:spPr>
        <a:xfrm>
          <a:off x="16598900" y="62113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67056</xdr:rowOff>
    </xdr:from>
    <xdr:to>
      <xdr:col>82</xdr:col>
      <xdr:colOff>158750</xdr:colOff>
      <xdr:row>36</xdr:row>
      <xdr:rowOff>168656</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64592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62992</xdr:rowOff>
    </xdr:from>
    <xdr:to>
      <xdr:col>78</xdr:col>
      <xdr:colOff>69850</xdr:colOff>
      <xdr:row>34</xdr:row>
      <xdr:rowOff>85852</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4782800" y="589229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271</xdr:rowOff>
    </xdr:from>
    <xdr:ext cx="7366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5290800" y="634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49276</xdr:rowOff>
    </xdr:from>
    <xdr:to>
      <xdr:col>73</xdr:col>
      <xdr:colOff>180975</xdr:colOff>
      <xdr:row>34</xdr:row>
      <xdr:rowOff>62992</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3893800" y="587857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117348</xdr:rowOff>
    </xdr:from>
    <xdr:to>
      <xdr:col>74</xdr:col>
      <xdr:colOff>31750</xdr:colOff>
      <xdr:row>37</xdr:row>
      <xdr:rowOff>47498</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4732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32275</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4401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49276</xdr:rowOff>
    </xdr:from>
    <xdr:to>
      <xdr:col>69</xdr:col>
      <xdr:colOff>92075</xdr:colOff>
      <xdr:row>35</xdr:row>
      <xdr:rowOff>165862</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3004800" y="5878576"/>
          <a:ext cx="889000" cy="288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117348</xdr:rowOff>
    </xdr:from>
    <xdr:to>
      <xdr:col>69</xdr:col>
      <xdr:colOff>142875</xdr:colOff>
      <xdr:row>37</xdr:row>
      <xdr:rowOff>47498</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3843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32275</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512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80772</xdr:rowOff>
    </xdr:from>
    <xdr:to>
      <xdr:col>65</xdr:col>
      <xdr:colOff>53975</xdr:colOff>
      <xdr:row>37</xdr:row>
      <xdr:rowOff>10922</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167149</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623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7620</xdr:rowOff>
    </xdr:from>
    <xdr:to>
      <xdr:col>82</xdr:col>
      <xdr:colOff>158750</xdr:colOff>
      <xdr:row>34</xdr:row>
      <xdr:rowOff>109220</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6459200" y="583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24147</xdr:rowOff>
    </xdr:from>
    <xdr:ext cx="762000" cy="259045"/>
    <xdr:sp macro="" textlink="">
      <xdr:nvSpPr>
        <xdr:cNvPr id="324" name="補助費等該当値テキスト">
          <a:extLst>
            <a:ext uri="{FF2B5EF4-FFF2-40B4-BE49-F238E27FC236}">
              <a16:creationId xmlns:a16="http://schemas.microsoft.com/office/drawing/2014/main" id="{00000000-0008-0000-0400-000044010000}"/>
            </a:ext>
          </a:extLst>
        </xdr:cNvPr>
        <xdr:cNvSpPr txBox="1"/>
      </xdr:nvSpPr>
      <xdr:spPr>
        <a:xfrm>
          <a:off x="16598900" y="568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35052</xdr:rowOff>
    </xdr:from>
    <xdr:to>
      <xdr:col>78</xdr:col>
      <xdr:colOff>120650</xdr:colOff>
      <xdr:row>34</xdr:row>
      <xdr:rowOff>136652</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5621000" y="5864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146829</xdr:rowOff>
    </xdr:from>
    <xdr:ext cx="7366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290800" y="5633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12192</xdr:rowOff>
    </xdr:from>
    <xdr:to>
      <xdr:col>74</xdr:col>
      <xdr:colOff>31750</xdr:colOff>
      <xdr:row>34</xdr:row>
      <xdr:rowOff>113792</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4732000" y="584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123969</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401800" y="5610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169926</xdr:rowOff>
    </xdr:from>
    <xdr:to>
      <xdr:col>69</xdr:col>
      <xdr:colOff>142875</xdr:colOff>
      <xdr:row>34</xdr:row>
      <xdr:rowOff>100076</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3843000" y="5827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110253</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512800" y="5596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115062</xdr:rowOff>
    </xdr:from>
    <xdr:to>
      <xdr:col>65</xdr:col>
      <xdr:colOff>53975</xdr:colOff>
      <xdr:row>36</xdr:row>
      <xdr:rowOff>45212</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2954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55389</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623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公債費は全国や沖縄県平均より高い傾向にある。今後は普通建設事業費の優先順位を見極め公債費の抑制に努める。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a:extLst>
            <a:ext uri="{FF2B5EF4-FFF2-40B4-BE49-F238E27FC236}">
              <a16:creationId xmlns:a16="http://schemas.microsoft.com/office/drawing/2014/main" id="{00000000-0008-0000-0400-000066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81</xdr:row>
      <xdr:rowOff>142239</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4826000" y="12513310"/>
          <a:ext cx="0" cy="1516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114316</xdr:rowOff>
    </xdr:from>
    <xdr:ext cx="762000" cy="259045"/>
    <xdr:sp macro="" textlink="">
      <xdr:nvSpPr>
        <xdr:cNvPr id="360" name="公債費最小値テキスト">
          <a:extLst>
            <a:ext uri="{FF2B5EF4-FFF2-40B4-BE49-F238E27FC236}">
              <a16:creationId xmlns:a16="http://schemas.microsoft.com/office/drawing/2014/main" id="{00000000-0008-0000-0400-000068010000}"/>
            </a:ext>
          </a:extLst>
        </xdr:cNvPr>
        <xdr:cNvSpPr txBox="1"/>
      </xdr:nvSpPr>
      <xdr:spPr>
        <a:xfrm>
          <a:off x="4914900" y="14001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142239</xdr:rowOff>
    </xdr:from>
    <xdr:to>
      <xdr:col>24</xdr:col>
      <xdr:colOff>114300</xdr:colOff>
      <xdr:row>81</xdr:row>
      <xdr:rowOff>142239</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4029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62" name="公債費最大値テキスト">
          <a:extLst>
            <a:ext uri="{FF2B5EF4-FFF2-40B4-BE49-F238E27FC236}">
              <a16:creationId xmlns:a16="http://schemas.microsoft.com/office/drawing/2014/main" id="{00000000-0008-0000-0400-00006A010000}"/>
            </a:ext>
          </a:extLst>
        </xdr:cNvPr>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130811</xdr:rowOff>
    </xdr:from>
    <xdr:to>
      <xdr:col>24</xdr:col>
      <xdr:colOff>25400</xdr:colOff>
      <xdr:row>77</xdr:row>
      <xdr:rowOff>1270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3987800" y="13161011"/>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113047</xdr:rowOff>
    </xdr:from>
    <xdr:ext cx="762000" cy="259045"/>
    <xdr:sp macro="" textlink="">
      <xdr:nvSpPr>
        <xdr:cNvPr id="365" name="公債費平均値テキスト">
          <a:extLst>
            <a:ext uri="{FF2B5EF4-FFF2-40B4-BE49-F238E27FC236}">
              <a16:creationId xmlns:a16="http://schemas.microsoft.com/office/drawing/2014/main" id="{00000000-0008-0000-0400-00006D010000}"/>
            </a:ext>
          </a:extLst>
        </xdr:cNvPr>
        <xdr:cNvSpPr txBox="1"/>
      </xdr:nvSpPr>
      <xdr:spPr>
        <a:xfrm>
          <a:off x="4914900" y="131432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140970</xdr:rowOff>
    </xdr:from>
    <xdr:to>
      <xdr:col>24</xdr:col>
      <xdr:colOff>76200</xdr:colOff>
      <xdr:row>77</xdr:row>
      <xdr:rowOff>71120</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47752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130811</xdr:rowOff>
    </xdr:from>
    <xdr:to>
      <xdr:col>19</xdr:col>
      <xdr:colOff>187325</xdr:colOff>
      <xdr:row>76</xdr:row>
      <xdr:rowOff>165100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3098800" y="13161011"/>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11430</xdr:rowOff>
    </xdr:from>
    <xdr:to>
      <xdr:col>20</xdr:col>
      <xdr:colOff>38100</xdr:colOff>
      <xdr:row>77</xdr:row>
      <xdr:rowOff>113030</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937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97807</xdr:rowOff>
    </xdr:from>
    <xdr:ext cx="7366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3606800" y="13299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96520</xdr:rowOff>
    </xdr:from>
    <xdr:to>
      <xdr:col>15</xdr:col>
      <xdr:colOff>98425</xdr:colOff>
      <xdr:row>76</xdr:row>
      <xdr:rowOff>165100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2209800" y="131267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167639</xdr:rowOff>
    </xdr:from>
    <xdr:to>
      <xdr:col>15</xdr:col>
      <xdr:colOff>149225</xdr:colOff>
      <xdr:row>77</xdr:row>
      <xdr:rowOff>97789</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048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82566</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717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62230</xdr:rowOff>
    </xdr:from>
    <xdr:to>
      <xdr:col>11</xdr:col>
      <xdr:colOff>9525</xdr:colOff>
      <xdr:row>76</xdr:row>
      <xdr:rowOff>96520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1320800" y="1309243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0</xdr:rowOff>
    </xdr:from>
    <xdr:to>
      <xdr:col>11</xdr:col>
      <xdr:colOff>60325</xdr:colOff>
      <xdr:row>77</xdr:row>
      <xdr:rowOff>101600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21590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86377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828800" y="1328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125730</xdr:rowOff>
    </xdr:from>
    <xdr:to>
      <xdr:col>6</xdr:col>
      <xdr:colOff>171450</xdr:colOff>
      <xdr:row>77</xdr:row>
      <xdr:rowOff>55880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1270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40657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939800" y="1324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121920</xdr:rowOff>
    </xdr:from>
    <xdr:to>
      <xdr:col>24</xdr:col>
      <xdr:colOff>76200</xdr:colOff>
      <xdr:row>77</xdr:row>
      <xdr:rowOff>52070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47752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138447</xdr:rowOff>
    </xdr:from>
    <xdr:ext cx="762000" cy="259045"/>
    <xdr:sp macro="" textlink="">
      <xdr:nvSpPr>
        <xdr:cNvPr id="384" name="公債費該当値テキスト">
          <a:extLst>
            <a:ext uri="{FF2B5EF4-FFF2-40B4-BE49-F238E27FC236}">
              <a16:creationId xmlns:a16="http://schemas.microsoft.com/office/drawing/2014/main" id="{00000000-0008-0000-0400-000080010000}"/>
            </a:ext>
          </a:extLst>
        </xdr:cNvPr>
        <xdr:cNvSpPr txBox="1"/>
      </xdr:nvSpPr>
      <xdr:spPr>
        <a:xfrm>
          <a:off x="49149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80011</xdr:rowOff>
    </xdr:from>
    <xdr:to>
      <xdr:col>20</xdr:col>
      <xdr:colOff>38100</xdr:colOff>
      <xdr:row>77</xdr:row>
      <xdr:rowOff>10161</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937000" y="1311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20337</xdr:rowOff>
    </xdr:from>
    <xdr:ext cx="7366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606800" y="12879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114300</xdr:rowOff>
    </xdr:from>
    <xdr:to>
      <xdr:col>15</xdr:col>
      <xdr:colOff>149225</xdr:colOff>
      <xdr:row>77</xdr:row>
      <xdr:rowOff>44450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048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54627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717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45720</xdr:rowOff>
    </xdr:from>
    <xdr:to>
      <xdr:col>11</xdr:col>
      <xdr:colOff>60325</xdr:colOff>
      <xdr:row>76</xdr:row>
      <xdr:rowOff>147320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21590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157497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11430</xdr:rowOff>
    </xdr:from>
    <xdr:to>
      <xdr:col>6</xdr:col>
      <xdr:colOff>171450</xdr:colOff>
      <xdr:row>76</xdr:row>
      <xdr:rowOff>113030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1270000" y="1304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123207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2810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公債費以外の経常収支比率は</a:t>
          </a:r>
          <a:r>
            <a:rPr kumimoji="1" lang="en-US" altLang="ja-JP" sz="1300">
              <a:latin typeface="ＭＳ Ｐゴシック" panose="020B0600070205080204" pitchFamily="50" charset="-128"/>
              <a:ea typeface="ＭＳ Ｐゴシック" panose="020B0600070205080204" pitchFamily="50" charset="-128"/>
            </a:rPr>
            <a:t>73.9</a:t>
          </a:r>
          <a:r>
            <a:rPr kumimoji="1" lang="ja-JP" altLang="en-US" sz="1300">
              <a:latin typeface="ＭＳ Ｐゴシック" panose="020B0600070205080204" pitchFamily="50" charset="-128"/>
              <a:ea typeface="ＭＳ Ｐゴシック" panose="020B0600070205080204" pitchFamily="50" charset="-128"/>
            </a:rPr>
            <a:t>％となっており、類似団体</a:t>
          </a:r>
          <a:r>
            <a:rPr kumimoji="1" lang="en-US" altLang="ja-JP" sz="1300">
              <a:latin typeface="ＭＳ Ｐゴシック" panose="020B0600070205080204" pitchFamily="50" charset="-128"/>
              <a:ea typeface="ＭＳ Ｐゴシック" panose="020B0600070205080204" pitchFamily="50" charset="-128"/>
            </a:rPr>
            <a:t>66.5</a:t>
          </a:r>
          <a:r>
            <a:rPr kumimoji="1" lang="ja-JP" altLang="en-US" sz="1300">
              <a:latin typeface="ＭＳ Ｐゴシック" panose="020B0600070205080204" pitchFamily="50" charset="-128"/>
              <a:ea typeface="ＭＳ Ｐゴシック" panose="020B0600070205080204" pitchFamily="50" charset="-128"/>
            </a:rPr>
            <a:t>％を</a:t>
          </a:r>
          <a:r>
            <a:rPr kumimoji="1" lang="en-US" altLang="ja-JP" sz="1300">
              <a:latin typeface="ＭＳ Ｐゴシック" panose="020B0600070205080204" pitchFamily="50" charset="-128"/>
              <a:ea typeface="ＭＳ Ｐゴシック" panose="020B0600070205080204" pitchFamily="50" charset="-128"/>
            </a:rPr>
            <a:t>7.4</a:t>
          </a:r>
          <a:r>
            <a:rPr kumimoji="1" lang="ja-JP" altLang="en-US" sz="1300">
              <a:latin typeface="ＭＳ Ｐゴシック" panose="020B0600070205080204" pitchFamily="50" charset="-128"/>
              <a:ea typeface="ＭＳ Ｐゴシック" panose="020B0600070205080204" pitchFamily="50" charset="-128"/>
            </a:rPr>
            <a:t>ポイント上回っている。主に物件費及び繰出金の増額が主な要因となっている。物件費は委託料の見直し、繰出金は公営企業の健全な財政運営を行うため公営企業戦略を策定し経営改善を図り、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53848</xdr:rowOff>
    </xdr:from>
    <xdr:to>
      <xdr:col>82</xdr:col>
      <xdr:colOff>107950</xdr:colOff>
      <xdr:row>80</xdr:row>
      <xdr:rowOff>44704</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569698"/>
          <a:ext cx="0" cy="1191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16781</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3732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44704</xdr:rowOff>
    </xdr:from>
    <xdr:to>
      <xdr:col>82</xdr:col>
      <xdr:colOff>196850</xdr:colOff>
      <xdr:row>80</xdr:row>
      <xdr:rowOff>44704</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3760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140225</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313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53848</xdr:rowOff>
    </xdr:from>
    <xdr:to>
      <xdr:col>82</xdr:col>
      <xdr:colOff>196850</xdr:colOff>
      <xdr:row>73</xdr:row>
      <xdr:rowOff>53848</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569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159004</xdr:rowOff>
    </xdr:from>
    <xdr:to>
      <xdr:col>82</xdr:col>
      <xdr:colOff>107950</xdr:colOff>
      <xdr:row>78</xdr:row>
      <xdr:rowOff>143002</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5671800" y="13360654"/>
          <a:ext cx="8382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127016</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2985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110489</xdr:rowOff>
    </xdr:from>
    <xdr:to>
      <xdr:col>82</xdr:col>
      <xdr:colOff>158750</xdr:colOff>
      <xdr:row>77</xdr:row>
      <xdr:rowOff>40639</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129287</xdr:rowOff>
    </xdr:from>
    <xdr:to>
      <xdr:col>78</xdr:col>
      <xdr:colOff>69850</xdr:colOff>
      <xdr:row>78</xdr:row>
      <xdr:rowOff>143002</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4782800" y="13502387"/>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121920</xdr:rowOff>
    </xdr:from>
    <xdr:to>
      <xdr:col>78</xdr:col>
      <xdr:colOff>120650</xdr:colOff>
      <xdr:row>77</xdr:row>
      <xdr:rowOff>52070</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62247</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292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129287</xdr:rowOff>
    </xdr:from>
    <xdr:to>
      <xdr:col>73</xdr:col>
      <xdr:colOff>180975</xdr:colOff>
      <xdr:row>78</xdr:row>
      <xdr:rowOff>152146</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3893800" y="13502387"/>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163068</xdr:rowOff>
    </xdr:from>
    <xdr:to>
      <xdr:col>74</xdr:col>
      <xdr:colOff>31750</xdr:colOff>
      <xdr:row>77</xdr:row>
      <xdr:rowOff>93218</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319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103395</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2962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152146</xdr:rowOff>
    </xdr:from>
    <xdr:to>
      <xdr:col>69</xdr:col>
      <xdr:colOff>92075</xdr:colOff>
      <xdr:row>79</xdr:row>
      <xdr:rowOff>19558</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3004800" y="13525246"/>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153924</xdr:rowOff>
    </xdr:from>
    <xdr:to>
      <xdr:col>69</xdr:col>
      <xdr:colOff>142875</xdr:colOff>
      <xdr:row>77</xdr:row>
      <xdr:rowOff>84074</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94251</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117348</xdr:rowOff>
    </xdr:from>
    <xdr:to>
      <xdr:col>65</xdr:col>
      <xdr:colOff>53975</xdr:colOff>
      <xdr:row>77</xdr:row>
      <xdr:rowOff>47498</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57675</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108204</xdr:rowOff>
    </xdr:from>
    <xdr:to>
      <xdr:col>82</xdr:col>
      <xdr:colOff>158750</xdr:colOff>
      <xdr:row>78</xdr:row>
      <xdr:rowOff>38354</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330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80281</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3281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92202</xdr:rowOff>
    </xdr:from>
    <xdr:to>
      <xdr:col>78</xdr:col>
      <xdr:colOff>120650</xdr:colOff>
      <xdr:row>79</xdr:row>
      <xdr:rowOff>22352</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3465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7129</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35516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78487</xdr:rowOff>
    </xdr:from>
    <xdr:to>
      <xdr:col>74</xdr:col>
      <xdr:colOff>31750</xdr:colOff>
      <xdr:row>79</xdr:row>
      <xdr:rowOff>8637</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345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164864</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3537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101346</xdr:rowOff>
    </xdr:from>
    <xdr:to>
      <xdr:col>69</xdr:col>
      <xdr:colOff>142875</xdr:colOff>
      <xdr:row>79</xdr:row>
      <xdr:rowOff>31496</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3474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16273</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3560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140208</xdr:rowOff>
    </xdr:from>
    <xdr:to>
      <xdr:col>65</xdr:col>
      <xdr:colOff>53975</xdr:colOff>
      <xdr:row>79</xdr:row>
      <xdr:rowOff>70358</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351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55135</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3599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沖縄県粟国村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a:extLst>
            <a:ext uri="{FF2B5EF4-FFF2-40B4-BE49-F238E27FC236}">
              <a16:creationId xmlns:a16="http://schemas.microsoft.com/office/drawing/2014/main" id="{00000000-0008-0000-0500-00002C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a:extLst>
            <a:ext uri="{FF2B5EF4-FFF2-40B4-BE49-F238E27FC236}">
              <a16:creationId xmlns:a16="http://schemas.microsoft.com/office/drawing/2014/main" id="{00000000-0008-0000-0500-00002D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2612</xdr:rowOff>
    </xdr:from>
    <xdr:to>
      <xdr:col>29</xdr:col>
      <xdr:colOff>127000</xdr:colOff>
      <xdr:row>19</xdr:row>
      <xdr:rowOff>127331</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651500" y="1936187"/>
          <a:ext cx="0" cy="149631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99408</xdr:rowOff>
    </xdr:from>
    <xdr:ext cx="762000" cy="259045"/>
    <xdr:sp macro="" textlink="">
      <xdr:nvSpPr>
        <xdr:cNvPr id="47" name="人口1人当たり決算額の推移最小値テキスト130">
          <a:extLst>
            <a:ext uri="{FF2B5EF4-FFF2-40B4-BE49-F238E27FC236}">
              <a16:creationId xmlns:a16="http://schemas.microsoft.com/office/drawing/2014/main" id="{00000000-0008-0000-0500-00002F000000}"/>
            </a:ext>
          </a:extLst>
        </xdr:cNvPr>
        <xdr:cNvSpPr txBox="1"/>
      </xdr:nvSpPr>
      <xdr:spPr>
        <a:xfrm>
          <a:off x="5740400" y="3404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127331</xdr:rowOff>
    </xdr:from>
    <xdr:to>
      <xdr:col>30</xdr:col>
      <xdr:colOff>25400</xdr:colOff>
      <xdr:row>19</xdr:row>
      <xdr:rowOff>127331</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34325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88989</xdr:rowOff>
    </xdr:from>
    <xdr:ext cx="762000" cy="259045"/>
    <xdr:sp macro="" textlink="">
      <xdr:nvSpPr>
        <xdr:cNvPr id="49" name="人口1人当たり決算額の推移最大値テキスト130">
          <a:extLst>
            <a:ext uri="{FF2B5EF4-FFF2-40B4-BE49-F238E27FC236}">
              <a16:creationId xmlns:a16="http://schemas.microsoft.com/office/drawing/2014/main" id="{00000000-0008-0000-0500-000031000000}"/>
            </a:ext>
          </a:extLst>
        </xdr:cNvPr>
        <xdr:cNvSpPr txBox="1"/>
      </xdr:nvSpPr>
      <xdr:spPr>
        <a:xfrm>
          <a:off x="5740400" y="167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2612</xdr:rowOff>
    </xdr:from>
    <xdr:to>
      <xdr:col>30</xdr:col>
      <xdr:colOff>25400</xdr:colOff>
      <xdr:row>11</xdr:row>
      <xdr:rowOff>2612</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562600" y="19361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95582</xdr:rowOff>
    </xdr:from>
    <xdr:to>
      <xdr:col>29</xdr:col>
      <xdr:colOff>127000</xdr:colOff>
      <xdr:row>15</xdr:row>
      <xdr:rowOff>99298</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5003800" y="2714957"/>
          <a:ext cx="647700" cy="37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139538</xdr:rowOff>
    </xdr:from>
    <xdr:ext cx="762000" cy="259045"/>
    <xdr:sp macro="" textlink="">
      <xdr:nvSpPr>
        <xdr:cNvPr id="52" name="人口1人当たり決算額の推移平均値テキスト130">
          <a:extLst>
            <a:ext uri="{FF2B5EF4-FFF2-40B4-BE49-F238E27FC236}">
              <a16:creationId xmlns:a16="http://schemas.microsoft.com/office/drawing/2014/main" id="{00000000-0008-0000-0500-000034000000}"/>
            </a:ext>
          </a:extLst>
        </xdr:cNvPr>
        <xdr:cNvSpPr txBox="1"/>
      </xdr:nvSpPr>
      <xdr:spPr>
        <a:xfrm>
          <a:off x="5740400" y="31018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263,276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167461</xdr:rowOff>
    </xdr:from>
    <xdr:to>
      <xdr:col>29</xdr:col>
      <xdr:colOff>177800</xdr:colOff>
      <xdr:row>18</xdr:row>
      <xdr:rowOff>97611</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5600700" y="3129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99298</xdr:rowOff>
    </xdr:from>
    <xdr:to>
      <xdr:col>26</xdr:col>
      <xdr:colOff>50800</xdr:colOff>
      <xdr:row>16</xdr:row>
      <xdr:rowOff>11586</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4305300" y="2718673"/>
          <a:ext cx="698500" cy="837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154531</xdr:rowOff>
    </xdr:from>
    <xdr:to>
      <xdr:col>26</xdr:col>
      <xdr:colOff>101600</xdr:colOff>
      <xdr:row>18</xdr:row>
      <xdr:rowOff>84681</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953000" y="31168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69458</xdr:rowOff>
    </xdr:from>
    <xdr:ext cx="7366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4622800" y="3203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11586</xdr:rowOff>
    </xdr:from>
    <xdr:to>
      <xdr:col>22</xdr:col>
      <xdr:colOff>114300</xdr:colOff>
      <xdr:row>16</xdr:row>
      <xdr:rowOff>12329</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3606800" y="2802411"/>
          <a:ext cx="698500" cy="7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160884</xdr:rowOff>
    </xdr:from>
    <xdr:to>
      <xdr:col>22</xdr:col>
      <xdr:colOff>165100</xdr:colOff>
      <xdr:row>18</xdr:row>
      <xdr:rowOff>91034</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254500" y="31231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75811</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924300" y="3209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12329</xdr:rowOff>
    </xdr:from>
    <xdr:to>
      <xdr:col>18</xdr:col>
      <xdr:colOff>177800</xdr:colOff>
      <xdr:row>16</xdr:row>
      <xdr:rowOff>63578</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2908300" y="2803154"/>
          <a:ext cx="698500" cy="512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159284</xdr:rowOff>
    </xdr:from>
    <xdr:to>
      <xdr:col>19</xdr:col>
      <xdr:colOff>38100</xdr:colOff>
      <xdr:row>18</xdr:row>
      <xdr:rowOff>89434</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3556000" y="3121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74211</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225800" y="3207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167324</xdr:rowOff>
    </xdr:from>
    <xdr:to>
      <xdr:col>15</xdr:col>
      <xdr:colOff>101600</xdr:colOff>
      <xdr:row>18</xdr:row>
      <xdr:rowOff>97474</xdr:rowOff>
    </xdr:to>
    <xdr:sp macro="" textlink="">
      <xdr:nvSpPr>
        <xdr:cNvPr id="63" name="フローチャート: 判断 62">
          <a:extLst>
            <a:ext uri="{FF2B5EF4-FFF2-40B4-BE49-F238E27FC236}">
              <a16:creationId xmlns:a16="http://schemas.microsoft.com/office/drawing/2014/main" id="{00000000-0008-0000-0500-00003F000000}"/>
            </a:ext>
          </a:extLst>
        </xdr:cNvPr>
        <xdr:cNvSpPr/>
      </xdr:nvSpPr>
      <xdr:spPr bwMode="auto">
        <a:xfrm>
          <a:off x="2857500" y="31295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82251</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527300" y="3215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44782</xdr:rowOff>
    </xdr:from>
    <xdr:to>
      <xdr:col>29</xdr:col>
      <xdr:colOff>177800</xdr:colOff>
      <xdr:row>15</xdr:row>
      <xdr:rowOff>146382</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5600700" y="26641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61309</xdr:rowOff>
    </xdr:from>
    <xdr:ext cx="762000" cy="259045"/>
    <xdr:sp macro="" textlink="">
      <xdr:nvSpPr>
        <xdr:cNvPr id="71" name="人口1人当たり決算額の推移該当値テキスト130">
          <a:extLst>
            <a:ext uri="{FF2B5EF4-FFF2-40B4-BE49-F238E27FC236}">
              <a16:creationId xmlns:a16="http://schemas.microsoft.com/office/drawing/2014/main" id="{00000000-0008-0000-0500-000047000000}"/>
            </a:ext>
          </a:extLst>
        </xdr:cNvPr>
        <xdr:cNvSpPr txBox="1"/>
      </xdr:nvSpPr>
      <xdr:spPr>
        <a:xfrm>
          <a:off x="5740400" y="2509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48498</xdr:rowOff>
    </xdr:from>
    <xdr:to>
      <xdr:col>26</xdr:col>
      <xdr:colOff>101600</xdr:colOff>
      <xdr:row>15</xdr:row>
      <xdr:rowOff>150098</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953000" y="26678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160275</xdr:rowOff>
    </xdr:from>
    <xdr:ext cx="7366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4622800" y="24367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132236</xdr:rowOff>
    </xdr:from>
    <xdr:to>
      <xdr:col>22</xdr:col>
      <xdr:colOff>165100</xdr:colOff>
      <xdr:row>16</xdr:row>
      <xdr:rowOff>62386</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4254500" y="27516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72563</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924300" y="2520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132979</xdr:rowOff>
    </xdr:from>
    <xdr:to>
      <xdr:col>19</xdr:col>
      <xdr:colOff>38100</xdr:colOff>
      <xdr:row>16</xdr:row>
      <xdr:rowOff>63129</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3556000" y="27523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73306</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3225800" y="2521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12778</xdr:rowOff>
    </xdr:from>
    <xdr:to>
      <xdr:col>15</xdr:col>
      <xdr:colOff>101600</xdr:colOff>
      <xdr:row>16</xdr:row>
      <xdr:rowOff>114378</xdr:rowOff>
    </xdr:to>
    <xdr:sp macro="" textlink="">
      <xdr:nvSpPr>
        <xdr:cNvPr id="78" name="楕円 77">
          <a:extLst>
            <a:ext uri="{FF2B5EF4-FFF2-40B4-BE49-F238E27FC236}">
              <a16:creationId xmlns:a16="http://schemas.microsoft.com/office/drawing/2014/main" id="{00000000-0008-0000-0500-00004E000000}"/>
            </a:ext>
          </a:extLst>
        </xdr:cNvPr>
        <xdr:cNvSpPr/>
      </xdr:nvSpPr>
      <xdr:spPr bwMode="auto">
        <a:xfrm>
          <a:off x="2857500" y="28036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124555</xdr:rowOff>
    </xdr:from>
    <xdr:ext cx="762000" cy="259045"/>
    <xdr:sp macro="" textlink="">
      <xdr:nvSpPr>
        <xdr:cNvPr id="79" name="テキスト ボックス 78">
          <a:extLst>
            <a:ext uri="{FF2B5EF4-FFF2-40B4-BE49-F238E27FC236}">
              <a16:creationId xmlns:a16="http://schemas.microsoft.com/office/drawing/2014/main" id="{00000000-0008-0000-0500-00004F000000}"/>
            </a:ext>
          </a:extLst>
        </xdr:cNvPr>
        <xdr:cNvSpPr txBox="1"/>
      </xdr:nvSpPr>
      <xdr:spPr>
        <a:xfrm>
          <a:off x="2527300" y="2572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a:extLst>
            <a:ext uri="{FF2B5EF4-FFF2-40B4-BE49-F238E27FC236}">
              <a16:creationId xmlns:a16="http://schemas.microsoft.com/office/drawing/2014/main" id="{00000000-0008-0000-0500-000051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a:extLst>
            <a:ext uri="{FF2B5EF4-FFF2-40B4-BE49-F238E27FC236}">
              <a16:creationId xmlns:a16="http://schemas.microsoft.com/office/drawing/2014/main" id="{00000000-0008-0000-0500-00005A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a:extLst>
            <a:ext uri="{FF2B5EF4-FFF2-40B4-BE49-F238E27FC236}">
              <a16:creationId xmlns:a16="http://schemas.microsoft.com/office/drawing/2014/main" id="{00000000-0008-0000-0500-00005B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a:extLst>
            <a:ext uri="{FF2B5EF4-FFF2-40B4-BE49-F238E27FC236}">
              <a16:creationId xmlns:a16="http://schemas.microsoft.com/office/drawing/2014/main" id="{00000000-0008-0000-0500-00005C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241300</xdr:rowOff>
    </xdr:from>
    <xdr:to>
      <xdr:col>33</xdr:col>
      <xdr:colOff>114300</xdr:colOff>
      <xdr:row>37</xdr:row>
      <xdr:rowOff>241300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258302</xdr:rowOff>
    </xdr:from>
    <xdr:to>
      <xdr:col>29</xdr:col>
      <xdr:colOff>127000</xdr:colOff>
      <xdr:row>37</xdr:row>
      <xdr:rowOff>329174</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182852"/>
          <a:ext cx="0" cy="12710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301251</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425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329174</xdr:rowOff>
    </xdr:from>
    <xdr:to>
      <xdr:col>30</xdr:col>
      <xdr:colOff>25400</xdr:colOff>
      <xdr:row>37</xdr:row>
      <xdr:rowOff>329174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4538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1779</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5926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258302</xdr:rowOff>
    </xdr:from>
    <xdr:to>
      <xdr:col>30</xdr:col>
      <xdr:colOff>25400</xdr:colOff>
      <xdr:row>33</xdr:row>
      <xdr:rowOff>258302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1828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325168</xdr:rowOff>
    </xdr:from>
    <xdr:to>
      <xdr:col>29</xdr:col>
      <xdr:colOff>127000</xdr:colOff>
      <xdr:row>36</xdr:row>
      <xdr:rowOff>14523</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003800" y="6935518"/>
          <a:ext cx="647700" cy="322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56335</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70095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84258</xdr:rowOff>
    </xdr:from>
    <xdr:to>
      <xdr:col>29</xdr:col>
      <xdr:colOff>177800</xdr:colOff>
      <xdr:row>37</xdr:row>
      <xdr:rowOff>14408</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70375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14523</xdr:rowOff>
    </xdr:from>
    <xdr:to>
      <xdr:col>26</xdr:col>
      <xdr:colOff>50800</xdr:colOff>
      <xdr:row>36</xdr:row>
      <xdr:rowOff>108809</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4305300" y="6967773"/>
          <a:ext cx="698500" cy="942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97609</xdr:rowOff>
    </xdr:from>
    <xdr:to>
      <xdr:col>26</xdr:col>
      <xdr:colOff>101600</xdr:colOff>
      <xdr:row>37</xdr:row>
      <xdr:rowOff>27759</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7050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12536</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71372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108809</xdr:rowOff>
    </xdr:from>
    <xdr:to>
      <xdr:col>22</xdr:col>
      <xdr:colOff>114300</xdr:colOff>
      <xdr:row>36</xdr:row>
      <xdr:rowOff>169971</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3606800" y="7062059"/>
          <a:ext cx="698500" cy="611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102312</xdr:rowOff>
    </xdr:from>
    <xdr:to>
      <xdr:col>22</xdr:col>
      <xdr:colOff>165100</xdr:colOff>
      <xdr:row>37</xdr:row>
      <xdr:rowOff>32462</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7055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17239</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7141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101746</xdr:rowOff>
    </xdr:from>
    <xdr:to>
      <xdr:col>18</xdr:col>
      <xdr:colOff>177800</xdr:colOff>
      <xdr:row>36</xdr:row>
      <xdr:rowOff>169971</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2908300" y="7054996"/>
          <a:ext cx="698500" cy="682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99460</xdr:rowOff>
    </xdr:from>
    <xdr:to>
      <xdr:col>19</xdr:col>
      <xdr:colOff>38100</xdr:colOff>
      <xdr:row>37</xdr:row>
      <xdr:rowOff>29610</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70527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211237</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6821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122548</xdr:rowOff>
    </xdr:from>
    <xdr:to>
      <xdr:col>15</xdr:col>
      <xdr:colOff>101600</xdr:colOff>
      <xdr:row>37</xdr:row>
      <xdr:rowOff>52698</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7075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37475</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7162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274368</xdr:rowOff>
    </xdr:from>
    <xdr:to>
      <xdr:col>29</xdr:col>
      <xdr:colOff>177800</xdr:colOff>
      <xdr:row>36</xdr:row>
      <xdr:rowOff>33068</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68847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119445</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6729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306623</xdr:rowOff>
    </xdr:from>
    <xdr:to>
      <xdr:col>26</xdr:col>
      <xdr:colOff>101600</xdr:colOff>
      <xdr:row>36</xdr:row>
      <xdr:rowOff>65323</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69169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75500</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66858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58009</xdr:rowOff>
    </xdr:from>
    <xdr:to>
      <xdr:col>22</xdr:col>
      <xdr:colOff>165100</xdr:colOff>
      <xdr:row>36</xdr:row>
      <xdr:rowOff>159609</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70112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169786</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6780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119171</xdr:rowOff>
    </xdr:from>
    <xdr:to>
      <xdr:col>19</xdr:col>
      <xdr:colOff>38100</xdr:colOff>
      <xdr:row>37</xdr:row>
      <xdr:rowOff>49321</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70724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34098</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7158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50946</xdr:rowOff>
    </xdr:from>
    <xdr:to>
      <xdr:col>15</xdr:col>
      <xdr:colOff>101600</xdr:colOff>
      <xdr:row>36</xdr:row>
      <xdr:rowOff>152546</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70041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162723</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677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沖縄県粟国村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689
684
7.65
1,757,208
1,680,814
54,902
675,445
1,619,194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21.4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139700</xdr:rowOff>
    </xdr:from>
    <xdr:to>
      <xdr:col>28</xdr:col>
      <xdr:colOff>114300</xdr:colOff>
      <xdr:row>39</xdr:row>
      <xdr:rowOff>139700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168927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54627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398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111777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6112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30</xdr:row>
      <xdr:rowOff>111777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5255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28</xdr:row>
      <xdr:rowOff>168927</xdr:rowOff>
    </xdr:from>
    <xdr:ext cx="685572" cy="259045"/>
    <xdr:sp macro="" textlink="">
      <xdr:nvSpPr>
        <xdr:cNvPr id="55" name="テキスト ボックス 54">
          <a:extLst>
            <a:ext uri="{FF2B5EF4-FFF2-40B4-BE49-F238E27FC236}">
              <a16:creationId xmlns:a16="http://schemas.microsoft.com/office/drawing/2014/main" id="{00000000-0008-0000-0600-000037000000}"/>
            </a:ext>
          </a:extLst>
        </xdr:cNvPr>
        <xdr:cNvSpPr txBox="1"/>
      </xdr:nvSpPr>
      <xdr:spPr>
        <a:xfrm>
          <a:off x="76428" y="49695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7" name="テキスト ボックス 56">
          <a:extLst>
            <a:ext uri="{FF2B5EF4-FFF2-40B4-BE49-F238E27FC236}">
              <a16:creationId xmlns:a16="http://schemas.microsoft.com/office/drawing/2014/main" id="{00000000-0008-0000-0600-000039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8" name="人件費グラフ枠">
          <a:extLst>
            <a:ext uri="{FF2B5EF4-FFF2-40B4-BE49-F238E27FC236}">
              <a16:creationId xmlns:a16="http://schemas.microsoft.com/office/drawing/2014/main" id="{00000000-0008-0000-0600-00003A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142385</xdr:rowOff>
    </xdr:from>
    <xdr:to>
      <xdr:col>24</xdr:col>
      <xdr:colOff>62865</xdr:colOff>
      <xdr:row>39</xdr:row>
      <xdr:rowOff>1068</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flipV="1">
          <a:off x="4633595" y="5285885"/>
          <a:ext cx="1270" cy="1401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4895</xdr:rowOff>
    </xdr:from>
    <xdr:ext cx="534377" cy="259045"/>
    <xdr:sp macro="" textlink="">
      <xdr:nvSpPr>
        <xdr:cNvPr id="60" name="人件費最小値テキスト">
          <a:extLst>
            <a:ext uri="{FF2B5EF4-FFF2-40B4-BE49-F238E27FC236}">
              <a16:creationId xmlns:a16="http://schemas.microsoft.com/office/drawing/2014/main" id="{00000000-0008-0000-0600-00003C000000}"/>
            </a:ext>
          </a:extLst>
        </xdr:cNvPr>
        <xdr:cNvSpPr txBox="1"/>
      </xdr:nvSpPr>
      <xdr:spPr>
        <a:xfrm>
          <a:off x="4686300" y="6691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1068</xdr:rowOff>
    </xdr:from>
    <xdr:to>
      <xdr:col>24</xdr:col>
      <xdr:colOff>152400</xdr:colOff>
      <xdr:row>39</xdr:row>
      <xdr:rowOff>1068</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4546600" y="6687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89062</xdr:rowOff>
    </xdr:from>
    <xdr:ext cx="690189" cy="259045"/>
    <xdr:sp macro="" textlink="">
      <xdr:nvSpPr>
        <xdr:cNvPr id="62" name="人件費最大値テキスト">
          <a:extLst>
            <a:ext uri="{FF2B5EF4-FFF2-40B4-BE49-F238E27FC236}">
              <a16:creationId xmlns:a16="http://schemas.microsoft.com/office/drawing/2014/main" id="{00000000-0008-0000-0600-00003E000000}"/>
            </a:ext>
          </a:extLst>
        </xdr:cNvPr>
        <xdr:cNvSpPr txBox="1"/>
      </xdr:nvSpPr>
      <xdr:spPr>
        <a:xfrm>
          <a:off x="4686300" y="506111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1,078,121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142385</xdr:rowOff>
    </xdr:from>
    <xdr:to>
      <xdr:col>24</xdr:col>
      <xdr:colOff>152400</xdr:colOff>
      <xdr:row>30</xdr:row>
      <xdr:rowOff>142385</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4546600" y="5285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158172</xdr:rowOff>
    </xdr:from>
    <xdr:to>
      <xdr:col>24</xdr:col>
      <xdr:colOff>63500</xdr:colOff>
      <xdr:row>35</xdr:row>
      <xdr:rowOff>139243</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3797300" y="5987472"/>
          <a:ext cx="838200" cy="152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67348</xdr:rowOff>
    </xdr:from>
    <xdr:ext cx="599010" cy="259045"/>
    <xdr:sp macro="" textlink="">
      <xdr:nvSpPr>
        <xdr:cNvPr id="65" name="人件費平均値テキスト">
          <a:extLst>
            <a:ext uri="{FF2B5EF4-FFF2-40B4-BE49-F238E27FC236}">
              <a16:creationId xmlns:a16="http://schemas.microsoft.com/office/drawing/2014/main" id="{00000000-0008-0000-0600-000041000000}"/>
            </a:ext>
          </a:extLst>
        </xdr:cNvPr>
        <xdr:cNvSpPr txBox="1"/>
      </xdr:nvSpPr>
      <xdr:spPr>
        <a:xfrm>
          <a:off x="4686300" y="64109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88921</xdr:rowOff>
    </xdr:from>
    <xdr:to>
      <xdr:col>24</xdr:col>
      <xdr:colOff>114300</xdr:colOff>
      <xdr:row>38</xdr:row>
      <xdr:rowOff>19072</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4584700" y="643257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139243</xdr:rowOff>
    </xdr:from>
    <xdr:to>
      <xdr:col>19</xdr:col>
      <xdr:colOff>177800</xdr:colOff>
      <xdr:row>35</xdr:row>
      <xdr:rowOff>153620</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908300" y="6139993"/>
          <a:ext cx="889000" cy="14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120068</xdr:rowOff>
    </xdr:from>
    <xdr:to>
      <xdr:col>20</xdr:col>
      <xdr:colOff>38100</xdr:colOff>
      <xdr:row>38</xdr:row>
      <xdr:rowOff>50219</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3746500" y="64637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41345</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3497795" y="6556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153620</xdr:rowOff>
    </xdr:from>
    <xdr:to>
      <xdr:col>15</xdr:col>
      <xdr:colOff>50800</xdr:colOff>
      <xdr:row>36</xdr:row>
      <xdr:rowOff>5299</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2019300" y="6154370"/>
          <a:ext cx="889000" cy="23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126656</xdr:rowOff>
    </xdr:from>
    <xdr:to>
      <xdr:col>15</xdr:col>
      <xdr:colOff>101600</xdr:colOff>
      <xdr:row>38</xdr:row>
      <xdr:rowOff>56806</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2857500" y="647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47933</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2608795" y="6563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5299</xdr:rowOff>
    </xdr:from>
    <xdr:to>
      <xdr:col>10</xdr:col>
      <xdr:colOff>114300</xdr:colOff>
      <xdr:row>36</xdr:row>
      <xdr:rowOff>32927</xdr:rowOff>
    </xdr:to>
    <xdr:cxnSp macro="">
      <xdr:nvCxnSpPr>
        <xdr:cNvPr id="73" name="直線コネクタ 72">
          <a:extLst>
            <a:ext uri="{FF2B5EF4-FFF2-40B4-BE49-F238E27FC236}">
              <a16:creationId xmlns:a16="http://schemas.microsoft.com/office/drawing/2014/main" id="{00000000-0008-0000-0600-000049000000}"/>
            </a:ext>
          </a:extLst>
        </xdr:cNvPr>
        <xdr:cNvCxnSpPr/>
      </xdr:nvCxnSpPr>
      <xdr:spPr>
        <a:xfrm flipV="1">
          <a:off x="1130300" y="6177499"/>
          <a:ext cx="889000" cy="27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121900</xdr:rowOff>
    </xdr:from>
    <xdr:to>
      <xdr:col>10</xdr:col>
      <xdr:colOff>165100</xdr:colOff>
      <xdr:row>38</xdr:row>
      <xdr:rowOff>52050</xdr:rowOff>
    </xdr:to>
    <xdr:sp macro="" textlink="">
      <xdr:nvSpPr>
        <xdr:cNvPr id="74" name="フローチャート: 判断 73">
          <a:extLst>
            <a:ext uri="{FF2B5EF4-FFF2-40B4-BE49-F238E27FC236}">
              <a16:creationId xmlns:a16="http://schemas.microsoft.com/office/drawing/2014/main" id="{00000000-0008-0000-0600-00004A000000}"/>
            </a:ext>
          </a:extLst>
        </xdr:cNvPr>
        <xdr:cNvSpPr/>
      </xdr:nvSpPr>
      <xdr:spPr>
        <a:xfrm>
          <a:off x="1968500" y="646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43177</xdr:rowOff>
    </xdr:from>
    <xdr:ext cx="59901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1719795" y="6558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124864</xdr:rowOff>
    </xdr:from>
    <xdr:to>
      <xdr:col>6</xdr:col>
      <xdr:colOff>38100</xdr:colOff>
      <xdr:row>38</xdr:row>
      <xdr:rowOff>55014</xdr:rowOff>
    </xdr:to>
    <xdr:sp macro="" textlink="">
      <xdr:nvSpPr>
        <xdr:cNvPr id="76" name="フローチャート: 判断 75">
          <a:extLst>
            <a:ext uri="{FF2B5EF4-FFF2-40B4-BE49-F238E27FC236}">
              <a16:creationId xmlns:a16="http://schemas.microsoft.com/office/drawing/2014/main" id="{00000000-0008-0000-0600-00004C000000}"/>
            </a:ext>
          </a:extLst>
        </xdr:cNvPr>
        <xdr:cNvSpPr/>
      </xdr:nvSpPr>
      <xdr:spPr>
        <a:xfrm>
          <a:off x="1079500" y="646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46141</xdr:rowOff>
    </xdr:from>
    <xdr:ext cx="59901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830795" y="6561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107372</xdr:rowOff>
    </xdr:from>
    <xdr:to>
      <xdr:col>24</xdr:col>
      <xdr:colOff>114300</xdr:colOff>
      <xdr:row>35</xdr:row>
      <xdr:rowOff>37522</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4584700" y="593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130249</xdr:rowOff>
    </xdr:from>
    <xdr:ext cx="599010" cy="259045"/>
    <xdr:sp macro="" textlink="">
      <xdr:nvSpPr>
        <xdr:cNvPr id="84" name="人件費該当値テキスト">
          <a:extLst>
            <a:ext uri="{FF2B5EF4-FFF2-40B4-BE49-F238E27FC236}">
              <a16:creationId xmlns:a16="http://schemas.microsoft.com/office/drawing/2014/main" id="{00000000-0008-0000-0600-000054000000}"/>
            </a:ext>
          </a:extLst>
        </xdr:cNvPr>
        <xdr:cNvSpPr txBox="1"/>
      </xdr:nvSpPr>
      <xdr:spPr>
        <a:xfrm>
          <a:off x="4686300" y="5788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88443</xdr:rowOff>
    </xdr:from>
    <xdr:to>
      <xdr:col>20</xdr:col>
      <xdr:colOff>38100</xdr:colOff>
      <xdr:row>36</xdr:row>
      <xdr:rowOff>18593</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3746500" y="6089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35120</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3497795" y="5864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102820</xdr:rowOff>
    </xdr:from>
    <xdr:to>
      <xdr:col>15</xdr:col>
      <xdr:colOff>101600</xdr:colOff>
      <xdr:row>36</xdr:row>
      <xdr:rowOff>32970</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2857500" y="610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49497</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2608795" y="5878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125949</xdr:rowOff>
    </xdr:from>
    <xdr:to>
      <xdr:col>10</xdr:col>
      <xdr:colOff>165100</xdr:colOff>
      <xdr:row>36</xdr:row>
      <xdr:rowOff>56099</xdr:rowOff>
    </xdr:to>
    <xdr:sp macro="" textlink="">
      <xdr:nvSpPr>
        <xdr:cNvPr id="89" name="楕円 88">
          <a:extLst>
            <a:ext uri="{FF2B5EF4-FFF2-40B4-BE49-F238E27FC236}">
              <a16:creationId xmlns:a16="http://schemas.microsoft.com/office/drawing/2014/main" id="{00000000-0008-0000-0600-000059000000}"/>
            </a:ext>
          </a:extLst>
        </xdr:cNvPr>
        <xdr:cNvSpPr/>
      </xdr:nvSpPr>
      <xdr:spPr>
        <a:xfrm>
          <a:off x="1968500" y="6126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72626</xdr:rowOff>
    </xdr:from>
    <xdr:ext cx="599010" cy="259045"/>
    <xdr:sp macro="" textlink="">
      <xdr:nvSpPr>
        <xdr:cNvPr id="90" name="テキスト ボックス 89">
          <a:extLst>
            <a:ext uri="{FF2B5EF4-FFF2-40B4-BE49-F238E27FC236}">
              <a16:creationId xmlns:a16="http://schemas.microsoft.com/office/drawing/2014/main" id="{00000000-0008-0000-0600-00005A000000}"/>
            </a:ext>
          </a:extLst>
        </xdr:cNvPr>
        <xdr:cNvSpPr txBox="1"/>
      </xdr:nvSpPr>
      <xdr:spPr>
        <a:xfrm>
          <a:off x="1719795" y="5901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153577</xdr:rowOff>
    </xdr:from>
    <xdr:to>
      <xdr:col>6</xdr:col>
      <xdr:colOff>38100</xdr:colOff>
      <xdr:row>36</xdr:row>
      <xdr:rowOff>83727</xdr:rowOff>
    </xdr:to>
    <xdr:sp macro="" textlink="">
      <xdr:nvSpPr>
        <xdr:cNvPr id="91" name="楕円 90">
          <a:extLst>
            <a:ext uri="{FF2B5EF4-FFF2-40B4-BE49-F238E27FC236}">
              <a16:creationId xmlns:a16="http://schemas.microsoft.com/office/drawing/2014/main" id="{00000000-0008-0000-0600-00005B000000}"/>
            </a:ext>
          </a:extLst>
        </xdr:cNvPr>
        <xdr:cNvSpPr/>
      </xdr:nvSpPr>
      <xdr:spPr>
        <a:xfrm>
          <a:off x="1079500" y="6154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100254</xdr:rowOff>
    </xdr:from>
    <xdr:ext cx="599010" cy="259045"/>
    <xdr:sp macro="" textlink="">
      <xdr:nvSpPr>
        <xdr:cNvPr id="92" name="テキスト ボックス 91">
          <a:extLst>
            <a:ext uri="{FF2B5EF4-FFF2-40B4-BE49-F238E27FC236}">
              <a16:creationId xmlns:a16="http://schemas.microsoft.com/office/drawing/2014/main" id="{00000000-0008-0000-0600-00005C000000}"/>
            </a:ext>
          </a:extLst>
        </xdr:cNvPr>
        <xdr:cNvSpPr txBox="1"/>
      </xdr:nvSpPr>
      <xdr:spPr>
        <a:xfrm>
          <a:off x="830795" y="5929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0" name="正方形/長方形 99">
          <a:extLst>
            <a:ext uri="{FF2B5EF4-FFF2-40B4-BE49-F238E27FC236}">
              <a16:creationId xmlns:a16="http://schemas.microsoft.com/office/drawing/2014/main" id="{00000000-0008-0000-0600-000064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84279</xdr:rowOff>
    </xdr:from>
    <xdr:to>
      <xdr:col>24</xdr:col>
      <xdr:colOff>62865</xdr:colOff>
      <xdr:row>58</xdr:row>
      <xdr:rowOff>147893</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485329"/>
          <a:ext cx="1270" cy="1606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151720</xdr:rowOff>
    </xdr:from>
    <xdr:ext cx="599010"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10095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147893</xdr:rowOff>
    </xdr:from>
    <xdr:to>
      <xdr:col>24</xdr:col>
      <xdr:colOff>152400</xdr:colOff>
      <xdr:row>58</xdr:row>
      <xdr:rowOff>147893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10091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30956</xdr:rowOff>
    </xdr:from>
    <xdr:ext cx="690189"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26055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1,588,412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84279</xdr:rowOff>
    </xdr:from>
    <xdr:to>
      <xdr:col>24</xdr:col>
      <xdr:colOff>152400</xdr:colOff>
      <xdr:row>49</xdr:row>
      <xdr:rowOff>84279</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485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37617</xdr:rowOff>
    </xdr:from>
    <xdr:to>
      <xdr:col>24</xdr:col>
      <xdr:colOff>63500</xdr:colOff>
      <xdr:row>55</xdr:row>
      <xdr:rowOff>157428</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3797300" y="9467367"/>
          <a:ext cx="838200" cy="119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80897</xdr:rowOff>
    </xdr:from>
    <xdr:ext cx="599010"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8535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102470</xdr:rowOff>
    </xdr:from>
    <xdr:to>
      <xdr:col>24</xdr:col>
      <xdr:colOff>114300</xdr:colOff>
      <xdr:row>58</xdr:row>
      <xdr:rowOff>32620</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87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37617</xdr:rowOff>
    </xdr:from>
    <xdr:to>
      <xdr:col>19</xdr:col>
      <xdr:colOff>177800</xdr:colOff>
      <xdr:row>55</xdr:row>
      <xdr:rowOff>81963</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908300" y="9467367"/>
          <a:ext cx="889000" cy="4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92070</xdr:rowOff>
    </xdr:from>
    <xdr:to>
      <xdr:col>20</xdr:col>
      <xdr:colOff>38100</xdr:colOff>
      <xdr:row>58</xdr:row>
      <xdr:rowOff>22220</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86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13347</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497795" y="9957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81963</xdr:rowOff>
    </xdr:from>
    <xdr:to>
      <xdr:col>15</xdr:col>
      <xdr:colOff>50800</xdr:colOff>
      <xdr:row>55</xdr:row>
      <xdr:rowOff>166962</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9511713"/>
          <a:ext cx="889000" cy="84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90532</xdr:rowOff>
    </xdr:from>
    <xdr:to>
      <xdr:col>15</xdr:col>
      <xdr:colOff>101600</xdr:colOff>
      <xdr:row>58</xdr:row>
      <xdr:rowOff>20682</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863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11809</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08795" y="9955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106597</xdr:rowOff>
    </xdr:from>
    <xdr:to>
      <xdr:col>10</xdr:col>
      <xdr:colOff>114300</xdr:colOff>
      <xdr:row>55</xdr:row>
      <xdr:rowOff>166962</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a:off x="1130300" y="9536347"/>
          <a:ext cx="889000" cy="60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86760</xdr:rowOff>
    </xdr:from>
    <xdr:to>
      <xdr:col>10</xdr:col>
      <xdr:colOff>165100</xdr:colOff>
      <xdr:row>58</xdr:row>
      <xdr:rowOff>16910</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85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8037</xdr:rowOff>
    </xdr:from>
    <xdr:ext cx="59901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19795" y="9952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93965</xdr:rowOff>
    </xdr:from>
    <xdr:to>
      <xdr:col>6</xdr:col>
      <xdr:colOff>38100</xdr:colOff>
      <xdr:row>58</xdr:row>
      <xdr:rowOff>24115</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86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15242</xdr:rowOff>
    </xdr:from>
    <xdr:ext cx="59901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30795" y="9959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106628</xdr:rowOff>
    </xdr:from>
    <xdr:to>
      <xdr:col>24</xdr:col>
      <xdr:colOff>114300</xdr:colOff>
      <xdr:row>56</xdr:row>
      <xdr:rowOff>36778</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536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129505</xdr:rowOff>
    </xdr:from>
    <xdr:ext cx="599010"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387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158267</xdr:rowOff>
    </xdr:from>
    <xdr:to>
      <xdr:col>20</xdr:col>
      <xdr:colOff>38100</xdr:colOff>
      <xdr:row>55</xdr:row>
      <xdr:rowOff>88417</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416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104944</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497795" y="9191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31163</xdr:rowOff>
    </xdr:from>
    <xdr:to>
      <xdr:col>15</xdr:col>
      <xdr:colOff>101600</xdr:colOff>
      <xdr:row>55</xdr:row>
      <xdr:rowOff>132763</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460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149290</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08795" y="9236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116162</xdr:rowOff>
    </xdr:from>
    <xdr:to>
      <xdr:col>10</xdr:col>
      <xdr:colOff>165100</xdr:colOff>
      <xdr:row>56</xdr:row>
      <xdr:rowOff>46312</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545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62839</xdr:rowOff>
    </xdr:from>
    <xdr:ext cx="599010"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19795" y="9321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55797</xdr:rowOff>
    </xdr:from>
    <xdr:to>
      <xdr:col>6</xdr:col>
      <xdr:colOff>38100</xdr:colOff>
      <xdr:row>55</xdr:row>
      <xdr:rowOff>157397</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485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2474</xdr:rowOff>
    </xdr:from>
    <xdr:ext cx="599010"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30795" y="9260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a:extLst>
            <a:ext uri="{FF2B5EF4-FFF2-40B4-BE49-F238E27FC236}">
              <a16:creationId xmlns:a16="http://schemas.microsoft.com/office/drawing/2014/main" id="{00000000-0008-0000-06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50386</xdr:rowOff>
    </xdr:from>
    <xdr:to>
      <xdr:col>24</xdr:col>
      <xdr:colOff>62865</xdr:colOff>
      <xdr:row>79</xdr:row>
      <xdr:rowOff>43676</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4633595" y="12051886"/>
          <a:ext cx="1270" cy="153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47503</xdr:rowOff>
    </xdr:from>
    <xdr:ext cx="378565" cy="259045"/>
    <xdr:sp macro="" textlink="">
      <xdr:nvSpPr>
        <xdr:cNvPr id="176" name="維持補修費最小値テキスト">
          <a:extLst>
            <a:ext uri="{FF2B5EF4-FFF2-40B4-BE49-F238E27FC236}">
              <a16:creationId xmlns:a16="http://schemas.microsoft.com/office/drawing/2014/main" id="{00000000-0008-0000-0600-0000B0000000}"/>
            </a:ext>
          </a:extLst>
        </xdr:cNvPr>
        <xdr:cNvSpPr txBox="1"/>
      </xdr:nvSpPr>
      <xdr:spPr>
        <a:xfrm>
          <a:off x="4686300" y="135920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43676</xdr:rowOff>
    </xdr:from>
    <xdr:to>
      <xdr:col>24</xdr:col>
      <xdr:colOff>152400</xdr:colOff>
      <xdr:row>79</xdr:row>
      <xdr:rowOff>43676</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3588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168513</xdr:rowOff>
    </xdr:from>
    <xdr:ext cx="599010" cy="259045"/>
    <xdr:sp macro="" textlink="">
      <xdr:nvSpPr>
        <xdr:cNvPr id="178" name="維持補修費最大値テキスト">
          <a:extLst>
            <a:ext uri="{FF2B5EF4-FFF2-40B4-BE49-F238E27FC236}">
              <a16:creationId xmlns:a16="http://schemas.microsoft.com/office/drawing/2014/main" id="{00000000-0008-0000-0600-0000B2000000}"/>
            </a:ext>
          </a:extLst>
        </xdr:cNvPr>
        <xdr:cNvSpPr txBox="1"/>
      </xdr:nvSpPr>
      <xdr:spPr>
        <a:xfrm>
          <a:off x="4686300" y="11827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50386</xdr:rowOff>
    </xdr:from>
    <xdr:to>
      <xdr:col>24</xdr:col>
      <xdr:colOff>152400</xdr:colOff>
      <xdr:row>70</xdr:row>
      <xdr:rowOff>50386</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2051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82722</xdr:rowOff>
    </xdr:from>
    <xdr:to>
      <xdr:col>24</xdr:col>
      <xdr:colOff>63500</xdr:colOff>
      <xdr:row>78</xdr:row>
      <xdr:rowOff>119123</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3797300" y="13455822"/>
          <a:ext cx="838200" cy="3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56160</xdr:rowOff>
    </xdr:from>
    <xdr:ext cx="534377" cy="259045"/>
    <xdr:sp macro="" textlink="">
      <xdr:nvSpPr>
        <xdr:cNvPr id="181" name="維持補修費平均値テキスト">
          <a:extLst>
            <a:ext uri="{FF2B5EF4-FFF2-40B4-BE49-F238E27FC236}">
              <a16:creationId xmlns:a16="http://schemas.microsoft.com/office/drawing/2014/main" id="{00000000-0008-0000-0600-0000B5000000}"/>
            </a:ext>
          </a:extLst>
        </xdr:cNvPr>
        <xdr:cNvSpPr txBox="1"/>
      </xdr:nvSpPr>
      <xdr:spPr>
        <a:xfrm>
          <a:off x="4686300" y="134292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77733</xdr:rowOff>
    </xdr:from>
    <xdr:to>
      <xdr:col>24</xdr:col>
      <xdr:colOff>114300</xdr:colOff>
      <xdr:row>79</xdr:row>
      <xdr:rowOff>7883</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4584700" y="1345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82722</xdr:rowOff>
    </xdr:from>
    <xdr:to>
      <xdr:col>19</xdr:col>
      <xdr:colOff>177800</xdr:colOff>
      <xdr:row>78</xdr:row>
      <xdr:rowOff>115263</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908300" y="13455822"/>
          <a:ext cx="889000" cy="32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86655</xdr:rowOff>
    </xdr:from>
    <xdr:to>
      <xdr:col>20</xdr:col>
      <xdr:colOff>38100</xdr:colOff>
      <xdr:row>79</xdr:row>
      <xdr:rowOff>16805</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3746500" y="13459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79</xdr:row>
      <xdr:rowOff>7932</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530111" y="13552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115263</xdr:rowOff>
    </xdr:from>
    <xdr:to>
      <xdr:col>15</xdr:col>
      <xdr:colOff>50800</xdr:colOff>
      <xdr:row>78</xdr:row>
      <xdr:rowOff>125431</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flipV="1">
          <a:off x="2019300" y="13488363"/>
          <a:ext cx="889000" cy="10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72989</xdr:rowOff>
    </xdr:from>
    <xdr:to>
      <xdr:col>15</xdr:col>
      <xdr:colOff>101600</xdr:colOff>
      <xdr:row>79</xdr:row>
      <xdr:rowOff>3139</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2857500" y="1344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165716</xdr:rowOff>
    </xdr:from>
    <xdr:ext cx="534377"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641111" y="1353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54132</xdr:rowOff>
    </xdr:from>
    <xdr:to>
      <xdr:col>10</xdr:col>
      <xdr:colOff>114300</xdr:colOff>
      <xdr:row>78</xdr:row>
      <xdr:rowOff>125431</xdr:rowOff>
    </xdr:to>
    <xdr:cxnSp macro="">
      <xdr:nvCxnSpPr>
        <xdr:cNvPr id="189" name="直線コネクタ 188">
          <a:extLst>
            <a:ext uri="{FF2B5EF4-FFF2-40B4-BE49-F238E27FC236}">
              <a16:creationId xmlns:a16="http://schemas.microsoft.com/office/drawing/2014/main" id="{00000000-0008-0000-0600-0000BD000000}"/>
            </a:ext>
          </a:extLst>
        </xdr:cNvPr>
        <xdr:cNvCxnSpPr/>
      </xdr:nvCxnSpPr>
      <xdr:spPr>
        <a:xfrm>
          <a:off x="1130300" y="13427232"/>
          <a:ext cx="889000" cy="71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76144</xdr:rowOff>
    </xdr:from>
    <xdr:to>
      <xdr:col>10</xdr:col>
      <xdr:colOff>165100</xdr:colOff>
      <xdr:row>79</xdr:row>
      <xdr:rowOff>6294</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968500" y="13449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168871</xdr:rowOff>
    </xdr:from>
    <xdr:ext cx="534377"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752111" y="13541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80530</xdr:rowOff>
    </xdr:from>
    <xdr:to>
      <xdr:col>6</xdr:col>
      <xdr:colOff>38100</xdr:colOff>
      <xdr:row>79</xdr:row>
      <xdr:rowOff>10680</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079500" y="1345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1807</xdr:rowOff>
    </xdr:from>
    <xdr:ext cx="534377"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863111" y="13546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68323</xdr:rowOff>
    </xdr:from>
    <xdr:to>
      <xdr:col>24</xdr:col>
      <xdr:colOff>114300</xdr:colOff>
      <xdr:row>78</xdr:row>
      <xdr:rowOff>169923</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4584700" y="13441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27700</xdr:rowOff>
    </xdr:from>
    <xdr:ext cx="534377" cy="259045"/>
    <xdr:sp macro="" textlink="">
      <xdr:nvSpPr>
        <xdr:cNvPr id="200" name="維持補修費該当値テキスト">
          <a:extLst>
            <a:ext uri="{FF2B5EF4-FFF2-40B4-BE49-F238E27FC236}">
              <a16:creationId xmlns:a16="http://schemas.microsoft.com/office/drawing/2014/main" id="{00000000-0008-0000-0600-0000C8000000}"/>
            </a:ext>
          </a:extLst>
        </xdr:cNvPr>
        <xdr:cNvSpPr txBox="1"/>
      </xdr:nvSpPr>
      <xdr:spPr>
        <a:xfrm>
          <a:off x="4686300" y="13229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31922</xdr:rowOff>
    </xdr:from>
    <xdr:to>
      <xdr:col>20</xdr:col>
      <xdr:colOff>38100</xdr:colOff>
      <xdr:row>78</xdr:row>
      <xdr:rowOff>133522</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3746500" y="13405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150049</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3530111" y="13180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64463</xdr:rowOff>
    </xdr:from>
    <xdr:to>
      <xdr:col>15</xdr:col>
      <xdr:colOff>101600</xdr:colOff>
      <xdr:row>78</xdr:row>
      <xdr:rowOff>166063</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2857500" y="13437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11140</xdr:rowOff>
    </xdr:from>
    <xdr:ext cx="534377"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2641111" y="13212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74631</xdr:rowOff>
    </xdr:from>
    <xdr:to>
      <xdr:col>10</xdr:col>
      <xdr:colOff>165100</xdr:colOff>
      <xdr:row>79</xdr:row>
      <xdr:rowOff>4781</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968500" y="13447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21308</xdr:rowOff>
    </xdr:from>
    <xdr:ext cx="534377"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1752111" y="13222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3332</xdr:rowOff>
    </xdr:from>
    <xdr:to>
      <xdr:col>6</xdr:col>
      <xdr:colOff>38100</xdr:colOff>
      <xdr:row>78</xdr:row>
      <xdr:rowOff>104932</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079500" y="1337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121459</xdr:rowOff>
    </xdr:from>
    <xdr:ext cx="534377"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863111" y="13151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a:extLst>
            <a:ext uri="{FF2B5EF4-FFF2-40B4-BE49-F238E27FC236}">
              <a16:creationId xmlns:a16="http://schemas.microsoft.com/office/drawing/2014/main" id="{00000000-0008-0000-0600-0000E8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扶助費グラフ枠">
          <a:extLst>
            <a:ext uri="{FF2B5EF4-FFF2-40B4-BE49-F238E27FC236}">
              <a16:creationId xmlns:a16="http://schemas.microsoft.com/office/drawing/2014/main" id="{00000000-0008-0000-0600-0000E9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150847</xdr:rowOff>
    </xdr:from>
    <xdr:to>
      <xdr:col>24</xdr:col>
      <xdr:colOff>62865</xdr:colOff>
      <xdr:row>98</xdr:row>
      <xdr:rowOff>129609</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4633595" y="15409897"/>
          <a:ext cx="1270" cy="15218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133436</xdr:rowOff>
    </xdr:from>
    <xdr:ext cx="534377" cy="259045"/>
    <xdr:sp macro="" textlink="">
      <xdr:nvSpPr>
        <xdr:cNvPr id="235" name="扶助費最小値テキスト">
          <a:extLst>
            <a:ext uri="{FF2B5EF4-FFF2-40B4-BE49-F238E27FC236}">
              <a16:creationId xmlns:a16="http://schemas.microsoft.com/office/drawing/2014/main" id="{00000000-0008-0000-0600-0000EB000000}"/>
            </a:ext>
          </a:extLst>
        </xdr:cNvPr>
        <xdr:cNvSpPr txBox="1"/>
      </xdr:nvSpPr>
      <xdr:spPr>
        <a:xfrm>
          <a:off x="4686300" y="16935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129609</xdr:rowOff>
    </xdr:from>
    <xdr:to>
      <xdr:col>24</xdr:col>
      <xdr:colOff>152400</xdr:colOff>
      <xdr:row>98</xdr:row>
      <xdr:rowOff>129609</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6931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97524</xdr:rowOff>
    </xdr:from>
    <xdr:ext cx="599010" cy="259045"/>
    <xdr:sp macro="" textlink="">
      <xdr:nvSpPr>
        <xdr:cNvPr id="237" name="扶助費最大値テキスト">
          <a:extLst>
            <a:ext uri="{FF2B5EF4-FFF2-40B4-BE49-F238E27FC236}">
              <a16:creationId xmlns:a16="http://schemas.microsoft.com/office/drawing/2014/main" id="{00000000-0008-0000-0600-0000ED000000}"/>
            </a:ext>
          </a:extLst>
        </xdr:cNvPr>
        <xdr:cNvSpPr txBox="1"/>
      </xdr:nvSpPr>
      <xdr:spPr>
        <a:xfrm>
          <a:off x="4686300" y="15185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150847</xdr:rowOff>
    </xdr:from>
    <xdr:to>
      <xdr:col>24</xdr:col>
      <xdr:colOff>152400</xdr:colOff>
      <xdr:row>89</xdr:row>
      <xdr:rowOff>150847</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4546600" y="15409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26913</xdr:rowOff>
    </xdr:from>
    <xdr:to>
      <xdr:col>24</xdr:col>
      <xdr:colOff>63500</xdr:colOff>
      <xdr:row>95</xdr:row>
      <xdr:rowOff>106302</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3797300" y="16314663"/>
          <a:ext cx="838200" cy="79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99716</xdr:rowOff>
    </xdr:from>
    <xdr:ext cx="534377" cy="259045"/>
    <xdr:sp macro="" textlink="">
      <xdr:nvSpPr>
        <xdr:cNvPr id="240" name="扶助費平均値テキスト">
          <a:extLst>
            <a:ext uri="{FF2B5EF4-FFF2-40B4-BE49-F238E27FC236}">
              <a16:creationId xmlns:a16="http://schemas.microsoft.com/office/drawing/2014/main" id="{00000000-0008-0000-0600-0000F0000000}"/>
            </a:ext>
          </a:extLst>
        </xdr:cNvPr>
        <xdr:cNvSpPr txBox="1"/>
      </xdr:nvSpPr>
      <xdr:spPr>
        <a:xfrm>
          <a:off x="4686300" y="160445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76839</xdr:rowOff>
    </xdr:from>
    <xdr:to>
      <xdr:col>24</xdr:col>
      <xdr:colOff>114300</xdr:colOff>
      <xdr:row>95</xdr:row>
      <xdr:rowOff>6989</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4584700" y="16193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25595</xdr:rowOff>
    </xdr:from>
    <xdr:to>
      <xdr:col>19</xdr:col>
      <xdr:colOff>177800</xdr:colOff>
      <xdr:row>95</xdr:row>
      <xdr:rowOff>106302</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2908300" y="16313345"/>
          <a:ext cx="889000" cy="80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119521</xdr:rowOff>
    </xdr:from>
    <xdr:to>
      <xdr:col>20</xdr:col>
      <xdr:colOff>38100</xdr:colOff>
      <xdr:row>95</xdr:row>
      <xdr:rowOff>49671</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3746500" y="16235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66198</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530111" y="16011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153426</xdr:rowOff>
    </xdr:from>
    <xdr:to>
      <xdr:col>15</xdr:col>
      <xdr:colOff>50800</xdr:colOff>
      <xdr:row>95</xdr:row>
      <xdr:rowOff>25595</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a:off x="2019300" y="16269726"/>
          <a:ext cx="889000" cy="43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137004</xdr:rowOff>
    </xdr:from>
    <xdr:to>
      <xdr:col>15</xdr:col>
      <xdr:colOff>101600</xdr:colOff>
      <xdr:row>95</xdr:row>
      <xdr:rowOff>67154</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2857500" y="1625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83681</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641111" y="16028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151892</xdr:rowOff>
    </xdr:from>
    <xdr:to>
      <xdr:col>10</xdr:col>
      <xdr:colOff>114300</xdr:colOff>
      <xdr:row>94</xdr:row>
      <xdr:rowOff>153426</xdr:rowOff>
    </xdr:to>
    <xdr:cxnSp macro="">
      <xdr:nvCxnSpPr>
        <xdr:cNvPr id="248" name="直線コネクタ 247">
          <a:extLst>
            <a:ext uri="{FF2B5EF4-FFF2-40B4-BE49-F238E27FC236}">
              <a16:creationId xmlns:a16="http://schemas.microsoft.com/office/drawing/2014/main" id="{00000000-0008-0000-0600-0000F8000000}"/>
            </a:ext>
          </a:extLst>
        </xdr:cNvPr>
        <xdr:cNvCxnSpPr/>
      </xdr:nvCxnSpPr>
      <xdr:spPr>
        <a:xfrm>
          <a:off x="1130300" y="16268192"/>
          <a:ext cx="889000" cy="1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148510</xdr:rowOff>
    </xdr:from>
    <xdr:to>
      <xdr:col>10</xdr:col>
      <xdr:colOff>165100</xdr:colOff>
      <xdr:row>95</xdr:row>
      <xdr:rowOff>78660</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968500" y="1626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69787</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752111" y="16357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135491</xdr:rowOff>
    </xdr:from>
    <xdr:to>
      <xdr:col>6</xdr:col>
      <xdr:colOff>38100</xdr:colOff>
      <xdr:row>95</xdr:row>
      <xdr:rowOff>65641</xdr:rowOff>
    </xdr:to>
    <xdr:sp macro="" textlink="">
      <xdr:nvSpPr>
        <xdr:cNvPr id="251" name="フローチャート: 判断 250">
          <a:extLst>
            <a:ext uri="{FF2B5EF4-FFF2-40B4-BE49-F238E27FC236}">
              <a16:creationId xmlns:a16="http://schemas.microsoft.com/office/drawing/2014/main" id="{00000000-0008-0000-0600-0000FB000000}"/>
            </a:ext>
          </a:extLst>
        </xdr:cNvPr>
        <xdr:cNvSpPr/>
      </xdr:nvSpPr>
      <xdr:spPr>
        <a:xfrm>
          <a:off x="1079500" y="1625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56768</xdr:rowOff>
    </xdr:from>
    <xdr:ext cx="534377"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863111" y="1634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147563</xdr:rowOff>
    </xdr:from>
    <xdr:to>
      <xdr:col>24</xdr:col>
      <xdr:colOff>114300</xdr:colOff>
      <xdr:row>95</xdr:row>
      <xdr:rowOff>77713</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4584700" y="16263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125990</xdr:rowOff>
    </xdr:from>
    <xdr:ext cx="534377" cy="259045"/>
    <xdr:sp macro="" textlink="">
      <xdr:nvSpPr>
        <xdr:cNvPr id="259" name="扶助費該当値テキスト">
          <a:extLst>
            <a:ext uri="{FF2B5EF4-FFF2-40B4-BE49-F238E27FC236}">
              <a16:creationId xmlns:a16="http://schemas.microsoft.com/office/drawing/2014/main" id="{00000000-0008-0000-0600-000003010000}"/>
            </a:ext>
          </a:extLst>
        </xdr:cNvPr>
        <xdr:cNvSpPr txBox="1"/>
      </xdr:nvSpPr>
      <xdr:spPr>
        <a:xfrm>
          <a:off x="4686300" y="16242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55502</xdr:rowOff>
    </xdr:from>
    <xdr:to>
      <xdr:col>20</xdr:col>
      <xdr:colOff>38100</xdr:colOff>
      <xdr:row>95</xdr:row>
      <xdr:rowOff>157102</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3746500" y="16343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148229</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3530111" y="16435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146245</xdr:rowOff>
    </xdr:from>
    <xdr:to>
      <xdr:col>15</xdr:col>
      <xdr:colOff>101600</xdr:colOff>
      <xdr:row>95</xdr:row>
      <xdr:rowOff>76395</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2857500" y="16262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67522</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2641111" y="16355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102626</xdr:rowOff>
    </xdr:from>
    <xdr:to>
      <xdr:col>10</xdr:col>
      <xdr:colOff>165100</xdr:colOff>
      <xdr:row>95</xdr:row>
      <xdr:rowOff>32776</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968500" y="16218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49303</xdr:rowOff>
    </xdr:from>
    <xdr:ext cx="534377"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1752111" y="1599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101092</xdr:rowOff>
    </xdr:from>
    <xdr:to>
      <xdr:col>6</xdr:col>
      <xdr:colOff>38100</xdr:colOff>
      <xdr:row>95</xdr:row>
      <xdr:rowOff>31242</xdr:rowOff>
    </xdr:to>
    <xdr:sp macro="" textlink="">
      <xdr:nvSpPr>
        <xdr:cNvPr id="266" name="楕円 265">
          <a:extLst>
            <a:ext uri="{FF2B5EF4-FFF2-40B4-BE49-F238E27FC236}">
              <a16:creationId xmlns:a16="http://schemas.microsoft.com/office/drawing/2014/main" id="{00000000-0008-0000-0600-00000A010000}"/>
            </a:ext>
          </a:extLst>
        </xdr:cNvPr>
        <xdr:cNvSpPr/>
      </xdr:nvSpPr>
      <xdr:spPr>
        <a:xfrm>
          <a:off x="1079500" y="16217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47769</xdr:rowOff>
    </xdr:from>
    <xdr:ext cx="534377" cy="259045"/>
    <xdr:sp macro="" textlink="">
      <xdr:nvSpPr>
        <xdr:cNvPr id="267" name="テキスト ボックス 266">
          <a:extLst>
            <a:ext uri="{FF2B5EF4-FFF2-40B4-BE49-F238E27FC236}">
              <a16:creationId xmlns:a16="http://schemas.microsoft.com/office/drawing/2014/main" id="{00000000-0008-0000-0600-00000B010000}"/>
            </a:ext>
          </a:extLst>
        </xdr:cNvPr>
        <xdr:cNvSpPr txBox="1"/>
      </xdr:nvSpPr>
      <xdr:spPr>
        <a:xfrm>
          <a:off x="863111" y="15992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a:extLst>
            <a:ext uri="{FF2B5EF4-FFF2-40B4-BE49-F238E27FC236}">
              <a16:creationId xmlns:a16="http://schemas.microsoft.com/office/drawing/2014/main" id="{00000000-0008-0000-0600-000013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74524</xdr:rowOff>
    </xdr:from>
    <xdr:to>
      <xdr:col>54</xdr:col>
      <xdr:colOff>189865</xdr:colOff>
      <xdr:row>37</xdr:row>
      <xdr:rowOff>88684</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5218024"/>
          <a:ext cx="1270" cy="1214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92511</xdr:rowOff>
    </xdr:from>
    <xdr:ext cx="599010"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436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88684</xdr:rowOff>
    </xdr:from>
    <xdr:to>
      <xdr:col>55</xdr:col>
      <xdr:colOff>88900</xdr:colOff>
      <xdr:row>37</xdr:row>
      <xdr:rowOff>88684</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432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21201</xdr:rowOff>
    </xdr:from>
    <xdr:ext cx="599010"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4993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794,213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74524</xdr:rowOff>
    </xdr:from>
    <xdr:to>
      <xdr:col>55</xdr:col>
      <xdr:colOff>88900</xdr:colOff>
      <xdr:row>30</xdr:row>
      <xdr:rowOff>74524</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5218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79528</xdr:rowOff>
    </xdr:from>
    <xdr:to>
      <xdr:col>55</xdr:col>
      <xdr:colOff>0</xdr:colOff>
      <xdr:row>37</xdr:row>
      <xdr:rowOff>124411</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9639300" y="6251728"/>
          <a:ext cx="838200" cy="216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80377</xdr:rowOff>
    </xdr:from>
    <xdr:ext cx="599010"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59096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57500</xdr:rowOff>
    </xdr:from>
    <xdr:to>
      <xdr:col>55</xdr:col>
      <xdr:colOff>50800</xdr:colOff>
      <xdr:row>35</xdr:row>
      <xdr:rowOff>159100</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05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124411</xdr:rowOff>
    </xdr:from>
    <xdr:to>
      <xdr:col>50</xdr:col>
      <xdr:colOff>114300</xdr:colOff>
      <xdr:row>37</xdr:row>
      <xdr:rowOff>165074</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8750300" y="6468061"/>
          <a:ext cx="889000" cy="40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140773</xdr:rowOff>
    </xdr:from>
    <xdr:to>
      <xdr:col>50</xdr:col>
      <xdr:colOff>165100</xdr:colOff>
      <xdr:row>37</xdr:row>
      <xdr:rowOff>70923</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6312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87450</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39795" y="6088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87637</xdr:rowOff>
    </xdr:from>
    <xdr:to>
      <xdr:col>45</xdr:col>
      <xdr:colOff>177800</xdr:colOff>
      <xdr:row>37</xdr:row>
      <xdr:rowOff>165074</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a:off x="7861300" y="6431287"/>
          <a:ext cx="889000" cy="77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136531</xdr:rowOff>
    </xdr:from>
    <xdr:to>
      <xdr:col>46</xdr:col>
      <xdr:colOff>38100</xdr:colOff>
      <xdr:row>37</xdr:row>
      <xdr:rowOff>66681</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630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83208</xdr:rowOff>
    </xdr:from>
    <xdr:ext cx="59901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50795" y="6083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163265</xdr:rowOff>
    </xdr:from>
    <xdr:to>
      <xdr:col>41</xdr:col>
      <xdr:colOff>50800</xdr:colOff>
      <xdr:row>37</xdr:row>
      <xdr:rowOff>87637</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a:off x="6972300" y="6335465"/>
          <a:ext cx="889000" cy="95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163841</xdr:rowOff>
    </xdr:from>
    <xdr:to>
      <xdr:col>41</xdr:col>
      <xdr:colOff>101600</xdr:colOff>
      <xdr:row>37</xdr:row>
      <xdr:rowOff>93991</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33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110518</xdr:rowOff>
    </xdr:from>
    <xdr:ext cx="59901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61795" y="6111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167344</xdr:rowOff>
    </xdr:from>
    <xdr:to>
      <xdr:col>36</xdr:col>
      <xdr:colOff>165100</xdr:colOff>
      <xdr:row>37</xdr:row>
      <xdr:rowOff>97494</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33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88621</xdr:rowOff>
    </xdr:from>
    <xdr:ext cx="59901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672795" y="6432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28728</xdr:rowOff>
    </xdr:from>
    <xdr:to>
      <xdr:col>55</xdr:col>
      <xdr:colOff>50800</xdr:colOff>
      <xdr:row>36</xdr:row>
      <xdr:rowOff>130328</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620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7155</xdr:rowOff>
    </xdr:from>
    <xdr:ext cx="599010"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6179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73611</xdr:rowOff>
    </xdr:from>
    <xdr:to>
      <xdr:col>50</xdr:col>
      <xdr:colOff>165100</xdr:colOff>
      <xdr:row>38</xdr:row>
      <xdr:rowOff>3761</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6417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166337</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39795" y="6509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114274</xdr:rowOff>
    </xdr:from>
    <xdr:to>
      <xdr:col>46</xdr:col>
      <xdr:colOff>38100</xdr:colOff>
      <xdr:row>38</xdr:row>
      <xdr:rowOff>44424</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6457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35551</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50795" y="6550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36837</xdr:rowOff>
    </xdr:from>
    <xdr:to>
      <xdr:col>41</xdr:col>
      <xdr:colOff>101600</xdr:colOff>
      <xdr:row>37</xdr:row>
      <xdr:rowOff>138437</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6380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129564</xdr:rowOff>
    </xdr:from>
    <xdr:ext cx="599010"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61795" y="6473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112465</xdr:rowOff>
    </xdr:from>
    <xdr:to>
      <xdr:col>36</xdr:col>
      <xdr:colOff>165100</xdr:colOff>
      <xdr:row>37</xdr:row>
      <xdr:rowOff>42615</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6284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59142</xdr:rowOff>
    </xdr:from>
    <xdr:ext cx="599010"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672795" y="6059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a:extLst>
            <a:ext uri="{FF2B5EF4-FFF2-40B4-BE49-F238E27FC236}">
              <a16:creationId xmlns:a16="http://schemas.microsoft.com/office/drawing/2014/main"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12474</xdr:rowOff>
    </xdr:from>
    <xdr:to>
      <xdr:col>54</xdr:col>
      <xdr:colOff>189865</xdr:colOff>
      <xdr:row>58</xdr:row>
      <xdr:rowOff>6732</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10475595" y="8756424"/>
          <a:ext cx="1270" cy="1194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10559</xdr:rowOff>
    </xdr:from>
    <xdr:ext cx="534377" cy="259045"/>
    <xdr:sp macro="" textlink="">
      <xdr:nvSpPr>
        <xdr:cNvPr id="345" name="普通建設事業費最小値テキスト">
          <a:extLst>
            <a:ext uri="{FF2B5EF4-FFF2-40B4-BE49-F238E27FC236}">
              <a16:creationId xmlns:a16="http://schemas.microsoft.com/office/drawing/2014/main" id="{00000000-0008-0000-0600-000059010000}"/>
            </a:ext>
          </a:extLst>
        </xdr:cNvPr>
        <xdr:cNvSpPr txBox="1"/>
      </xdr:nvSpPr>
      <xdr:spPr>
        <a:xfrm>
          <a:off x="10528300" y="9954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6732</xdr:rowOff>
    </xdr:from>
    <xdr:to>
      <xdr:col>55</xdr:col>
      <xdr:colOff>88900</xdr:colOff>
      <xdr:row>58</xdr:row>
      <xdr:rowOff>6732</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9950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130601</xdr:rowOff>
    </xdr:from>
    <xdr:ext cx="690189" cy="259045"/>
    <xdr:sp macro="" textlink="">
      <xdr:nvSpPr>
        <xdr:cNvPr id="347" name="普通建設事業費最大値テキスト">
          <a:extLst>
            <a:ext uri="{FF2B5EF4-FFF2-40B4-BE49-F238E27FC236}">
              <a16:creationId xmlns:a16="http://schemas.microsoft.com/office/drawing/2014/main" id="{00000000-0008-0000-0600-00005B010000}"/>
            </a:ext>
          </a:extLst>
        </xdr:cNvPr>
        <xdr:cNvSpPr txBox="1"/>
      </xdr:nvSpPr>
      <xdr:spPr>
        <a:xfrm>
          <a:off x="10528300" y="85316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2,122,617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12474</xdr:rowOff>
    </xdr:from>
    <xdr:to>
      <xdr:col>55</xdr:col>
      <xdr:colOff>88900</xdr:colOff>
      <xdr:row>51</xdr:row>
      <xdr:rowOff>12474</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8756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76736</xdr:rowOff>
    </xdr:from>
    <xdr:to>
      <xdr:col>55</xdr:col>
      <xdr:colOff>0</xdr:colOff>
      <xdr:row>56</xdr:row>
      <xdr:rowOff>157490</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9639300" y="9677936"/>
          <a:ext cx="838200" cy="80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105989</xdr:rowOff>
    </xdr:from>
    <xdr:ext cx="599010" cy="259045"/>
    <xdr:sp macro="" textlink="">
      <xdr:nvSpPr>
        <xdr:cNvPr id="350" name="普通建設事業費平均値テキスト">
          <a:extLst>
            <a:ext uri="{FF2B5EF4-FFF2-40B4-BE49-F238E27FC236}">
              <a16:creationId xmlns:a16="http://schemas.microsoft.com/office/drawing/2014/main" id="{00000000-0008-0000-0600-00005E010000}"/>
            </a:ext>
          </a:extLst>
        </xdr:cNvPr>
        <xdr:cNvSpPr txBox="1"/>
      </xdr:nvSpPr>
      <xdr:spPr>
        <a:xfrm>
          <a:off x="10528300" y="97071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127562</xdr:rowOff>
    </xdr:from>
    <xdr:to>
      <xdr:col>55</xdr:col>
      <xdr:colOff>50800</xdr:colOff>
      <xdr:row>57</xdr:row>
      <xdr:rowOff>57712</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10426700" y="9728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76736</xdr:rowOff>
    </xdr:from>
    <xdr:to>
      <xdr:col>50</xdr:col>
      <xdr:colOff>114300</xdr:colOff>
      <xdr:row>56</xdr:row>
      <xdr:rowOff>160888</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8750300" y="9677936"/>
          <a:ext cx="889000" cy="84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136371</xdr:rowOff>
    </xdr:from>
    <xdr:to>
      <xdr:col>50</xdr:col>
      <xdr:colOff>165100</xdr:colOff>
      <xdr:row>57</xdr:row>
      <xdr:rowOff>66521</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9588500" y="9737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57648</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339795" y="9830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96103</xdr:rowOff>
    </xdr:from>
    <xdr:to>
      <xdr:col>45</xdr:col>
      <xdr:colOff>177800</xdr:colOff>
      <xdr:row>56</xdr:row>
      <xdr:rowOff>160888</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7861300" y="9697303"/>
          <a:ext cx="889000" cy="64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151915</xdr:rowOff>
    </xdr:from>
    <xdr:to>
      <xdr:col>46</xdr:col>
      <xdr:colOff>38100</xdr:colOff>
      <xdr:row>57</xdr:row>
      <xdr:rowOff>82065</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8699500" y="975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73192</xdr:rowOff>
    </xdr:from>
    <xdr:ext cx="59901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450795" y="9845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96103</xdr:rowOff>
    </xdr:from>
    <xdr:to>
      <xdr:col>41</xdr:col>
      <xdr:colOff>50800</xdr:colOff>
      <xdr:row>58</xdr:row>
      <xdr:rowOff>16670</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6972300" y="9697303"/>
          <a:ext cx="889000" cy="263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136152</xdr:rowOff>
    </xdr:from>
    <xdr:to>
      <xdr:col>41</xdr:col>
      <xdr:colOff>101600</xdr:colOff>
      <xdr:row>57</xdr:row>
      <xdr:rowOff>66302</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7810500" y="9737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57429</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561795" y="9830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140164</xdr:rowOff>
    </xdr:from>
    <xdr:to>
      <xdr:col>36</xdr:col>
      <xdr:colOff>165100</xdr:colOff>
      <xdr:row>57</xdr:row>
      <xdr:rowOff>70314</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6921500" y="97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86841</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672795" y="9516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106690</xdr:rowOff>
    </xdr:from>
    <xdr:to>
      <xdr:col>55</xdr:col>
      <xdr:colOff>50800</xdr:colOff>
      <xdr:row>57</xdr:row>
      <xdr:rowOff>36840</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10426700" y="970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129567</xdr:rowOff>
    </xdr:from>
    <xdr:ext cx="599010" cy="259045"/>
    <xdr:sp macro="" textlink="">
      <xdr:nvSpPr>
        <xdr:cNvPr id="369" name="普通建設事業費該当値テキスト">
          <a:extLst>
            <a:ext uri="{FF2B5EF4-FFF2-40B4-BE49-F238E27FC236}">
              <a16:creationId xmlns:a16="http://schemas.microsoft.com/office/drawing/2014/main" id="{00000000-0008-0000-0600-000071010000}"/>
            </a:ext>
          </a:extLst>
        </xdr:cNvPr>
        <xdr:cNvSpPr txBox="1"/>
      </xdr:nvSpPr>
      <xdr:spPr>
        <a:xfrm>
          <a:off x="10528300" y="9559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25936</xdr:rowOff>
    </xdr:from>
    <xdr:to>
      <xdr:col>50</xdr:col>
      <xdr:colOff>165100</xdr:colOff>
      <xdr:row>56</xdr:row>
      <xdr:rowOff>127536</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9588500" y="9627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144063</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339795" y="9402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110088</xdr:rowOff>
    </xdr:from>
    <xdr:to>
      <xdr:col>46</xdr:col>
      <xdr:colOff>38100</xdr:colOff>
      <xdr:row>57</xdr:row>
      <xdr:rowOff>40238</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8699500" y="9711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56765</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450795" y="9486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45303</xdr:rowOff>
    </xdr:from>
    <xdr:to>
      <xdr:col>41</xdr:col>
      <xdr:colOff>101600</xdr:colOff>
      <xdr:row>56</xdr:row>
      <xdr:rowOff>146903</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7810500" y="9646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163430</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561795" y="9421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137320</xdr:rowOff>
    </xdr:from>
    <xdr:to>
      <xdr:col>36</xdr:col>
      <xdr:colOff>165100</xdr:colOff>
      <xdr:row>58</xdr:row>
      <xdr:rowOff>67470</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6921500" y="990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58597</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705111" y="10002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130827</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a:extLst>
            <a:ext uri="{FF2B5EF4-FFF2-40B4-BE49-F238E27FC236}">
              <a16:creationId xmlns:a16="http://schemas.microsoft.com/office/drawing/2014/main"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25601</xdr:rowOff>
    </xdr:from>
    <xdr:to>
      <xdr:col>54</xdr:col>
      <xdr:colOff>189865</xdr:colOff>
      <xdr:row>79</xdr:row>
      <xdr:rowOff>44450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10475595" y="12198551"/>
          <a:ext cx="1270" cy="1390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2" name="普通建設事業費 （ うち新規整備　）最小値テキスト">
          <a:extLst>
            <a:ext uri="{FF2B5EF4-FFF2-40B4-BE49-F238E27FC236}">
              <a16:creationId xmlns:a16="http://schemas.microsoft.com/office/drawing/2014/main" id="{00000000-0008-0000-0600-000092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143728</xdr:rowOff>
    </xdr:from>
    <xdr:ext cx="690189" cy="259045"/>
    <xdr:sp macro="" textlink="">
      <xdr:nvSpPr>
        <xdr:cNvPr id="404" name="普通建設事業費 （ うち新規整備　）最大値テキスト">
          <a:extLst>
            <a:ext uri="{FF2B5EF4-FFF2-40B4-BE49-F238E27FC236}">
              <a16:creationId xmlns:a16="http://schemas.microsoft.com/office/drawing/2014/main" id="{00000000-0008-0000-0600-000094010000}"/>
            </a:ext>
          </a:extLst>
        </xdr:cNvPr>
        <xdr:cNvSpPr txBox="1"/>
      </xdr:nvSpPr>
      <xdr:spPr>
        <a:xfrm>
          <a:off x="10528300" y="119737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1,824,737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25601</xdr:rowOff>
    </xdr:from>
    <xdr:to>
      <xdr:col>55</xdr:col>
      <xdr:colOff>88900</xdr:colOff>
      <xdr:row>71</xdr:row>
      <xdr:rowOff>25601</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2198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128770</xdr:rowOff>
    </xdr:from>
    <xdr:to>
      <xdr:col>55</xdr:col>
      <xdr:colOff>0</xdr:colOff>
      <xdr:row>78</xdr:row>
      <xdr:rowOff>121878</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9639300" y="13330420"/>
          <a:ext cx="838200" cy="164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54399</xdr:rowOff>
    </xdr:from>
    <xdr:ext cx="599010" cy="259045"/>
    <xdr:sp macro="" textlink="">
      <xdr:nvSpPr>
        <xdr:cNvPr id="407" name="普通建設事業費 （ うち新規整備　）平均値テキスト">
          <a:extLst>
            <a:ext uri="{FF2B5EF4-FFF2-40B4-BE49-F238E27FC236}">
              <a16:creationId xmlns:a16="http://schemas.microsoft.com/office/drawing/2014/main" id="{00000000-0008-0000-0600-000097010000}"/>
            </a:ext>
          </a:extLst>
        </xdr:cNvPr>
        <xdr:cNvSpPr txBox="1"/>
      </xdr:nvSpPr>
      <xdr:spPr>
        <a:xfrm>
          <a:off x="10528300" y="134274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75972</xdr:rowOff>
    </xdr:from>
    <xdr:to>
      <xdr:col>55</xdr:col>
      <xdr:colOff>50800</xdr:colOff>
      <xdr:row>79</xdr:row>
      <xdr:rowOff>6122</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10426700" y="1344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121878</xdr:rowOff>
    </xdr:from>
    <xdr:to>
      <xdr:col>50</xdr:col>
      <xdr:colOff>114300</xdr:colOff>
      <xdr:row>79</xdr:row>
      <xdr:rowOff>44230</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8750300" y="13494978"/>
          <a:ext cx="889000" cy="93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71865</xdr:rowOff>
    </xdr:from>
    <xdr:to>
      <xdr:col>50</xdr:col>
      <xdr:colOff>165100</xdr:colOff>
      <xdr:row>79</xdr:row>
      <xdr:rowOff>2015</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9588500" y="1344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78</xdr:row>
      <xdr:rowOff>164592</xdr:rowOff>
    </xdr:from>
    <xdr:ext cx="59901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339795" y="13537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44230</xdr:rowOff>
    </xdr:from>
    <xdr:to>
      <xdr:col>45</xdr:col>
      <xdr:colOff>177800</xdr:colOff>
      <xdr:row>79</xdr:row>
      <xdr:rowOff>44450</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7861300" y="13588780"/>
          <a:ext cx="889000" cy="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79093</xdr:rowOff>
    </xdr:from>
    <xdr:to>
      <xdr:col>46</xdr:col>
      <xdr:colOff>38100</xdr:colOff>
      <xdr:row>79</xdr:row>
      <xdr:rowOff>9243</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8699500" y="13452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77</xdr:row>
      <xdr:rowOff>25770</xdr:rowOff>
    </xdr:from>
    <xdr:ext cx="59901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450795" y="13227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44450</xdr:rowOff>
    </xdr:from>
    <xdr:to>
      <xdr:col>41</xdr:col>
      <xdr:colOff>50800</xdr:colOff>
      <xdr:row>79</xdr:row>
      <xdr:rowOff>44450</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697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71256</xdr:rowOff>
    </xdr:from>
    <xdr:to>
      <xdr:col>41</xdr:col>
      <xdr:colOff>101600</xdr:colOff>
      <xdr:row>79</xdr:row>
      <xdr:rowOff>1406</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7810500" y="1344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77</xdr:row>
      <xdr:rowOff>17933</xdr:rowOff>
    </xdr:from>
    <xdr:ext cx="59901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561795" y="13219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73884</xdr:rowOff>
    </xdr:from>
    <xdr:to>
      <xdr:col>36</xdr:col>
      <xdr:colOff>165100</xdr:colOff>
      <xdr:row>79</xdr:row>
      <xdr:rowOff>4034</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6921500" y="1344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77</xdr:row>
      <xdr:rowOff>20561</xdr:rowOff>
    </xdr:from>
    <xdr:ext cx="59901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672795" y="13222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77970</xdr:rowOff>
    </xdr:from>
    <xdr:to>
      <xdr:col>55</xdr:col>
      <xdr:colOff>50800</xdr:colOff>
      <xdr:row>78</xdr:row>
      <xdr:rowOff>8120</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10426700" y="1327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100847</xdr:rowOff>
    </xdr:from>
    <xdr:ext cx="599010" cy="259045"/>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10528300" y="13131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71078</xdr:rowOff>
    </xdr:from>
    <xdr:to>
      <xdr:col>50</xdr:col>
      <xdr:colOff>165100</xdr:colOff>
      <xdr:row>79</xdr:row>
      <xdr:rowOff>1228</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9588500" y="13444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77</xdr:row>
      <xdr:rowOff>17755</xdr:rowOff>
    </xdr:from>
    <xdr:ext cx="59901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339795" y="13219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164880</xdr:rowOff>
    </xdr:from>
    <xdr:to>
      <xdr:col>46</xdr:col>
      <xdr:colOff>38100</xdr:colOff>
      <xdr:row>79</xdr:row>
      <xdr:rowOff>95030</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8699500" y="1353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86157</xdr:rowOff>
    </xdr:from>
    <xdr:ext cx="378565"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561017" y="136307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165100</xdr:rowOff>
    </xdr:from>
    <xdr:to>
      <xdr:col>41</xdr:col>
      <xdr:colOff>101600</xdr:colOff>
      <xdr:row>79</xdr:row>
      <xdr:rowOff>95250</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781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79</xdr:row>
      <xdr:rowOff>86377</xdr:rowOff>
    </xdr:from>
    <xdr:ext cx="249299"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73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165100</xdr:rowOff>
    </xdr:from>
    <xdr:to>
      <xdr:col>36</xdr:col>
      <xdr:colOff>165100</xdr:colOff>
      <xdr:row>79</xdr:row>
      <xdr:rowOff>95250</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692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79</xdr:row>
      <xdr:rowOff>86377</xdr:rowOff>
    </xdr:from>
    <xdr:ext cx="249299"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84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a:extLst>
            <a:ext uri="{FF2B5EF4-FFF2-40B4-BE49-F238E27FC236}">
              <a16:creationId xmlns:a16="http://schemas.microsoft.com/office/drawing/2014/main" id="{00000000-0008-0000-06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30042</xdr:rowOff>
    </xdr:from>
    <xdr:to>
      <xdr:col>54</xdr:col>
      <xdr:colOff>189865</xdr:colOff>
      <xdr:row>98</xdr:row>
      <xdr:rowOff>134714</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10475595" y="15460542"/>
          <a:ext cx="1270" cy="1476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138541</xdr:rowOff>
    </xdr:from>
    <xdr:ext cx="469744" cy="259045"/>
    <xdr:sp macro="" textlink="">
      <xdr:nvSpPr>
        <xdr:cNvPr id="457" name="普通建設事業費 （ うち更新整備　）最小値テキスト">
          <a:extLst>
            <a:ext uri="{FF2B5EF4-FFF2-40B4-BE49-F238E27FC236}">
              <a16:creationId xmlns:a16="http://schemas.microsoft.com/office/drawing/2014/main" id="{00000000-0008-0000-0600-0000C9010000}"/>
            </a:ext>
          </a:extLst>
        </xdr:cNvPr>
        <xdr:cNvSpPr txBox="1"/>
      </xdr:nvSpPr>
      <xdr:spPr>
        <a:xfrm>
          <a:off x="10528300" y="16940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134714</xdr:rowOff>
    </xdr:from>
    <xdr:to>
      <xdr:col>55</xdr:col>
      <xdr:colOff>88900</xdr:colOff>
      <xdr:row>98</xdr:row>
      <xdr:rowOff>134714</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6936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148169</xdr:rowOff>
    </xdr:from>
    <xdr:ext cx="690189" cy="259045"/>
    <xdr:sp macro="" textlink="">
      <xdr:nvSpPr>
        <xdr:cNvPr id="459" name="普通建設事業費 （ うち更新整備　）最大値テキスト">
          <a:extLst>
            <a:ext uri="{FF2B5EF4-FFF2-40B4-BE49-F238E27FC236}">
              <a16:creationId xmlns:a16="http://schemas.microsoft.com/office/drawing/2014/main" id="{00000000-0008-0000-0600-0000CB010000}"/>
            </a:ext>
          </a:extLst>
        </xdr:cNvPr>
        <xdr:cNvSpPr txBox="1"/>
      </xdr:nvSpPr>
      <xdr:spPr>
        <a:xfrm>
          <a:off x="10528300" y="152357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1,619,924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30042</xdr:rowOff>
    </xdr:from>
    <xdr:to>
      <xdr:col>55</xdr:col>
      <xdr:colOff>88900</xdr:colOff>
      <xdr:row>90</xdr:row>
      <xdr:rowOff>30042</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5460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112700</xdr:rowOff>
    </xdr:from>
    <xdr:to>
      <xdr:col>55</xdr:col>
      <xdr:colOff>0</xdr:colOff>
      <xdr:row>98</xdr:row>
      <xdr:rowOff>134009</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9639300" y="16914800"/>
          <a:ext cx="838200" cy="21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105903</xdr:rowOff>
    </xdr:from>
    <xdr:ext cx="599010" cy="259045"/>
    <xdr:sp macro="" textlink="">
      <xdr:nvSpPr>
        <xdr:cNvPr id="462" name="普通建設事業費 （ うち更新整備　）平均値テキスト">
          <a:extLst>
            <a:ext uri="{FF2B5EF4-FFF2-40B4-BE49-F238E27FC236}">
              <a16:creationId xmlns:a16="http://schemas.microsoft.com/office/drawing/2014/main" id="{00000000-0008-0000-0600-0000CE010000}"/>
            </a:ext>
          </a:extLst>
        </xdr:cNvPr>
        <xdr:cNvSpPr txBox="1"/>
      </xdr:nvSpPr>
      <xdr:spPr>
        <a:xfrm>
          <a:off x="10528300" y="165651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83026</xdr:rowOff>
    </xdr:from>
    <xdr:to>
      <xdr:col>55</xdr:col>
      <xdr:colOff>50800</xdr:colOff>
      <xdr:row>98</xdr:row>
      <xdr:rowOff>13176</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10426700" y="16713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132255</xdr:rowOff>
    </xdr:from>
    <xdr:to>
      <xdr:col>50</xdr:col>
      <xdr:colOff>114300</xdr:colOff>
      <xdr:row>98</xdr:row>
      <xdr:rowOff>134009</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8750300" y="16934355"/>
          <a:ext cx="889000" cy="1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104825</xdr:rowOff>
    </xdr:from>
    <xdr:to>
      <xdr:col>50</xdr:col>
      <xdr:colOff>165100</xdr:colOff>
      <xdr:row>98</xdr:row>
      <xdr:rowOff>34975</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9588500" y="1673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51502</xdr:rowOff>
    </xdr:from>
    <xdr:ext cx="59901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9339795" y="16510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132255</xdr:rowOff>
    </xdr:from>
    <xdr:to>
      <xdr:col>45</xdr:col>
      <xdr:colOff>177800</xdr:colOff>
      <xdr:row>98</xdr:row>
      <xdr:rowOff>137604</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7861300" y="16934355"/>
          <a:ext cx="889000" cy="5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119765</xdr:rowOff>
    </xdr:from>
    <xdr:to>
      <xdr:col>46</xdr:col>
      <xdr:colOff>38100</xdr:colOff>
      <xdr:row>98</xdr:row>
      <xdr:rowOff>49915</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8699500" y="16750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66442</xdr:rowOff>
    </xdr:from>
    <xdr:ext cx="59901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450795" y="16525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137604</xdr:rowOff>
    </xdr:from>
    <xdr:to>
      <xdr:col>41</xdr:col>
      <xdr:colOff>50800</xdr:colOff>
      <xdr:row>98</xdr:row>
      <xdr:rowOff>138717</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6972300" y="16939704"/>
          <a:ext cx="889000" cy="1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107708</xdr:rowOff>
    </xdr:from>
    <xdr:to>
      <xdr:col>41</xdr:col>
      <xdr:colOff>101600</xdr:colOff>
      <xdr:row>98</xdr:row>
      <xdr:rowOff>37858</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7810500" y="16738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54385</xdr:rowOff>
    </xdr:from>
    <xdr:ext cx="59901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561795" y="16513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115999</xdr:rowOff>
    </xdr:from>
    <xdr:to>
      <xdr:col>36</xdr:col>
      <xdr:colOff>165100</xdr:colOff>
      <xdr:row>98</xdr:row>
      <xdr:rowOff>46149</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6921500" y="16746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62676</xdr:rowOff>
    </xdr:from>
    <xdr:ext cx="59901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672795" y="16521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61900</xdr:rowOff>
    </xdr:from>
    <xdr:to>
      <xdr:col>55</xdr:col>
      <xdr:colOff>50800</xdr:colOff>
      <xdr:row>98</xdr:row>
      <xdr:rowOff>163500</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10426700" y="1686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148277</xdr:rowOff>
    </xdr:from>
    <xdr:ext cx="534377" cy="259045"/>
    <xdr:sp macro="" textlink="">
      <xdr:nvSpPr>
        <xdr:cNvPr id="481" name="普通建設事業費 （ うち更新整備　）該当値テキスト">
          <a:extLst>
            <a:ext uri="{FF2B5EF4-FFF2-40B4-BE49-F238E27FC236}">
              <a16:creationId xmlns:a16="http://schemas.microsoft.com/office/drawing/2014/main" id="{00000000-0008-0000-0600-0000E1010000}"/>
            </a:ext>
          </a:extLst>
        </xdr:cNvPr>
        <xdr:cNvSpPr txBox="1"/>
      </xdr:nvSpPr>
      <xdr:spPr>
        <a:xfrm>
          <a:off x="10528300" y="16778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83209</xdr:rowOff>
    </xdr:from>
    <xdr:to>
      <xdr:col>50</xdr:col>
      <xdr:colOff>165100</xdr:colOff>
      <xdr:row>99</xdr:row>
      <xdr:rowOff>13359</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9588500" y="1688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99</xdr:row>
      <xdr:rowOff>4486</xdr:rowOff>
    </xdr:from>
    <xdr:ext cx="469744"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404428" y="16978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81455</xdr:rowOff>
    </xdr:from>
    <xdr:to>
      <xdr:col>46</xdr:col>
      <xdr:colOff>38100</xdr:colOff>
      <xdr:row>99</xdr:row>
      <xdr:rowOff>11605</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8699500" y="16883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99</xdr:row>
      <xdr:rowOff>2732</xdr:rowOff>
    </xdr:from>
    <xdr:ext cx="469744"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515428" y="16976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86804</xdr:rowOff>
    </xdr:from>
    <xdr:to>
      <xdr:col>41</xdr:col>
      <xdr:colOff>101600</xdr:colOff>
      <xdr:row>99</xdr:row>
      <xdr:rowOff>16954</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7810500" y="16888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8081</xdr:rowOff>
    </xdr:from>
    <xdr:ext cx="469744"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626428" y="16981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87917</xdr:rowOff>
    </xdr:from>
    <xdr:to>
      <xdr:col>36</xdr:col>
      <xdr:colOff>165100</xdr:colOff>
      <xdr:row>99</xdr:row>
      <xdr:rowOff>18067</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6921500" y="16890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9194</xdr:rowOff>
    </xdr:from>
    <xdr:ext cx="469744"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737428" y="16982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災害復旧事業費グラフ枠">
          <a:extLst>
            <a:ext uri="{FF2B5EF4-FFF2-40B4-BE49-F238E27FC236}">
              <a16:creationId xmlns:a16="http://schemas.microsoft.com/office/drawing/2014/main" id="{00000000-0008-0000-06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24290</xdr:rowOff>
    </xdr:from>
    <xdr:to>
      <xdr:col>85</xdr:col>
      <xdr:colOff>126364</xdr:colOff>
      <xdr:row>39</xdr:row>
      <xdr:rowOff>98878</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6317595" y="5167790"/>
          <a:ext cx="1269" cy="1617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6" name="災害復旧事業費最小値テキスト">
          <a:extLst>
            <a:ext uri="{FF2B5EF4-FFF2-40B4-BE49-F238E27FC236}">
              <a16:creationId xmlns:a16="http://schemas.microsoft.com/office/drawing/2014/main" id="{00000000-0008-0000-0600-000004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142417</xdr:rowOff>
    </xdr:from>
    <xdr:ext cx="599010" cy="259045"/>
    <xdr:sp macro="" textlink="">
      <xdr:nvSpPr>
        <xdr:cNvPr id="518" name="災害復旧事業費最大値テキスト">
          <a:extLst>
            <a:ext uri="{FF2B5EF4-FFF2-40B4-BE49-F238E27FC236}">
              <a16:creationId xmlns:a16="http://schemas.microsoft.com/office/drawing/2014/main" id="{00000000-0008-0000-0600-000006020000}"/>
            </a:ext>
          </a:extLst>
        </xdr:cNvPr>
        <xdr:cNvSpPr txBox="1"/>
      </xdr:nvSpPr>
      <xdr:spPr>
        <a:xfrm>
          <a:off x="16370300" y="4943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24290</xdr:rowOff>
    </xdr:from>
    <xdr:to>
      <xdr:col>86</xdr:col>
      <xdr:colOff>25400</xdr:colOff>
      <xdr:row>30</xdr:row>
      <xdr:rowOff>24290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516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158000</xdr:rowOff>
    </xdr:from>
    <xdr:ext cx="534377" cy="259045"/>
    <xdr:sp macro="" textlink="">
      <xdr:nvSpPr>
        <xdr:cNvPr id="521" name="災害復旧事業費平均値テキスト">
          <a:extLst>
            <a:ext uri="{FF2B5EF4-FFF2-40B4-BE49-F238E27FC236}">
              <a16:creationId xmlns:a16="http://schemas.microsoft.com/office/drawing/2014/main" id="{00000000-0008-0000-0600-000009020000}"/>
            </a:ext>
          </a:extLst>
        </xdr:cNvPr>
        <xdr:cNvSpPr txBox="1"/>
      </xdr:nvSpPr>
      <xdr:spPr>
        <a:xfrm>
          <a:off x="16370300" y="65016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135123</xdr:rowOff>
    </xdr:from>
    <xdr:to>
      <xdr:col>85</xdr:col>
      <xdr:colOff>177800</xdr:colOff>
      <xdr:row>39</xdr:row>
      <xdr:rowOff>65273</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6268700" y="6650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161568</xdr:rowOff>
    </xdr:from>
    <xdr:to>
      <xdr:col>81</xdr:col>
      <xdr:colOff>101600</xdr:colOff>
      <xdr:row>39</xdr:row>
      <xdr:rowOff>91718</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5430500" y="667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108246</xdr:rowOff>
    </xdr:from>
    <xdr:ext cx="534377"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14111" y="6451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166128</xdr:rowOff>
    </xdr:from>
    <xdr:to>
      <xdr:col>76</xdr:col>
      <xdr:colOff>165100</xdr:colOff>
      <xdr:row>39</xdr:row>
      <xdr:rowOff>96278</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4541500" y="668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112804</xdr:rowOff>
    </xdr:from>
    <xdr:ext cx="534377"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325111" y="6456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169612</xdr:rowOff>
    </xdr:from>
    <xdr:to>
      <xdr:col>72</xdr:col>
      <xdr:colOff>38100</xdr:colOff>
      <xdr:row>39</xdr:row>
      <xdr:rowOff>99762</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3652500" y="6684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116289</xdr:rowOff>
    </xdr:from>
    <xdr:ext cx="534377"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436111" y="6459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12440</xdr:rowOff>
    </xdr:from>
    <xdr:to>
      <xdr:col>67</xdr:col>
      <xdr:colOff>101600</xdr:colOff>
      <xdr:row>39</xdr:row>
      <xdr:rowOff>114040</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2763500" y="669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130567</xdr:rowOff>
    </xdr:from>
    <xdr:ext cx="534377"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547111" y="6474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134455</xdr:rowOff>
    </xdr:from>
    <xdr:ext cx="249299" cy="259045"/>
    <xdr:sp macro="" textlink="">
      <xdr:nvSpPr>
        <xdr:cNvPr id="540" name="災害復旧事業費該当値テキスト">
          <a:extLst>
            <a:ext uri="{FF2B5EF4-FFF2-40B4-BE49-F238E27FC236}">
              <a16:creationId xmlns:a16="http://schemas.microsoft.com/office/drawing/2014/main" id="{00000000-0008-0000-0600-00001C020000}"/>
            </a:ext>
          </a:extLst>
        </xdr:cNvPr>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a:extLst>
            <a:ext uri="{FF2B5EF4-FFF2-40B4-BE49-F238E27FC236}">
              <a16:creationId xmlns:a16="http://schemas.microsoft.com/office/drawing/2014/main" id="{00000000-0008-0000-06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5" name="失業対策事業費最小値テキスト">
          <a:extLst>
            <a:ext uri="{FF2B5EF4-FFF2-40B4-BE49-F238E27FC236}">
              <a16:creationId xmlns:a16="http://schemas.microsoft.com/office/drawing/2014/main" id="{00000000-0008-0000-0600-000035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7" name="失業対策事業費最大値テキスト">
          <a:extLst>
            <a:ext uri="{FF2B5EF4-FFF2-40B4-BE49-F238E27FC236}">
              <a16:creationId xmlns:a16="http://schemas.microsoft.com/office/drawing/2014/main" id="{00000000-0008-0000-0600-000037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0" name="失業対策事業費平均値テキスト">
          <a:extLst>
            <a:ext uri="{FF2B5EF4-FFF2-40B4-BE49-F238E27FC236}">
              <a16:creationId xmlns:a16="http://schemas.microsoft.com/office/drawing/2014/main" id="{00000000-0008-0000-0600-00003A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9" name="失業対策事業費該当値テキスト">
          <a:extLst>
            <a:ext uri="{FF2B5EF4-FFF2-40B4-BE49-F238E27FC236}">
              <a16:creationId xmlns:a16="http://schemas.microsoft.com/office/drawing/2014/main" id="{00000000-0008-0000-0600-00004D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公債費グラフ枠">
          <a:extLst>
            <a:ext uri="{FF2B5EF4-FFF2-40B4-BE49-F238E27FC236}">
              <a16:creationId xmlns:a16="http://schemas.microsoft.com/office/drawing/2014/main" id="{00000000-0008-0000-06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101353</xdr:rowOff>
    </xdr:from>
    <xdr:to>
      <xdr:col>85</xdr:col>
      <xdr:colOff>126364</xdr:colOff>
      <xdr:row>79</xdr:row>
      <xdr:rowOff>21177</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6317595" y="12102853"/>
          <a:ext cx="1269" cy="1462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25004</xdr:rowOff>
    </xdr:from>
    <xdr:ext cx="534377" cy="259045"/>
    <xdr:sp macro="" textlink="">
      <xdr:nvSpPr>
        <xdr:cNvPr id="622" name="公債費最小値テキスト">
          <a:extLst>
            <a:ext uri="{FF2B5EF4-FFF2-40B4-BE49-F238E27FC236}">
              <a16:creationId xmlns:a16="http://schemas.microsoft.com/office/drawing/2014/main" id="{00000000-0008-0000-0600-00006E020000}"/>
            </a:ext>
          </a:extLst>
        </xdr:cNvPr>
        <xdr:cNvSpPr txBox="1"/>
      </xdr:nvSpPr>
      <xdr:spPr>
        <a:xfrm>
          <a:off x="16370300" y="13569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21177</xdr:rowOff>
    </xdr:from>
    <xdr:to>
      <xdr:col>86</xdr:col>
      <xdr:colOff>25400</xdr:colOff>
      <xdr:row>79</xdr:row>
      <xdr:rowOff>21177</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6230600" y="13565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48030</xdr:rowOff>
    </xdr:from>
    <xdr:ext cx="599010" cy="259045"/>
    <xdr:sp macro="" textlink="">
      <xdr:nvSpPr>
        <xdr:cNvPr id="624" name="公債費最大値テキスト">
          <a:extLst>
            <a:ext uri="{FF2B5EF4-FFF2-40B4-BE49-F238E27FC236}">
              <a16:creationId xmlns:a16="http://schemas.microsoft.com/office/drawing/2014/main" id="{00000000-0008-0000-0600-000070020000}"/>
            </a:ext>
          </a:extLst>
        </xdr:cNvPr>
        <xdr:cNvSpPr txBox="1"/>
      </xdr:nvSpPr>
      <xdr:spPr>
        <a:xfrm>
          <a:off x="16370300" y="11878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101353</xdr:rowOff>
    </xdr:from>
    <xdr:to>
      <xdr:col>86</xdr:col>
      <xdr:colOff>25400</xdr:colOff>
      <xdr:row>70</xdr:row>
      <xdr:rowOff>101353</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2102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32401</xdr:rowOff>
    </xdr:from>
    <xdr:to>
      <xdr:col>85</xdr:col>
      <xdr:colOff>127000</xdr:colOff>
      <xdr:row>77</xdr:row>
      <xdr:rowOff>66850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5481300" y="13234051"/>
          <a:ext cx="838200" cy="34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24573</xdr:rowOff>
    </xdr:from>
    <xdr:ext cx="599010" cy="259045"/>
    <xdr:sp macro="" textlink="">
      <xdr:nvSpPr>
        <xdr:cNvPr id="627" name="公債費平均値テキスト">
          <a:extLst>
            <a:ext uri="{FF2B5EF4-FFF2-40B4-BE49-F238E27FC236}">
              <a16:creationId xmlns:a16="http://schemas.microsoft.com/office/drawing/2014/main" id="{00000000-0008-0000-0600-000073020000}"/>
            </a:ext>
          </a:extLst>
        </xdr:cNvPr>
        <xdr:cNvSpPr txBox="1"/>
      </xdr:nvSpPr>
      <xdr:spPr>
        <a:xfrm>
          <a:off x="16370300" y="132262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46146</xdr:rowOff>
    </xdr:from>
    <xdr:to>
      <xdr:col>85</xdr:col>
      <xdr:colOff>177800</xdr:colOff>
      <xdr:row>77</xdr:row>
      <xdr:rowOff>147746</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6268700" y="1324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54068</xdr:rowOff>
    </xdr:from>
    <xdr:to>
      <xdr:col>81</xdr:col>
      <xdr:colOff>50800</xdr:colOff>
      <xdr:row>77</xdr:row>
      <xdr:rowOff>66850</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4592300" y="13255718"/>
          <a:ext cx="889000" cy="12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20817</xdr:rowOff>
    </xdr:from>
    <xdr:to>
      <xdr:col>81</xdr:col>
      <xdr:colOff>101600</xdr:colOff>
      <xdr:row>77</xdr:row>
      <xdr:rowOff>122417</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5430500" y="1322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113544</xdr:rowOff>
    </xdr:from>
    <xdr:ext cx="59901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181795" y="13315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54068</xdr:rowOff>
    </xdr:from>
    <xdr:to>
      <xdr:col>76</xdr:col>
      <xdr:colOff>114300</xdr:colOff>
      <xdr:row>77</xdr:row>
      <xdr:rowOff>91328</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3703300" y="13255718"/>
          <a:ext cx="889000" cy="37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42956</xdr:rowOff>
    </xdr:from>
    <xdr:to>
      <xdr:col>76</xdr:col>
      <xdr:colOff>165100</xdr:colOff>
      <xdr:row>77</xdr:row>
      <xdr:rowOff>144556</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4541500" y="1324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135683</xdr:rowOff>
    </xdr:from>
    <xdr:ext cx="59901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292795" y="13337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91328</xdr:rowOff>
    </xdr:from>
    <xdr:to>
      <xdr:col>71</xdr:col>
      <xdr:colOff>177800</xdr:colOff>
      <xdr:row>77</xdr:row>
      <xdr:rowOff>117453</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2814300" y="13292978"/>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32449</xdr:rowOff>
    </xdr:from>
    <xdr:to>
      <xdr:col>72</xdr:col>
      <xdr:colOff>38100</xdr:colOff>
      <xdr:row>77</xdr:row>
      <xdr:rowOff>134049</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3652500" y="132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150576</xdr:rowOff>
    </xdr:from>
    <xdr:ext cx="59901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403795" y="13009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46951</xdr:rowOff>
    </xdr:from>
    <xdr:to>
      <xdr:col>67</xdr:col>
      <xdr:colOff>101600</xdr:colOff>
      <xdr:row>77</xdr:row>
      <xdr:rowOff>148551</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2763500" y="1324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165078</xdr:rowOff>
    </xdr:from>
    <xdr:ext cx="59901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514795" y="13023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153051</xdr:rowOff>
    </xdr:from>
    <xdr:to>
      <xdr:col>85</xdr:col>
      <xdr:colOff>177800</xdr:colOff>
      <xdr:row>77</xdr:row>
      <xdr:rowOff>83201</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6268700" y="13183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4478</xdr:rowOff>
    </xdr:from>
    <xdr:ext cx="599010" cy="259045"/>
    <xdr:sp macro="" textlink="">
      <xdr:nvSpPr>
        <xdr:cNvPr id="646" name="公債費該当値テキスト">
          <a:extLst>
            <a:ext uri="{FF2B5EF4-FFF2-40B4-BE49-F238E27FC236}">
              <a16:creationId xmlns:a16="http://schemas.microsoft.com/office/drawing/2014/main" id="{00000000-0008-0000-0600-000086020000}"/>
            </a:ext>
          </a:extLst>
        </xdr:cNvPr>
        <xdr:cNvSpPr txBox="1"/>
      </xdr:nvSpPr>
      <xdr:spPr>
        <a:xfrm>
          <a:off x="16370300" y="13034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16050</xdr:rowOff>
    </xdr:from>
    <xdr:to>
      <xdr:col>81</xdr:col>
      <xdr:colOff>101600</xdr:colOff>
      <xdr:row>77</xdr:row>
      <xdr:rowOff>117650</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5430500" y="132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134177</xdr:rowOff>
    </xdr:from>
    <xdr:ext cx="59901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5181795" y="12992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3268</xdr:rowOff>
    </xdr:from>
    <xdr:to>
      <xdr:col>76</xdr:col>
      <xdr:colOff>165100</xdr:colOff>
      <xdr:row>77</xdr:row>
      <xdr:rowOff>104868</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4541500" y="13204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121395</xdr:rowOff>
    </xdr:from>
    <xdr:ext cx="59901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4292795" y="12980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40528</xdr:rowOff>
    </xdr:from>
    <xdr:to>
      <xdr:col>72</xdr:col>
      <xdr:colOff>38100</xdr:colOff>
      <xdr:row>77</xdr:row>
      <xdr:rowOff>142128</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3652500" y="13242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133255</xdr:rowOff>
    </xdr:from>
    <xdr:ext cx="59901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3403795" y="13334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66653</xdr:rowOff>
    </xdr:from>
    <xdr:to>
      <xdr:col>67</xdr:col>
      <xdr:colOff>101600</xdr:colOff>
      <xdr:row>77</xdr:row>
      <xdr:rowOff>168253</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2763500" y="13268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159380</xdr:rowOff>
    </xdr:from>
    <xdr:ext cx="59901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514795" y="13361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a:extLst>
            <a:ext uri="{FF2B5EF4-FFF2-40B4-BE49-F238E27FC236}">
              <a16:creationId xmlns:a16="http://schemas.microsoft.com/office/drawing/2014/main" id="{00000000-0008-0000-06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27271</xdr:rowOff>
    </xdr:from>
    <xdr:to>
      <xdr:col>85</xdr:col>
      <xdr:colOff>126364</xdr:colOff>
      <xdr:row>99</xdr:row>
      <xdr:rowOff>43652</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6317595" y="15629221"/>
          <a:ext cx="1269" cy="1387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47479</xdr:rowOff>
    </xdr:from>
    <xdr:ext cx="469744" cy="259045"/>
    <xdr:sp macro="" textlink="">
      <xdr:nvSpPr>
        <xdr:cNvPr id="679" name="積立金最小値テキスト">
          <a:extLst>
            <a:ext uri="{FF2B5EF4-FFF2-40B4-BE49-F238E27FC236}">
              <a16:creationId xmlns:a16="http://schemas.microsoft.com/office/drawing/2014/main" id="{00000000-0008-0000-0600-0000A7020000}"/>
            </a:ext>
          </a:extLst>
        </xdr:cNvPr>
        <xdr:cNvSpPr txBox="1"/>
      </xdr:nvSpPr>
      <xdr:spPr>
        <a:xfrm>
          <a:off x="16370300" y="17021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43652</xdr:rowOff>
    </xdr:from>
    <xdr:to>
      <xdr:col>86</xdr:col>
      <xdr:colOff>25400</xdr:colOff>
      <xdr:row>99</xdr:row>
      <xdr:rowOff>43652</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7017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145398</xdr:rowOff>
    </xdr:from>
    <xdr:ext cx="690189" cy="259045"/>
    <xdr:sp macro="" textlink="">
      <xdr:nvSpPr>
        <xdr:cNvPr id="681" name="積立金最大値テキスト">
          <a:extLst>
            <a:ext uri="{FF2B5EF4-FFF2-40B4-BE49-F238E27FC236}">
              <a16:creationId xmlns:a16="http://schemas.microsoft.com/office/drawing/2014/main" id="{00000000-0008-0000-0600-0000A9020000}"/>
            </a:ext>
          </a:extLst>
        </xdr:cNvPr>
        <xdr:cNvSpPr txBox="1"/>
      </xdr:nvSpPr>
      <xdr:spPr>
        <a:xfrm>
          <a:off x="16370300" y="154044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1,822,545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27271</xdr:rowOff>
    </xdr:from>
    <xdr:to>
      <xdr:col>86</xdr:col>
      <xdr:colOff>25400</xdr:colOff>
      <xdr:row>91</xdr:row>
      <xdr:rowOff>27271</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5629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31778</xdr:rowOff>
    </xdr:from>
    <xdr:to>
      <xdr:col>85</xdr:col>
      <xdr:colOff>127000</xdr:colOff>
      <xdr:row>98</xdr:row>
      <xdr:rowOff>63294</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5481300" y="16833878"/>
          <a:ext cx="838200" cy="31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85893</xdr:rowOff>
    </xdr:from>
    <xdr:ext cx="534377" cy="259045"/>
    <xdr:sp macro="" textlink="">
      <xdr:nvSpPr>
        <xdr:cNvPr id="684" name="積立金平均値テキスト">
          <a:extLst>
            <a:ext uri="{FF2B5EF4-FFF2-40B4-BE49-F238E27FC236}">
              <a16:creationId xmlns:a16="http://schemas.microsoft.com/office/drawing/2014/main" id="{00000000-0008-0000-0600-0000AC020000}"/>
            </a:ext>
          </a:extLst>
        </xdr:cNvPr>
        <xdr:cNvSpPr txBox="1"/>
      </xdr:nvSpPr>
      <xdr:spPr>
        <a:xfrm>
          <a:off x="16370300" y="16887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107466</xdr:rowOff>
    </xdr:from>
    <xdr:to>
      <xdr:col>85</xdr:col>
      <xdr:colOff>177800</xdr:colOff>
      <xdr:row>99</xdr:row>
      <xdr:rowOff>37616</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6268700" y="1690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31778</xdr:rowOff>
    </xdr:from>
    <xdr:to>
      <xdr:col>81</xdr:col>
      <xdr:colOff>50800</xdr:colOff>
      <xdr:row>98</xdr:row>
      <xdr:rowOff>73777</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4592300" y="16833878"/>
          <a:ext cx="889000" cy="41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99589</xdr:rowOff>
    </xdr:from>
    <xdr:to>
      <xdr:col>81</xdr:col>
      <xdr:colOff>101600</xdr:colOff>
      <xdr:row>99</xdr:row>
      <xdr:rowOff>29739</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5430500" y="16901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20866</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14111" y="16994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73777</xdr:rowOff>
    </xdr:from>
    <xdr:to>
      <xdr:col>76</xdr:col>
      <xdr:colOff>114300</xdr:colOff>
      <xdr:row>98</xdr:row>
      <xdr:rowOff>88233</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3703300" y="16875877"/>
          <a:ext cx="889000" cy="14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100044</xdr:rowOff>
    </xdr:from>
    <xdr:to>
      <xdr:col>76</xdr:col>
      <xdr:colOff>165100</xdr:colOff>
      <xdr:row>99</xdr:row>
      <xdr:rowOff>30194</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4541500" y="1690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21321</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325111" y="16994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130274</xdr:rowOff>
    </xdr:from>
    <xdr:to>
      <xdr:col>71</xdr:col>
      <xdr:colOff>177800</xdr:colOff>
      <xdr:row>98</xdr:row>
      <xdr:rowOff>88233</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a:off x="12814300" y="16760924"/>
          <a:ext cx="889000" cy="129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110576</xdr:rowOff>
    </xdr:from>
    <xdr:to>
      <xdr:col>72</xdr:col>
      <xdr:colOff>38100</xdr:colOff>
      <xdr:row>99</xdr:row>
      <xdr:rowOff>40726</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3652500" y="16912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31853</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436111" y="17005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98020</xdr:rowOff>
    </xdr:from>
    <xdr:to>
      <xdr:col>67</xdr:col>
      <xdr:colOff>101600</xdr:colOff>
      <xdr:row>99</xdr:row>
      <xdr:rowOff>28170</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2763500" y="1690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19297</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547111" y="16992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12494</xdr:rowOff>
    </xdr:from>
    <xdr:to>
      <xdr:col>85</xdr:col>
      <xdr:colOff>177800</xdr:colOff>
      <xdr:row>98</xdr:row>
      <xdr:rowOff>114094</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6268700" y="1681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35371</xdr:rowOff>
    </xdr:from>
    <xdr:ext cx="599010" cy="259045"/>
    <xdr:sp macro="" textlink="">
      <xdr:nvSpPr>
        <xdr:cNvPr id="703" name="積立金該当値テキスト">
          <a:extLst>
            <a:ext uri="{FF2B5EF4-FFF2-40B4-BE49-F238E27FC236}">
              <a16:creationId xmlns:a16="http://schemas.microsoft.com/office/drawing/2014/main" id="{00000000-0008-0000-0600-0000BF020000}"/>
            </a:ext>
          </a:extLst>
        </xdr:cNvPr>
        <xdr:cNvSpPr txBox="1"/>
      </xdr:nvSpPr>
      <xdr:spPr>
        <a:xfrm>
          <a:off x="16370300" y="16666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152428</xdr:rowOff>
    </xdr:from>
    <xdr:to>
      <xdr:col>81</xdr:col>
      <xdr:colOff>101600</xdr:colOff>
      <xdr:row>98</xdr:row>
      <xdr:rowOff>82578</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5430500" y="16783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99105</xdr:rowOff>
    </xdr:from>
    <xdr:ext cx="59901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5181795" y="16558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22977</xdr:rowOff>
    </xdr:from>
    <xdr:to>
      <xdr:col>76</xdr:col>
      <xdr:colOff>165100</xdr:colOff>
      <xdr:row>98</xdr:row>
      <xdr:rowOff>124577</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4541500" y="16825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141104</xdr:rowOff>
    </xdr:from>
    <xdr:ext cx="59901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4292795" y="16600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37433</xdr:rowOff>
    </xdr:from>
    <xdr:to>
      <xdr:col>72</xdr:col>
      <xdr:colOff>38100</xdr:colOff>
      <xdr:row>98</xdr:row>
      <xdr:rowOff>139033</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3652500" y="16839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155560</xdr:rowOff>
    </xdr:from>
    <xdr:ext cx="59901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3403795" y="16614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79474</xdr:rowOff>
    </xdr:from>
    <xdr:to>
      <xdr:col>67</xdr:col>
      <xdr:colOff>101600</xdr:colOff>
      <xdr:row>98</xdr:row>
      <xdr:rowOff>9624</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2763500" y="1671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26151</xdr:rowOff>
    </xdr:from>
    <xdr:ext cx="599010"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2514795" y="16485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a:extLst>
            <a:ext uri="{FF2B5EF4-FFF2-40B4-BE49-F238E27FC236}">
              <a16:creationId xmlns:a16="http://schemas.microsoft.com/office/drawing/2014/main" id="{00000000-0008-0000-06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8987</xdr:rowOff>
    </xdr:from>
    <xdr:to>
      <xdr:col>116</xdr:col>
      <xdr:colOff>62864</xdr:colOff>
      <xdr:row>38</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22159595" y="5495387"/>
          <a:ext cx="1269" cy="1159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4" name="投資及び出資金最小値テキスト">
          <a:extLst>
            <a:ext uri="{FF2B5EF4-FFF2-40B4-BE49-F238E27FC236}">
              <a16:creationId xmlns:a16="http://schemas.microsoft.com/office/drawing/2014/main" id="{00000000-0008-0000-0600-0000DE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127114</xdr:rowOff>
    </xdr:from>
    <xdr:ext cx="534377" cy="259045"/>
    <xdr:sp macro="" textlink="">
      <xdr:nvSpPr>
        <xdr:cNvPr id="736" name="投資及び出資金最大値テキスト">
          <a:extLst>
            <a:ext uri="{FF2B5EF4-FFF2-40B4-BE49-F238E27FC236}">
              <a16:creationId xmlns:a16="http://schemas.microsoft.com/office/drawing/2014/main" id="{00000000-0008-0000-0600-0000E0020000}"/>
            </a:ext>
          </a:extLst>
        </xdr:cNvPr>
        <xdr:cNvSpPr txBox="1"/>
      </xdr:nvSpPr>
      <xdr:spPr>
        <a:xfrm>
          <a:off x="22212300" y="5270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8987</xdr:rowOff>
    </xdr:from>
    <xdr:to>
      <xdr:col>116</xdr:col>
      <xdr:colOff>152400</xdr:colOff>
      <xdr:row>32</xdr:row>
      <xdr:rowOff>8987</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5495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32041</xdr:rowOff>
    </xdr:from>
    <xdr:ext cx="469744" cy="259045"/>
    <xdr:sp macro="" textlink="">
      <xdr:nvSpPr>
        <xdr:cNvPr id="739" name="投資及び出資金平均値テキスト">
          <a:extLst>
            <a:ext uri="{FF2B5EF4-FFF2-40B4-BE49-F238E27FC236}">
              <a16:creationId xmlns:a16="http://schemas.microsoft.com/office/drawing/2014/main" id="{00000000-0008-0000-0600-0000E3020000}"/>
            </a:ext>
          </a:extLst>
        </xdr:cNvPr>
        <xdr:cNvSpPr txBox="1"/>
      </xdr:nvSpPr>
      <xdr:spPr>
        <a:xfrm>
          <a:off x="22212300" y="63756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9165</xdr:rowOff>
    </xdr:from>
    <xdr:to>
      <xdr:col>116</xdr:col>
      <xdr:colOff>114300</xdr:colOff>
      <xdr:row>38</xdr:row>
      <xdr:rowOff>110765</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2110700" y="652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3541</xdr:rowOff>
    </xdr:from>
    <xdr:to>
      <xdr:col>112</xdr:col>
      <xdr:colOff>38100</xdr:colOff>
      <xdr:row>38</xdr:row>
      <xdr:rowOff>105141</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1272500" y="6518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121668</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088428" y="6293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155194</xdr:rowOff>
    </xdr:from>
    <xdr:to>
      <xdr:col>107</xdr:col>
      <xdr:colOff>101600</xdr:colOff>
      <xdr:row>38</xdr:row>
      <xdr:rowOff>85344</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0383500" y="6498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101871</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199428" y="6274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59456</xdr:rowOff>
    </xdr:from>
    <xdr:to>
      <xdr:col>102</xdr:col>
      <xdr:colOff>165100</xdr:colOff>
      <xdr:row>38</xdr:row>
      <xdr:rowOff>161056</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9494500" y="6574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6133</xdr:rowOff>
    </xdr:from>
    <xdr:ext cx="378565"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56017" y="63497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36825</xdr:rowOff>
    </xdr:from>
    <xdr:to>
      <xdr:col>98</xdr:col>
      <xdr:colOff>38100</xdr:colOff>
      <xdr:row>38</xdr:row>
      <xdr:rowOff>138425</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8605500" y="655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154952</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21428" y="632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8" name="投資及び出資金該当値テキスト">
          <a:extLst>
            <a:ext uri="{FF2B5EF4-FFF2-40B4-BE49-F238E27FC236}">
              <a16:creationId xmlns:a16="http://schemas.microsoft.com/office/drawing/2014/main" id="{00000000-0008-0000-0600-0000F6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143180</xdr:rowOff>
    </xdr:from>
    <xdr:to>
      <xdr:col>116</xdr:col>
      <xdr:colOff>62864</xdr:colOff>
      <xdr:row>59</xdr:row>
      <xdr:rowOff>44450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544230"/>
          <a:ext cx="1269" cy="1615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89857</xdr:rowOff>
    </xdr:from>
    <xdr:ext cx="599010"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319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143180</xdr:rowOff>
    </xdr:from>
    <xdr:to>
      <xdr:col>116</xdr:col>
      <xdr:colOff>152400</xdr:colOff>
      <xdr:row>49</xdr:row>
      <xdr:rowOff>143180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54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103877</xdr:rowOff>
    </xdr:from>
    <xdr:ext cx="469744"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876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81000</xdr:rowOff>
    </xdr:from>
    <xdr:to>
      <xdr:col>116</xdr:col>
      <xdr:colOff>114300</xdr:colOff>
      <xdr:row>59</xdr:row>
      <xdr:rowOff>11150</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1002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91999</xdr:rowOff>
    </xdr:from>
    <xdr:to>
      <xdr:col>112</xdr:col>
      <xdr:colOff>38100</xdr:colOff>
      <xdr:row>59</xdr:row>
      <xdr:rowOff>22149</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1003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38676</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9811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117475</xdr:rowOff>
    </xdr:from>
    <xdr:to>
      <xdr:col>107</xdr:col>
      <xdr:colOff>101600</xdr:colOff>
      <xdr:row>59</xdr:row>
      <xdr:rowOff>47625</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10061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64152</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9836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122339</xdr:rowOff>
    </xdr:from>
    <xdr:to>
      <xdr:col>102</xdr:col>
      <xdr:colOff>165100</xdr:colOff>
      <xdr:row>59</xdr:row>
      <xdr:rowOff>52489</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1006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69016</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9841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11176</xdr:rowOff>
    </xdr:from>
    <xdr:to>
      <xdr:col>98</xdr:col>
      <xdr:colOff>38100</xdr:colOff>
      <xdr:row>58</xdr:row>
      <xdr:rowOff>112776</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9955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129303</xdr:rowOff>
    </xdr:from>
    <xdr:ext cx="534377"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389111" y="9730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144434</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160762</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8" name="繰出金グラフ枠">
          <a:extLst>
            <a:ext uri="{FF2B5EF4-FFF2-40B4-BE49-F238E27FC236}">
              <a16:creationId xmlns:a16="http://schemas.microsoft.com/office/drawing/2014/main" id="{00000000-0008-0000-0600-000050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60177</xdr:rowOff>
    </xdr:from>
    <xdr:to>
      <xdr:col>116</xdr:col>
      <xdr:colOff>62864</xdr:colOff>
      <xdr:row>78</xdr:row>
      <xdr:rowOff>149961</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2159595" y="12233127"/>
          <a:ext cx="1269" cy="1289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153788</xdr:rowOff>
    </xdr:from>
    <xdr:ext cx="534377" cy="259045"/>
    <xdr:sp macro="" textlink="">
      <xdr:nvSpPr>
        <xdr:cNvPr id="850" name="繰出金最小値テキスト">
          <a:extLst>
            <a:ext uri="{FF2B5EF4-FFF2-40B4-BE49-F238E27FC236}">
              <a16:creationId xmlns:a16="http://schemas.microsoft.com/office/drawing/2014/main" id="{00000000-0008-0000-0600-000052030000}"/>
            </a:ext>
          </a:extLst>
        </xdr:cNvPr>
        <xdr:cNvSpPr txBox="1"/>
      </xdr:nvSpPr>
      <xdr:spPr>
        <a:xfrm>
          <a:off x="22212300" y="13526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149961</xdr:rowOff>
    </xdr:from>
    <xdr:to>
      <xdr:col>116</xdr:col>
      <xdr:colOff>152400</xdr:colOff>
      <xdr:row>78</xdr:row>
      <xdr:rowOff>149961</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3523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6854</xdr:rowOff>
    </xdr:from>
    <xdr:ext cx="599010" cy="259045"/>
    <xdr:sp macro="" textlink="">
      <xdr:nvSpPr>
        <xdr:cNvPr id="852" name="繰出金最大値テキスト">
          <a:extLst>
            <a:ext uri="{FF2B5EF4-FFF2-40B4-BE49-F238E27FC236}">
              <a16:creationId xmlns:a16="http://schemas.microsoft.com/office/drawing/2014/main" id="{00000000-0008-0000-0600-000054030000}"/>
            </a:ext>
          </a:extLst>
        </xdr:cNvPr>
        <xdr:cNvSpPr txBox="1"/>
      </xdr:nvSpPr>
      <xdr:spPr>
        <a:xfrm>
          <a:off x="22212300" y="12008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431,851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60177</xdr:rowOff>
    </xdr:from>
    <xdr:to>
      <xdr:col>116</xdr:col>
      <xdr:colOff>152400</xdr:colOff>
      <xdr:row>71</xdr:row>
      <xdr:rowOff>60177</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2233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122558</xdr:rowOff>
    </xdr:from>
    <xdr:to>
      <xdr:col>116</xdr:col>
      <xdr:colOff>63500</xdr:colOff>
      <xdr:row>76</xdr:row>
      <xdr:rowOff>44521</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1323300" y="12809858"/>
          <a:ext cx="838200" cy="26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136309</xdr:rowOff>
    </xdr:from>
    <xdr:ext cx="599010" cy="259045"/>
    <xdr:sp macro="" textlink="">
      <xdr:nvSpPr>
        <xdr:cNvPr id="855" name="繰出金平均値テキスト">
          <a:extLst>
            <a:ext uri="{FF2B5EF4-FFF2-40B4-BE49-F238E27FC236}">
              <a16:creationId xmlns:a16="http://schemas.microsoft.com/office/drawing/2014/main" id="{00000000-0008-0000-0600-000057030000}"/>
            </a:ext>
          </a:extLst>
        </xdr:cNvPr>
        <xdr:cNvSpPr txBox="1"/>
      </xdr:nvSpPr>
      <xdr:spPr>
        <a:xfrm>
          <a:off x="22212300" y="131665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157882</xdr:rowOff>
    </xdr:from>
    <xdr:to>
      <xdr:col>116</xdr:col>
      <xdr:colOff>114300</xdr:colOff>
      <xdr:row>77</xdr:row>
      <xdr:rowOff>88032</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2110700" y="1318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122558</xdr:rowOff>
    </xdr:from>
    <xdr:to>
      <xdr:col>111</xdr:col>
      <xdr:colOff>177800</xdr:colOff>
      <xdr:row>76</xdr:row>
      <xdr:rowOff>80077</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20434300" y="12809858"/>
          <a:ext cx="889000" cy="300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159913</xdr:rowOff>
    </xdr:from>
    <xdr:to>
      <xdr:col>112</xdr:col>
      <xdr:colOff>38100</xdr:colOff>
      <xdr:row>77</xdr:row>
      <xdr:rowOff>90063</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1272500" y="1319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81190</xdr:rowOff>
    </xdr:from>
    <xdr:ext cx="59901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023795" y="13282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23189</xdr:rowOff>
    </xdr:from>
    <xdr:to>
      <xdr:col>107</xdr:col>
      <xdr:colOff>50800</xdr:colOff>
      <xdr:row>76</xdr:row>
      <xdr:rowOff>80077</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19545300" y="13053389"/>
          <a:ext cx="889000" cy="56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145557</xdr:rowOff>
    </xdr:from>
    <xdr:to>
      <xdr:col>107</xdr:col>
      <xdr:colOff>101600</xdr:colOff>
      <xdr:row>77</xdr:row>
      <xdr:rowOff>75707</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0383500" y="1317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66834</xdr:rowOff>
    </xdr:from>
    <xdr:ext cx="59901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134795" y="13268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23189</xdr:rowOff>
    </xdr:from>
    <xdr:to>
      <xdr:col>102</xdr:col>
      <xdr:colOff>114300</xdr:colOff>
      <xdr:row>77</xdr:row>
      <xdr:rowOff>141176</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flipV="1">
          <a:off x="18656300" y="13053389"/>
          <a:ext cx="889000" cy="28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2054</xdr:rowOff>
    </xdr:from>
    <xdr:to>
      <xdr:col>102</xdr:col>
      <xdr:colOff>165100</xdr:colOff>
      <xdr:row>77</xdr:row>
      <xdr:rowOff>103654</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9494500" y="13203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94781</xdr:rowOff>
    </xdr:from>
    <xdr:ext cx="59901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245795" y="13296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168760</xdr:rowOff>
    </xdr:from>
    <xdr:to>
      <xdr:col>98</xdr:col>
      <xdr:colOff>38100</xdr:colOff>
      <xdr:row>77</xdr:row>
      <xdr:rowOff>98910</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8605500" y="1319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115437</xdr:rowOff>
    </xdr:from>
    <xdr:ext cx="59901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8356795" y="12974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165171</xdr:rowOff>
    </xdr:from>
    <xdr:to>
      <xdr:col>116</xdr:col>
      <xdr:colOff>114300</xdr:colOff>
      <xdr:row>76</xdr:row>
      <xdr:rowOff>95321</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2110700" y="13023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16598</xdr:rowOff>
    </xdr:from>
    <xdr:ext cx="599010" cy="259045"/>
    <xdr:sp macro="" textlink="">
      <xdr:nvSpPr>
        <xdr:cNvPr id="874" name="繰出金該当値テキスト">
          <a:extLst>
            <a:ext uri="{FF2B5EF4-FFF2-40B4-BE49-F238E27FC236}">
              <a16:creationId xmlns:a16="http://schemas.microsoft.com/office/drawing/2014/main" id="{00000000-0008-0000-0600-00006A030000}"/>
            </a:ext>
          </a:extLst>
        </xdr:cNvPr>
        <xdr:cNvSpPr txBox="1"/>
      </xdr:nvSpPr>
      <xdr:spPr>
        <a:xfrm>
          <a:off x="22212300" y="12875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71758</xdr:rowOff>
    </xdr:from>
    <xdr:to>
      <xdr:col>112</xdr:col>
      <xdr:colOff>38100</xdr:colOff>
      <xdr:row>75</xdr:row>
      <xdr:rowOff>1908</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1272500" y="12759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73</xdr:row>
      <xdr:rowOff>18435</xdr:rowOff>
    </xdr:from>
    <xdr:ext cx="59901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023795" y="12534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29277</xdr:rowOff>
    </xdr:from>
    <xdr:to>
      <xdr:col>107</xdr:col>
      <xdr:colOff>101600</xdr:colOff>
      <xdr:row>76</xdr:row>
      <xdr:rowOff>130877</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0383500" y="13059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147405</xdr:rowOff>
    </xdr:from>
    <xdr:ext cx="59901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0134795" y="12834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143839</xdr:rowOff>
    </xdr:from>
    <xdr:to>
      <xdr:col>102</xdr:col>
      <xdr:colOff>165100</xdr:colOff>
      <xdr:row>76</xdr:row>
      <xdr:rowOff>73989</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9494500" y="13002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90516</xdr:rowOff>
    </xdr:from>
    <xdr:ext cx="59901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9245795" y="12777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90376</xdr:rowOff>
    </xdr:from>
    <xdr:to>
      <xdr:col>98</xdr:col>
      <xdr:colOff>38100</xdr:colOff>
      <xdr:row>78</xdr:row>
      <xdr:rowOff>20526</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8605500" y="13292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11653</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389111" y="13384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9" name="前年度繰上充用金最小値テキスト">
          <a:extLst>
            <a:ext uri="{FF2B5EF4-FFF2-40B4-BE49-F238E27FC236}">
              <a16:creationId xmlns:a16="http://schemas.microsoft.com/office/drawing/2014/main" id="{00000000-0008-0000-0600-000083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1" name="前年度繰上充用金最大値テキスト">
          <a:extLst>
            <a:ext uri="{FF2B5EF4-FFF2-40B4-BE49-F238E27FC236}">
              <a16:creationId xmlns:a16="http://schemas.microsoft.com/office/drawing/2014/main" id="{00000000-0008-0000-0600-000085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4" name="前年度繰上充用金平均値テキスト">
          <a:extLst>
            <a:ext uri="{FF2B5EF4-FFF2-40B4-BE49-F238E27FC236}">
              <a16:creationId xmlns:a16="http://schemas.microsoft.com/office/drawing/2014/main" id="{00000000-0008-0000-0600-000088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3" name="前年度繰上充用金該当値テキスト">
          <a:extLst>
            <a:ext uri="{FF2B5EF4-FFF2-40B4-BE49-F238E27FC236}">
              <a16:creationId xmlns:a16="http://schemas.microsoft.com/office/drawing/2014/main" id="{00000000-0008-0000-0600-00009B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a:extLst>
            <a:ext uri="{FF2B5EF4-FFF2-40B4-BE49-F238E27FC236}">
              <a16:creationId xmlns:a16="http://schemas.microsoft.com/office/drawing/2014/main" id="{00000000-0008-0000-0600-0000A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性質別歳出の人件費については会計年度任用職員の導入による増、補助費等については特別定額給付金による増、普通建設事業費については沖縄振興特別推進交付金事業の委託料による増である。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沖縄県粟国村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689
684
7.65
1,757,208
1,680,814
54,902
675,445
1,619,194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21.4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a:extLst>
            <a:ext uri="{FF2B5EF4-FFF2-40B4-BE49-F238E27FC236}">
              <a16:creationId xmlns:a16="http://schemas.microsoft.com/office/drawing/2014/main" id="{00000000-0008-0000-07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98683</xdr:rowOff>
    </xdr:from>
    <xdr:to>
      <xdr:col>24</xdr:col>
      <xdr:colOff>62865</xdr:colOff>
      <xdr:row>38</xdr:row>
      <xdr:rowOff>108463</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flipV="1">
          <a:off x="4633595" y="5070733"/>
          <a:ext cx="1270" cy="1552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112290</xdr:rowOff>
    </xdr:from>
    <xdr:ext cx="469744" cy="259045"/>
    <xdr:sp macro="" textlink="">
      <xdr:nvSpPr>
        <xdr:cNvPr id="58" name="議会費最小値テキスト">
          <a:extLst>
            <a:ext uri="{FF2B5EF4-FFF2-40B4-BE49-F238E27FC236}">
              <a16:creationId xmlns:a16="http://schemas.microsoft.com/office/drawing/2014/main" id="{00000000-0008-0000-0700-00003A000000}"/>
            </a:ext>
          </a:extLst>
        </xdr:cNvPr>
        <xdr:cNvSpPr txBox="1"/>
      </xdr:nvSpPr>
      <xdr:spPr>
        <a:xfrm>
          <a:off x="4686300" y="6627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108463</xdr:rowOff>
    </xdr:from>
    <xdr:to>
      <xdr:col>24</xdr:col>
      <xdr:colOff>152400</xdr:colOff>
      <xdr:row>38</xdr:row>
      <xdr:rowOff>108463</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6623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45360</xdr:rowOff>
    </xdr:from>
    <xdr:ext cx="599010" cy="259045"/>
    <xdr:sp macro="" textlink="">
      <xdr:nvSpPr>
        <xdr:cNvPr id="60" name="議会費最大値テキスト">
          <a:extLst>
            <a:ext uri="{FF2B5EF4-FFF2-40B4-BE49-F238E27FC236}">
              <a16:creationId xmlns:a16="http://schemas.microsoft.com/office/drawing/2014/main" id="{00000000-0008-0000-0700-00003C000000}"/>
            </a:ext>
          </a:extLst>
        </xdr:cNvPr>
        <xdr:cNvSpPr txBox="1"/>
      </xdr:nvSpPr>
      <xdr:spPr>
        <a:xfrm>
          <a:off x="4686300" y="4845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105,012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98683</xdr:rowOff>
    </xdr:from>
    <xdr:to>
      <xdr:col>24</xdr:col>
      <xdr:colOff>152400</xdr:colOff>
      <xdr:row>29</xdr:row>
      <xdr:rowOff>98683</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5070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165499</xdr:rowOff>
    </xdr:from>
    <xdr:to>
      <xdr:col>24</xdr:col>
      <xdr:colOff>63500</xdr:colOff>
      <xdr:row>34</xdr:row>
      <xdr:rowOff>5414</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3797300" y="5823349"/>
          <a:ext cx="838200" cy="1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55472</xdr:rowOff>
    </xdr:from>
    <xdr:ext cx="534377" cy="259045"/>
    <xdr:sp macro="" textlink="">
      <xdr:nvSpPr>
        <xdr:cNvPr id="63" name="議会費平均値テキスト">
          <a:extLst>
            <a:ext uri="{FF2B5EF4-FFF2-40B4-BE49-F238E27FC236}">
              <a16:creationId xmlns:a16="http://schemas.microsoft.com/office/drawing/2014/main" id="{00000000-0008-0000-0700-00003F000000}"/>
            </a:ext>
          </a:extLst>
        </xdr:cNvPr>
        <xdr:cNvSpPr txBox="1"/>
      </xdr:nvSpPr>
      <xdr:spPr>
        <a:xfrm>
          <a:off x="4686300" y="63991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77045</xdr:rowOff>
    </xdr:from>
    <xdr:to>
      <xdr:col>24</xdr:col>
      <xdr:colOff>114300</xdr:colOff>
      <xdr:row>38</xdr:row>
      <xdr:rowOff>7195</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4584700" y="642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165499</xdr:rowOff>
    </xdr:from>
    <xdr:to>
      <xdr:col>19</xdr:col>
      <xdr:colOff>177800</xdr:colOff>
      <xdr:row>34</xdr:row>
      <xdr:rowOff>8745</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908300" y="5823349"/>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64293</xdr:rowOff>
    </xdr:from>
    <xdr:to>
      <xdr:col>20</xdr:col>
      <xdr:colOff>38100</xdr:colOff>
      <xdr:row>37</xdr:row>
      <xdr:rowOff>165893</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3746500" y="640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157020</xdr:rowOff>
    </xdr:from>
    <xdr:ext cx="534377"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3530111" y="6500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8745</xdr:rowOff>
    </xdr:from>
    <xdr:to>
      <xdr:col>15</xdr:col>
      <xdr:colOff>50800</xdr:colOff>
      <xdr:row>34</xdr:row>
      <xdr:rowOff>17987</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2019300" y="5838045"/>
          <a:ext cx="889000" cy="9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70367</xdr:rowOff>
    </xdr:from>
    <xdr:to>
      <xdr:col>15</xdr:col>
      <xdr:colOff>101600</xdr:colOff>
      <xdr:row>38</xdr:row>
      <xdr:rowOff>517</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2857500" y="6414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163094</xdr:rowOff>
    </xdr:from>
    <xdr:ext cx="534377"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2641111" y="6506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17987</xdr:rowOff>
    </xdr:from>
    <xdr:to>
      <xdr:col>10</xdr:col>
      <xdr:colOff>114300</xdr:colOff>
      <xdr:row>34</xdr:row>
      <xdr:rowOff>19832</xdr:rowOff>
    </xdr:to>
    <xdr:cxnSp macro="">
      <xdr:nvCxnSpPr>
        <xdr:cNvPr id="71" name="直線コネクタ 70">
          <a:extLst>
            <a:ext uri="{FF2B5EF4-FFF2-40B4-BE49-F238E27FC236}">
              <a16:creationId xmlns:a16="http://schemas.microsoft.com/office/drawing/2014/main" id="{00000000-0008-0000-0700-000047000000}"/>
            </a:ext>
          </a:extLst>
        </xdr:cNvPr>
        <xdr:cNvCxnSpPr/>
      </xdr:nvCxnSpPr>
      <xdr:spPr>
        <a:xfrm flipV="1">
          <a:off x="1130300" y="5847287"/>
          <a:ext cx="889000" cy="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60472</xdr:rowOff>
    </xdr:from>
    <xdr:to>
      <xdr:col>10</xdr:col>
      <xdr:colOff>165100</xdr:colOff>
      <xdr:row>37</xdr:row>
      <xdr:rowOff>162072</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968500" y="640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153199</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1752111" y="649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55737</xdr:rowOff>
    </xdr:from>
    <xdr:to>
      <xdr:col>6</xdr:col>
      <xdr:colOff>38100</xdr:colOff>
      <xdr:row>37</xdr:row>
      <xdr:rowOff>157337</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079500" y="639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148464</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863111" y="6492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126064</xdr:rowOff>
    </xdr:from>
    <xdr:to>
      <xdr:col>24</xdr:col>
      <xdr:colOff>114300</xdr:colOff>
      <xdr:row>34</xdr:row>
      <xdr:rowOff>56214</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4584700" y="5783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148941</xdr:rowOff>
    </xdr:from>
    <xdr:ext cx="534377" cy="259045"/>
    <xdr:sp macro="" textlink="">
      <xdr:nvSpPr>
        <xdr:cNvPr id="82" name="議会費該当値テキスト">
          <a:extLst>
            <a:ext uri="{FF2B5EF4-FFF2-40B4-BE49-F238E27FC236}">
              <a16:creationId xmlns:a16="http://schemas.microsoft.com/office/drawing/2014/main" id="{00000000-0008-0000-0700-000052000000}"/>
            </a:ext>
          </a:extLst>
        </xdr:cNvPr>
        <xdr:cNvSpPr txBox="1"/>
      </xdr:nvSpPr>
      <xdr:spPr>
        <a:xfrm>
          <a:off x="4686300" y="5635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114699</xdr:rowOff>
    </xdr:from>
    <xdr:to>
      <xdr:col>20</xdr:col>
      <xdr:colOff>38100</xdr:colOff>
      <xdr:row>34</xdr:row>
      <xdr:rowOff>44849</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3746500" y="577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61376</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3530111" y="5547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129395</xdr:rowOff>
    </xdr:from>
    <xdr:to>
      <xdr:col>15</xdr:col>
      <xdr:colOff>101600</xdr:colOff>
      <xdr:row>34</xdr:row>
      <xdr:rowOff>59545</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2857500" y="578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76072</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2641111" y="5562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138637</xdr:rowOff>
    </xdr:from>
    <xdr:to>
      <xdr:col>10</xdr:col>
      <xdr:colOff>165100</xdr:colOff>
      <xdr:row>34</xdr:row>
      <xdr:rowOff>68787</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968500" y="5796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85314</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1752111" y="5571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140482</xdr:rowOff>
    </xdr:from>
    <xdr:to>
      <xdr:col>6</xdr:col>
      <xdr:colOff>38100</xdr:colOff>
      <xdr:row>34</xdr:row>
      <xdr:rowOff>70632</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079500" y="5798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87159</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863111" y="5573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40346</xdr:rowOff>
    </xdr:from>
    <xdr:to>
      <xdr:col>24</xdr:col>
      <xdr:colOff>62865</xdr:colOff>
      <xdr:row>58</xdr:row>
      <xdr:rowOff>136391</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612846"/>
          <a:ext cx="1270" cy="1467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140218</xdr:rowOff>
    </xdr:from>
    <xdr:ext cx="599010"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084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136391</xdr:rowOff>
    </xdr:from>
    <xdr:to>
      <xdr:col>24</xdr:col>
      <xdr:colOff>152400</xdr:colOff>
      <xdr:row>58</xdr:row>
      <xdr:rowOff>136391</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080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158473</xdr:rowOff>
    </xdr:from>
    <xdr:ext cx="690189"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3880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4,060,770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40346</xdr:rowOff>
    </xdr:from>
    <xdr:to>
      <xdr:col>24</xdr:col>
      <xdr:colOff>152400</xdr:colOff>
      <xdr:row>50</xdr:row>
      <xdr:rowOff>40346</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612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35833</xdr:rowOff>
    </xdr:from>
    <xdr:to>
      <xdr:col>24</xdr:col>
      <xdr:colOff>63500</xdr:colOff>
      <xdr:row>57</xdr:row>
      <xdr:rowOff>67229</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3797300" y="9808483"/>
          <a:ext cx="838200" cy="31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139190</xdr:rowOff>
    </xdr:from>
    <xdr:ext cx="599010"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9118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160763</xdr:rowOff>
    </xdr:from>
    <xdr:to>
      <xdr:col>24</xdr:col>
      <xdr:colOff>114300</xdr:colOff>
      <xdr:row>58</xdr:row>
      <xdr:rowOff>90913</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933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67229</xdr:rowOff>
    </xdr:from>
    <xdr:to>
      <xdr:col>19</xdr:col>
      <xdr:colOff>177800</xdr:colOff>
      <xdr:row>57</xdr:row>
      <xdr:rowOff>96333</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908300" y="9839879"/>
          <a:ext cx="889000" cy="29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38850</xdr:rowOff>
    </xdr:from>
    <xdr:to>
      <xdr:col>20</xdr:col>
      <xdr:colOff>38100</xdr:colOff>
      <xdr:row>58</xdr:row>
      <xdr:rowOff>140450</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98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131577</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497795" y="10075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96333</xdr:rowOff>
    </xdr:from>
    <xdr:to>
      <xdr:col>15</xdr:col>
      <xdr:colOff>50800</xdr:colOff>
      <xdr:row>57</xdr:row>
      <xdr:rowOff>121795</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019300" y="9868983"/>
          <a:ext cx="889000" cy="25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35769</xdr:rowOff>
    </xdr:from>
    <xdr:to>
      <xdr:col>15</xdr:col>
      <xdr:colOff>101600</xdr:colOff>
      <xdr:row>58</xdr:row>
      <xdr:rowOff>137369</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997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128496</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08795" y="10072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67270</xdr:rowOff>
    </xdr:from>
    <xdr:to>
      <xdr:col>10</xdr:col>
      <xdr:colOff>114300</xdr:colOff>
      <xdr:row>57</xdr:row>
      <xdr:rowOff>121795</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a:off x="1130300" y="9839920"/>
          <a:ext cx="889000" cy="54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35978</xdr:rowOff>
    </xdr:from>
    <xdr:to>
      <xdr:col>10</xdr:col>
      <xdr:colOff>165100</xdr:colOff>
      <xdr:row>58</xdr:row>
      <xdr:rowOff>137578</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98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128705</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19795" y="10072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28017</xdr:rowOff>
    </xdr:from>
    <xdr:to>
      <xdr:col>6</xdr:col>
      <xdr:colOff>38100</xdr:colOff>
      <xdr:row>58</xdr:row>
      <xdr:rowOff>129617</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972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120744</xdr:rowOff>
    </xdr:from>
    <xdr:ext cx="59901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30795" y="10064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156483</xdr:rowOff>
    </xdr:from>
    <xdr:to>
      <xdr:col>24</xdr:col>
      <xdr:colOff>114300</xdr:colOff>
      <xdr:row>57</xdr:row>
      <xdr:rowOff>86633</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757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7910</xdr:rowOff>
    </xdr:from>
    <xdr:ext cx="599010"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609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922,617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16429</xdr:rowOff>
    </xdr:from>
    <xdr:to>
      <xdr:col>20</xdr:col>
      <xdr:colOff>38100</xdr:colOff>
      <xdr:row>57</xdr:row>
      <xdr:rowOff>118029</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789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134556</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497795" y="9564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45533</xdr:rowOff>
    </xdr:from>
    <xdr:to>
      <xdr:col>15</xdr:col>
      <xdr:colOff>101600</xdr:colOff>
      <xdr:row>57</xdr:row>
      <xdr:rowOff>147133</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9818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163660</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08795" y="9593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70995</xdr:rowOff>
    </xdr:from>
    <xdr:to>
      <xdr:col>10</xdr:col>
      <xdr:colOff>165100</xdr:colOff>
      <xdr:row>58</xdr:row>
      <xdr:rowOff>1145</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843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17672</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19795" y="9618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16470</xdr:rowOff>
    </xdr:from>
    <xdr:to>
      <xdr:col>6</xdr:col>
      <xdr:colOff>38100</xdr:colOff>
      <xdr:row>57</xdr:row>
      <xdr:rowOff>118070</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978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134597</xdr:rowOff>
    </xdr:from>
    <xdr:ext cx="599010"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30795" y="9564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39798</xdr:rowOff>
    </xdr:from>
    <xdr:to>
      <xdr:col>24</xdr:col>
      <xdr:colOff>62865</xdr:colOff>
      <xdr:row>78</xdr:row>
      <xdr:rowOff>57336</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041298"/>
          <a:ext cx="1270" cy="1389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61163</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434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57336</xdr:rowOff>
    </xdr:from>
    <xdr:to>
      <xdr:col>24</xdr:col>
      <xdr:colOff>152400</xdr:colOff>
      <xdr:row>78</xdr:row>
      <xdr:rowOff>57336</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430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157925</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816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506,221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39798</xdr:rowOff>
    </xdr:from>
    <xdr:to>
      <xdr:col>24</xdr:col>
      <xdr:colOff>152400</xdr:colOff>
      <xdr:row>70</xdr:row>
      <xdr:rowOff>39798</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041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77967</xdr:rowOff>
    </xdr:from>
    <xdr:to>
      <xdr:col>24</xdr:col>
      <xdr:colOff>63500</xdr:colOff>
      <xdr:row>75</xdr:row>
      <xdr:rowOff>165627</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3797300" y="12936717"/>
          <a:ext cx="838200" cy="87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96222</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9549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117795</xdr:rowOff>
    </xdr:from>
    <xdr:to>
      <xdr:col>24</xdr:col>
      <xdr:colOff>114300</xdr:colOff>
      <xdr:row>76</xdr:row>
      <xdr:rowOff>47944</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297654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165627</xdr:rowOff>
    </xdr:from>
    <xdr:to>
      <xdr:col>19</xdr:col>
      <xdr:colOff>177800</xdr:colOff>
      <xdr:row>76</xdr:row>
      <xdr:rowOff>11677</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3024377"/>
          <a:ext cx="889000" cy="17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163965</xdr:rowOff>
    </xdr:from>
    <xdr:to>
      <xdr:col>20</xdr:col>
      <xdr:colOff>38100</xdr:colOff>
      <xdr:row>76</xdr:row>
      <xdr:rowOff>94115</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02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85242</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3115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98198</xdr:rowOff>
    </xdr:from>
    <xdr:to>
      <xdr:col>15</xdr:col>
      <xdr:colOff>50800</xdr:colOff>
      <xdr:row>76</xdr:row>
      <xdr:rowOff>11677</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2019300" y="12956948"/>
          <a:ext cx="889000" cy="84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156508</xdr:rowOff>
    </xdr:from>
    <xdr:to>
      <xdr:col>15</xdr:col>
      <xdr:colOff>101600</xdr:colOff>
      <xdr:row>76</xdr:row>
      <xdr:rowOff>86658</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015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77785</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3107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98198</xdr:rowOff>
    </xdr:from>
    <xdr:to>
      <xdr:col>10</xdr:col>
      <xdr:colOff>114300</xdr:colOff>
      <xdr:row>76</xdr:row>
      <xdr:rowOff>28356</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2956948"/>
          <a:ext cx="889000" cy="101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5948</xdr:rowOff>
    </xdr:from>
    <xdr:to>
      <xdr:col>10</xdr:col>
      <xdr:colOff>165100</xdr:colOff>
      <xdr:row>76</xdr:row>
      <xdr:rowOff>107548</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03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98675</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3128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40959</xdr:rowOff>
    </xdr:from>
    <xdr:to>
      <xdr:col>6</xdr:col>
      <xdr:colOff>38100</xdr:colOff>
      <xdr:row>76</xdr:row>
      <xdr:rowOff>142559</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071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133686</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163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27167</xdr:rowOff>
    </xdr:from>
    <xdr:to>
      <xdr:col>24</xdr:col>
      <xdr:colOff>114300</xdr:colOff>
      <xdr:row>75</xdr:row>
      <xdr:rowOff>128767</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2885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50044</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2737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114827</xdr:rowOff>
    </xdr:from>
    <xdr:to>
      <xdr:col>20</xdr:col>
      <xdr:colOff>38100</xdr:colOff>
      <xdr:row>76</xdr:row>
      <xdr:rowOff>44977</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2973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61504</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2748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132326</xdr:rowOff>
    </xdr:from>
    <xdr:to>
      <xdr:col>15</xdr:col>
      <xdr:colOff>101600</xdr:colOff>
      <xdr:row>76</xdr:row>
      <xdr:rowOff>62477</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299107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79003</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2766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47398</xdr:rowOff>
    </xdr:from>
    <xdr:to>
      <xdr:col>10</xdr:col>
      <xdr:colOff>165100</xdr:colOff>
      <xdr:row>75</xdr:row>
      <xdr:rowOff>148999</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290614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165525</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2681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149006</xdr:rowOff>
    </xdr:from>
    <xdr:to>
      <xdr:col>6</xdr:col>
      <xdr:colOff>38100</xdr:colOff>
      <xdr:row>76</xdr:row>
      <xdr:rowOff>79156</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007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95683</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2782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134624</xdr:rowOff>
    </xdr:from>
    <xdr:to>
      <xdr:col>24</xdr:col>
      <xdr:colOff>62865</xdr:colOff>
      <xdr:row>98</xdr:row>
      <xdr:rowOff>170259</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393674"/>
          <a:ext cx="1270" cy="1578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2636</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6976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170259</xdr:rowOff>
    </xdr:from>
    <xdr:to>
      <xdr:col>24</xdr:col>
      <xdr:colOff>152400</xdr:colOff>
      <xdr:row>98</xdr:row>
      <xdr:rowOff>170259</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972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81301</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168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852,664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134624</xdr:rowOff>
    </xdr:from>
    <xdr:to>
      <xdr:col>24</xdr:col>
      <xdr:colOff>152400</xdr:colOff>
      <xdr:row>89</xdr:row>
      <xdr:rowOff>134624</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393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117221</xdr:rowOff>
    </xdr:from>
    <xdr:to>
      <xdr:col>24</xdr:col>
      <xdr:colOff>63500</xdr:colOff>
      <xdr:row>97</xdr:row>
      <xdr:rowOff>157159</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3797300" y="16747871"/>
          <a:ext cx="838200" cy="39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102026</xdr:rowOff>
    </xdr:from>
    <xdr:ext cx="599010"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5612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79149</xdr:rowOff>
    </xdr:from>
    <xdr:to>
      <xdr:col>24</xdr:col>
      <xdr:colOff>114300</xdr:colOff>
      <xdr:row>98</xdr:row>
      <xdr:rowOff>9299</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709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117221</xdr:rowOff>
    </xdr:from>
    <xdr:to>
      <xdr:col>19</xdr:col>
      <xdr:colOff>177800</xdr:colOff>
      <xdr:row>97</xdr:row>
      <xdr:rowOff>168709</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6747871"/>
          <a:ext cx="889000" cy="51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77510</xdr:rowOff>
    </xdr:from>
    <xdr:to>
      <xdr:col>20</xdr:col>
      <xdr:colOff>38100</xdr:colOff>
      <xdr:row>98</xdr:row>
      <xdr:rowOff>7660</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70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170237</xdr:rowOff>
    </xdr:from>
    <xdr:ext cx="599010"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497795" y="16800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149592</xdr:rowOff>
    </xdr:from>
    <xdr:to>
      <xdr:col>15</xdr:col>
      <xdr:colOff>50800</xdr:colOff>
      <xdr:row>97</xdr:row>
      <xdr:rowOff>168709</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2019300" y="16608792"/>
          <a:ext cx="889000" cy="190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52591</xdr:rowOff>
    </xdr:from>
    <xdr:to>
      <xdr:col>15</xdr:col>
      <xdr:colOff>101600</xdr:colOff>
      <xdr:row>97</xdr:row>
      <xdr:rowOff>154191</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683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170718</xdr:rowOff>
    </xdr:from>
    <xdr:ext cx="59901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08795" y="16458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149592</xdr:rowOff>
    </xdr:from>
    <xdr:to>
      <xdr:col>10</xdr:col>
      <xdr:colOff>114300</xdr:colOff>
      <xdr:row>97</xdr:row>
      <xdr:rowOff>144304</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1130300" y="16608792"/>
          <a:ext cx="889000" cy="166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43842</xdr:rowOff>
    </xdr:from>
    <xdr:to>
      <xdr:col>10</xdr:col>
      <xdr:colOff>165100</xdr:colOff>
      <xdr:row>97</xdr:row>
      <xdr:rowOff>145442</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674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136569</xdr:rowOff>
    </xdr:from>
    <xdr:ext cx="59901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19795" y="16767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61785</xdr:rowOff>
    </xdr:from>
    <xdr:to>
      <xdr:col>6</xdr:col>
      <xdr:colOff>38100</xdr:colOff>
      <xdr:row>97</xdr:row>
      <xdr:rowOff>163385</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69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8462</xdr:rowOff>
    </xdr:from>
    <xdr:ext cx="59901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30795" y="16467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106359</xdr:rowOff>
    </xdr:from>
    <xdr:to>
      <xdr:col>24</xdr:col>
      <xdr:colOff>114300</xdr:colOff>
      <xdr:row>98</xdr:row>
      <xdr:rowOff>36509</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737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84786</xdr:rowOff>
    </xdr:from>
    <xdr:ext cx="599010"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715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66421</xdr:rowOff>
    </xdr:from>
    <xdr:to>
      <xdr:col>20</xdr:col>
      <xdr:colOff>38100</xdr:colOff>
      <xdr:row>97</xdr:row>
      <xdr:rowOff>168021</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69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13098</xdr:rowOff>
    </xdr:from>
    <xdr:ext cx="59901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497795" y="16472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117909</xdr:rowOff>
    </xdr:from>
    <xdr:to>
      <xdr:col>15</xdr:col>
      <xdr:colOff>101600</xdr:colOff>
      <xdr:row>98</xdr:row>
      <xdr:rowOff>48059</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748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39186</xdr:rowOff>
    </xdr:from>
    <xdr:ext cx="59901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08795" y="16841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98792</xdr:rowOff>
    </xdr:from>
    <xdr:to>
      <xdr:col>10</xdr:col>
      <xdr:colOff>165100</xdr:colOff>
      <xdr:row>97</xdr:row>
      <xdr:rowOff>28942</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55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45469</xdr:rowOff>
    </xdr:from>
    <xdr:ext cx="599010"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19795" y="16333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93504</xdr:rowOff>
    </xdr:from>
    <xdr:to>
      <xdr:col>6</xdr:col>
      <xdr:colOff>38100</xdr:colOff>
      <xdr:row>98</xdr:row>
      <xdr:rowOff>23654</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72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98</xdr:row>
      <xdr:rowOff>14781</xdr:rowOff>
    </xdr:from>
    <xdr:ext cx="599010"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30795" y="16816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44158</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359108"/>
          <a:ext cx="1270" cy="1371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58628</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451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162285</xdr:rowOff>
    </xdr:from>
    <xdr:ext cx="599010"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134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108,023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44158</xdr:rowOff>
    </xdr:from>
    <xdr:to>
      <xdr:col>55</xdr:col>
      <xdr:colOff>88900</xdr:colOff>
      <xdr:row>31</xdr:row>
      <xdr:rowOff>44158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359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147528</xdr:rowOff>
    </xdr:from>
    <xdr:ext cx="469744"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4911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124651</xdr:rowOff>
    </xdr:from>
    <xdr:to>
      <xdr:col>55</xdr:col>
      <xdr:colOff>50800</xdr:colOff>
      <xdr:row>39</xdr:row>
      <xdr:rowOff>54801</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639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121018</xdr:rowOff>
    </xdr:from>
    <xdr:to>
      <xdr:col>50</xdr:col>
      <xdr:colOff>165100</xdr:colOff>
      <xdr:row>39</xdr:row>
      <xdr:rowOff>51168</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63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67695</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04428" y="6411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129934</xdr:rowOff>
    </xdr:from>
    <xdr:to>
      <xdr:col>46</xdr:col>
      <xdr:colOff>38100</xdr:colOff>
      <xdr:row>39</xdr:row>
      <xdr:rowOff>60084</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64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76611</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15428" y="6420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142545</xdr:rowOff>
    </xdr:from>
    <xdr:to>
      <xdr:col>41</xdr:col>
      <xdr:colOff>101600</xdr:colOff>
      <xdr:row>39</xdr:row>
      <xdr:rowOff>72695</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65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89222</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26428" y="6432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138608</xdr:rowOff>
    </xdr:from>
    <xdr:to>
      <xdr:col>36</xdr:col>
      <xdr:colOff>165100</xdr:colOff>
      <xdr:row>39</xdr:row>
      <xdr:rowOff>68758</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653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85285</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37428" y="6428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103078</xdr:rowOff>
    </xdr:from>
    <xdr:ext cx="249299"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6181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170959</xdr:rowOff>
    </xdr:from>
    <xdr:to>
      <xdr:col>54</xdr:col>
      <xdr:colOff>189865</xdr:colOff>
      <xdr:row>59</xdr:row>
      <xdr:rowOff>42621</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743459"/>
          <a:ext cx="1270" cy="141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46448</xdr:rowOff>
    </xdr:from>
    <xdr:ext cx="469744"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161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42621</xdr:rowOff>
    </xdr:from>
    <xdr:to>
      <xdr:col>55</xdr:col>
      <xdr:colOff>88900</xdr:colOff>
      <xdr:row>59</xdr:row>
      <xdr:rowOff>42621</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158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117636</xdr:rowOff>
    </xdr:from>
    <xdr:ext cx="690189"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51868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1,115,387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170959</xdr:rowOff>
    </xdr:from>
    <xdr:to>
      <xdr:col>55</xdr:col>
      <xdr:colOff>88900</xdr:colOff>
      <xdr:row>50</xdr:row>
      <xdr:rowOff>170959</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743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154718</xdr:rowOff>
    </xdr:from>
    <xdr:to>
      <xdr:col>55</xdr:col>
      <xdr:colOff>0</xdr:colOff>
      <xdr:row>58</xdr:row>
      <xdr:rowOff>36879</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9639300" y="9927368"/>
          <a:ext cx="838200" cy="53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151023</xdr:rowOff>
    </xdr:from>
    <xdr:ext cx="599010"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9236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1146</xdr:rowOff>
    </xdr:from>
    <xdr:to>
      <xdr:col>55</xdr:col>
      <xdr:colOff>50800</xdr:colOff>
      <xdr:row>58</xdr:row>
      <xdr:rowOff>102746</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94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298</xdr:rowOff>
    </xdr:from>
    <xdr:to>
      <xdr:col>50</xdr:col>
      <xdr:colOff>114300</xdr:colOff>
      <xdr:row>57</xdr:row>
      <xdr:rowOff>154718</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8750300" y="9772948"/>
          <a:ext cx="889000" cy="154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18113</xdr:rowOff>
    </xdr:from>
    <xdr:to>
      <xdr:col>50</xdr:col>
      <xdr:colOff>165100</xdr:colOff>
      <xdr:row>58</xdr:row>
      <xdr:rowOff>119713</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96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110840</xdr:rowOff>
    </xdr:from>
    <xdr:ext cx="59901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39795" y="10054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298</xdr:rowOff>
    </xdr:from>
    <xdr:to>
      <xdr:col>45</xdr:col>
      <xdr:colOff>177800</xdr:colOff>
      <xdr:row>58</xdr:row>
      <xdr:rowOff>66249</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7861300" y="9772948"/>
          <a:ext cx="889000" cy="237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25391</xdr:rowOff>
    </xdr:from>
    <xdr:to>
      <xdr:col>46</xdr:col>
      <xdr:colOff>38100</xdr:colOff>
      <xdr:row>58</xdr:row>
      <xdr:rowOff>126991</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969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118118</xdr:rowOff>
    </xdr:from>
    <xdr:ext cx="59901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50795" y="10062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40525</xdr:rowOff>
    </xdr:from>
    <xdr:to>
      <xdr:col>41</xdr:col>
      <xdr:colOff>50800</xdr:colOff>
      <xdr:row>58</xdr:row>
      <xdr:rowOff>66249</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6972300" y="9984625"/>
          <a:ext cx="889000" cy="25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26498</xdr:rowOff>
    </xdr:from>
    <xdr:to>
      <xdr:col>41</xdr:col>
      <xdr:colOff>101600</xdr:colOff>
      <xdr:row>58</xdr:row>
      <xdr:rowOff>128098</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97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119225</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61795" y="10063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44366</xdr:rowOff>
    </xdr:from>
    <xdr:to>
      <xdr:col>36</xdr:col>
      <xdr:colOff>165100</xdr:colOff>
      <xdr:row>58</xdr:row>
      <xdr:rowOff>145966</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988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137093</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05111" y="10081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157529</xdr:rowOff>
    </xdr:from>
    <xdr:to>
      <xdr:col>55</xdr:col>
      <xdr:colOff>50800</xdr:colOff>
      <xdr:row>58</xdr:row>
      <xdr:rowOff>87679</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930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8956</xdr:rowOff>
    </xdr:from>
    <xdr:ext cx="599010"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781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103918</xdr:rowOff>
    </xdr:from>
    <xdr:to>
      <xdr:col>50</xdr:col>
      <xdr:colOff>165100</xdr:colOff>
      <xdr:row>58</xdr:row>
      <xdr:rowOff>34068</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876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50595</xdr:rowOff>
    </xdr:from>
    <xdr:ext cx="59901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39795" y="9651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120948</xdr:rowOff>
    </xdr:from>
    <xdr:to>
      <xdr:col>46</xdr:col>
      <xdr:colOff>38100</xdr:colOff>
      <xdr:row>57</xdr:row>
      <xdr:rowOff>51098</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722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67625</xdr:rowOff>
    </xdr:from>
    <xdr:ext cx="59901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50795" y="9497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15449</xdr:rowOff>
    </xdr:from>
    <xdr:to>
      <xdr:col>41</xdr:col>
      <xdr:colOff>101600</xdr:colOff>
      <xdr:row>58</xdr:row>
      <xdr:rowOff>117049</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959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133576</xdr:rowOff>
    </xdr:from>
    <xdr:ext cx="59901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61795" y="9734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161175</xdr:rowOff>
    </xdr:from>
    <xdr:to>
      <xdr:col>36</xdr:col>
      <xdr:colOff>165100</xdr:colOff>
      <xdr:row>58</xdr:row>
      <xdr:rowOff>91325</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93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107852</xdr:rowOff>
    </xdr:from>
    <xdr:ext cx="599010"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672795" y="9709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42176</xdr:rowOff>
    </xdr:from>
    <xdr:to>
      <xdr:col>54</xdr:col>
      <xdr:colOff>189865</xdr:colOff>
      <xdr:row>79</xdr:row>
      <xdr:rowOff>43035</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215126"/>
          <a:ext cx="1270" cy="1372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46862</xdr:rowOff>
    </xdr:from>
    <xdr:ext cx="469744"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591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43035</xdr:rowOff>
    </xdr:from>
    <xdr:to>
      <xdr:col>55</xdr:col>
      <xdr:colOff>88900</xdr:colOff>
      <xdr:row>79</xdr:row>
      <xdr:rowOff>43035</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587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160303</xdr:rowOff>
    </xdr:from>
    <xdr:ext cx="690189"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19903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1,081,790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42176</xdr:rowOff>
    </xdr:from>
    <xdr:to>
      <xdr:col>55</xdr:col>
      <xdr:colOff>88900</xdr:colOff>
      <xdr:row>71</xdr:row>
      <xdr:rowOff>42176</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215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144221</xdr:rowOff>
    </xdr:from>
    <xdr:to>
      <xdr:col>55</xdr:col>
      <xdr:colOff>0</xdr:colOff>
      <xdr:row>78</xdr:row>
      <xdr:rowOff>147870</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9639300" y="13517321"/>
          <a:ext cx="838200" cy="3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55742</xdr:rowOff>
    </xdr:from>
    <xdr:ext cx="599010"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2573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32865</xdr:rowOff>
    </xdr:from>
    <xdr:to>
      <xdr:col>55</xdr:col>
      <xdr:colOff>50800</xdr:colOff>
      <xdr:row>78</xdr:row>
      <xdr:rowOff>134465</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405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156938</xdr:rowOff>
    </xdr:from>
    <xdr:to>
      <xdr:col>50</xdr:col>
      <xdr:colOff>114300</xdr:colOff>
      <xdr:row>78</xdr:row>
      <xdr:rowOff>144221</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8750300" y="13358588"/>
          <a:ext cx="889000" cy="158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62512</xdr:rowOff>
    </xdr:from>
    <xdr:to>
      <xdr:col>50</xdr:col>
      <xdr:colOff>165100</xdr:colOff>
      <xdr:row>78</xdr:row>
      <xdr:rowOff>164112</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43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9189</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372111" y="13210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156938</xdr:rowOff>
    </xdr:from>
    <xdr:to>
      <xdr:col>45</xdr:col>
      <xdr:colOff>177800</xdr:colOff>
      <xdr:row>78</xdr:row>
      <xdr:rowOff>118083</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7861300" y="13358588"/>
          <a:ext cx="889000" cy="132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67363</xdr:rowOff>
    </xdr:from>
    <xdr:to>
      <xdr:col>46</xdr:col>
      <xdr:colOff>38100</xdr:colOff>
      <xdr:row>78</xdr:row>
      <xdr:rowOff>168963</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440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160090</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3533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6827</xdr:rowOff>
    </xdr:from>
    <xdr:to>
      <xdr:col>41</xdr:col>
      <xdr:colOff>50800</xdr:colOff>
      <xdr:row>78</xdr:row>
      <xdr:rowOff>118083</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6972300" y="13379927"/>
          <a:ext cx="889000" cy="111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72095</xdr:rowOff>
    </xdr:from>
    <xdr:to>
      <xdr:col>41</xdr:col>
      <xdr:colOff>101600</xdr:colOff>
      <xdr:row>79</xdr:row>
      <xdr:rowOff>2245</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44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164822</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594111" y="13537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62534</xdr:rowOff>
    </xdr:from>
    <xdr:to>
      <xdr:col>36</xdr:col>
      <xdr:colOff>165100</xdr:colOff>
      <xdr:row>78</xdr:row>
      <xdr:rowOff>164134</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435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155261</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05111" y="13528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97070</xdr:rowOff>
    </xdr:from>
    <xdr:to>
      <xdr:col>55</xdr:col>
      <xdr:colOff>50800</xdr:colOff>
      <xdr:row>79</xdr:row>
      <xdr:rowOff>27220</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347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11997</xdr:rowOff>
    </xdr:from>
    <xdr:ext cx="534377"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3385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93421</xdr:rowOff>
    </xdr:from>
    <xdr:to>
      <xdr:col>50</xdr:col>
      <xdr:colOff>165100</xdr:colOff>
      <xdr:row>79</xdr:row>
      <xdr:rowOff>23571</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3466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14698</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372111" y="13559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106138</xdr:rowOff>
    </xdr:from>
    <xdr:to>
      <xdr:col>46</xdr:col>
      <xdr:colOff>38100</xdr:colOff>
      <xdr:row>78</xdr:row>
      <xdr:rowOff>36288</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307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52815</xdr:rowOff>
    </xdr:from>
    <xdr:ext cx="59901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450795" y="13083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67283</xdr:rowOff>
    </xdr:from>
    <xdr:to>
      <xdr:col>41</xdr:col>
      <xdr:colOff>101600</xdr:colOff>
      <xdr:row>78</xdr:row>
      <xdr:rowOff>168883</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440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13960</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594111" y="13215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127477</xdr:rowOff>
    </xdr:from>
    <xdr:to>
      <xdr:col>36</xdr:col>
      <xdr:colOff>165100</xdr:colOff>
      <xdr:row>78</xdr:row>
      <xdr:rowOff>57627</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329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74154</xdr:rowOff>
    </xdr:from>
    <xdr:ext cx="599010"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672795" y="13104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a:extLst>
            <a:ext uri="{FF2B5EF4-FFF2-40B4-BE49-F238E27FC236}">
              <a16:creationId xmlns:a16="http://schemas.microsoft.com/office/drawing/2014/main" id="{00000000-0008-0000-07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104527</xdr:rowOff>
    </xdr:from>
    <xdr:to>
      <xdr:col>54</xdr:col>
      <xdr:colOff>189865</xdr:colOff>
      <xdr:row>99</xdr:row>
      <xdr:rowOff>31724</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10475595" y="15535027"/>
          <a:ext cx="1270" cy="1470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35551</xdr:rowOff>
    </xdr:from>
    <xdr:ext cx="534377" cy="259045"/>
    <xdr:sp macro="" textlink="">
      <xdr:nvSpPr>
        <xdr:cNvPr id="460" name="土木費最小値テキスト">
          <a:extLst>
            <a:ext uri="{FF2B5EF4-FFF2-40B4-BE49-F238E27FC236}">
              <a16:creationId xmlns:a16="http://schemas.microsoft.com/office/drawing/2014/main" id="{00000000-0008-0000-0700-0000CC010000}"/>
            </a:ext>
          </a:extLst>
        </xdr:cNvPr>
        <xdr:cNvSpPr txBox="1"/>
      </xdr:nvSpPr>
      <xdr:spPr>
        <a:xfrm>
          <a:off x="10528300" y="17009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31724</xdr:rowOff>
    </xdr:from>
    <xdr:to>
      <xdr:col>55</xdr:col>
      <xdr:colOff>88900</xdr:colOff>
      <xdr:row>99</xdr:row>
      <xdr:rowOff>31724</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7005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51204</xdr:rowOff>
    </xdr:from>
    <xdr:ext cx="599010" cy="259045"/>
    <xdr:sp macro="" textlink="">
      <xdr:nvSpPr>
        <xdr:cNvPr id="462" name="土木費最大値テキスト">
          <a:extLst>
            <a:ext uri="{FF2B5EF4-FFF2-40B4-BE49-F238E27FC236}">
              <a16:creationId xmlns:a16="http://schemas.microsoft.com/office/drawing/2014/main" id="{00000000-0008-0000-0700-0000CE010000}"/>
            </a:ext>
          </a:extLst>
        </xdr:cNvPr>
        <xdr:cNvSpPr txBox="1"/>
      </xdr:nvSpPr>
      <xdr:spPr>
        <a:xfrm>
          <a:off x="10528300" y="15310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941,541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104527</xdr:rowOff>
    </xdr:from>
    <xdr:to>
      <xdr:col>55</xdr:col>
      <xdr:colOff>88900</xdr:colOff>
      <xdr:row>90</xdr:row>
      <xdr:rowOff>104527</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5535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9424</xdr:rowOff>
    </xdr:from>
    <xdr:to>
      <xdr:col>55</xdr:col>
      <xdr:colOff>0</xdr:colOff>
      <xdr:row>95</xdr:row>
      <xdr:rowOff>48836</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9639300" y="16125724"/>
          <a:ext cx="838200" cy="210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103464</xdr:rowOff>
    </xdr:from>
    <xdr:ext cx="599010" cy="259045"/>
    <xdr:sp macro="" textlink="">
      <xdr:nvSpPr>
        <xdr:cNvPr id="465" name="土木費平均値テキスト">
          <a:extLst>
            <a:ext uri="{FF2B5EF4-FFF2-40B4-BE49-F238E27FC236}">
              <a16:creationId xmlns:a16="http://schemas.microsoft.com/office/drawing/2014/main" id="{00000000-0008-0000-0700-0000D1010000}"/>
            </a:ext>
          </a:extLst>
        </xdr:cNvPr>
        <xdr:cNvSpPr txBox="1"/>
      </xdr:nvSpPr>
      <xdr:spPr>
        <a:xfrm>
          <a:off x="10528300" y="167341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125037</xdr:rowOff>
    </xdr:from>
    <xdr:to>
      <xdr:col>55</xdr:col>
      <xdr:colOff>50800</xdr:colOff>
      <xdr:row>98</xdr:row>
      <xdr:rowOff>55187</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10426700" y="1675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9424</xdr:rowOff>
    </xdr:from>
    <xdr:to>
      <xdr:col>50</xdr:col>
      <xdr:colOff>114300</xdr:colOff>
      <xdr:row>97</xdr:row>
      <xdr:rowOff>141743</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8750300" y="16125724"/>
          <a:ext cx="889000" cy="64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118374</xdr:rowOff>
    </xdr:from>
    <xdr:to>
      <xdr:col>50</xdr:col>
      <xdr:colOff>165100</xdr:colOff>
      <xdr:row>98</xdr:row>
      <xdr:rowOff>48524</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9588500" y="16749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39651</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9339795" y="16841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156651</xdr:rowOff>
    </xdr:from>
    <xdr:to>
      <xdr:col>45</xdr:col>
      <xdr:colOff>177800</xdr:colOff>
      <xdr:row>97</xdr:row>
      <xdr:rowOff>141743</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7861300" y="16272951"/>
          <a:ext cx="889000" cy="499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127797</xdr:rowOff>
    </xdr:from>
    <xdr:to>
      <xdr:col>46</xdr:col>
      <xdr:colOff>38100</xdr:colOff>
      <xdr:row>98</xdr:row>
      <xdr:rowOff>57947</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8699500" y="1675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49074</xdr:rowOff>
    </xdr:from>
    <xdr:ext cx="59901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450795" y="16851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156651</xdr:rowOff>
    </xdr:from>
    <xdr:to>
      <xdr:col>41</xdr:col>
      <xdr:colOff>50800</xdr:colOff>
      <xdr:row>98</xdr:row>
      <xdr:rowOff>100288</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6972300" y="16272951"/>
          <a:ext cx="889000" cy="62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126648</xdr:rowOff>
    </xdr:from>
    <xdr:to>
      <xdr:col>41</xdr:col>
      <xdr:colOff>101600</xdr:colOff>
      <xdr:row>98</xdr:row>
      <xdr:rowOff>56798</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7810500" y="16757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47925</xdr:rowOff>
    </xdr:from>
    <xdr:ext cx="59901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561795" y="16850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138387</xdr:rowOff>
    </xdr:from>
    <xdr:to>
      <xdr:col>36</xdr:col>
      <xdr:colOff>165100</xdr:colOff>
      <xdr:row>98</xdr:row>
      <xdr:rowOff>68537</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6921500" y="16769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85064</xdr:rowOff>
    </xdr:from>
    <xdr:ext cx="59901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672795" y="16544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169486</xdr:rowOff>
    </xdr:from>
    <xdr:to>
      <xdr:col>55</xdr:col>
      <xdr:colOff>50800</xdr:colOff>
      <xdr:row>95</xdr:row>
      <xdr:rowOff>99636</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10426700" y="16285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20913</xdr:rowOff>
    </xdr:from>
    <xdr:ext cx="599010" cy="259045"/>
    <xdr:sp macro="" textlink="">
      <xdr:nvSpPr>
        <xdr:cNvPr id="484" name="土木費該当値テキスト">
          <a:extLst>
            <a:ext uri="{FF2B5EF4-FFF2-40B4-BE49-F238E27FC236}">
              <a16:creationId xmlns:a16="http://schemas.microsoft.com/office/drawing/2014/main" id="{00000000-0008-0000-0700-0000E4010000}"/>
            </a:ext>
          </a:extLst>
        </xdr:cNvPr>
        <xdr:cNvSpPr txBox="1"/>
      </xdr:nvSpPr>
      <xdr:spPr>
        <a:xfrm>
          <a:off x="10528300" y="16137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130074</xdr:rowOff>
    </xdr:from>
    <xdr:to>
      <xdr:col>50</xdr:col>
      <xdr:colOff>165100</xdr:colOff>
      <xdr:row>94</xdr:row>
      <xdr:rowOff>60224</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9588500" y="16074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92</xdr:row>
      <xdr:rowOff>76751</xdr:rowOff>
    </xdr:from>
    <xdr:ext cx="59901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9339795" y="15850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90943</xdr:rowOff>
    </xdr:from>
    <xdr:to>
      <xdr:col>46</xdr:col>
      <xdr:colOff>38100</xdr:colOff>
      <xdr:row>98</xdr:row>
      <xdr:rowOff>21093</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8699500" y="16721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37620</xdr:rowOff>
    </xdr:from>
    <xdr:ext cx="59901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8450795" y="16496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105851</xdr:rowOff>
    </xdr:from>
    <xdr:to>
      <xdr:col>41</xdr:col>
      <xdr:colOff>101600</xdr:colOff>
      <xdr:row>95</xdr:row>
      <xdr:rowOff>36001</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7810500" y="16222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93</xdr:row>
      <xdr:rowOff>52528</xdr:rowOff>
    </xdr:from>
    <xdr:ext cx="599010"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561795" y="15997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49488</xdr:rowOff>
    </xdr:from>
    <xdr:to>
      <xdr:col>36</xdr:col>
      <xdr:colOff>165100</xdr:colOff>
      <xdr:row>98</xdr:row>
      <xdr:rowOff>151088</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6921500" y="16851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142215</xdr:rowOff>
    </xdr:from>
    <xdr:ext cx="599010"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6672795" y="16944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95587</xdr:rowOff>
    </xdr:from>
    <xdr:to>
      <xdr:col>85</xdr:col>
      <xdr:colOff>126364</xdr:colOff>
      <xdr:row>38</xdr:row>
      <xdr:rowOff>100038</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410537"/>
          <a:ext cx="1269" cy="1204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103865</xdr:rowOff>
    </xdr:from>
    <xdr:ext cx="534377"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61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100038</xdr:rowOff>
    </xdr:from>
    <xdr:to>
      <xdr:col>86</xdr:col>
      <xdr:colOff>25400</xdr:colOff>
      <xdr:row>38</xdr:row>
      <xdr:rowOff>100038</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615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42264</xdr:rowOff>
    </xdr:from>
    <xdr:ext cx="599010"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185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544,297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95587</xdr:rowOff>
    </xdr:from>
    <xdr:to>
      <xdr:col>86</xdr:col>
      <xdr:colOff>25400</xdr:colOff>
      <xdr:row>31</xdr:row>
      <xdr:rowOff>95587</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410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98097</xdr:rowOff>
    </xdr:from>
    <xdr:to>
      <xdr:col>85</xdr:col>
      <xdr:colOff>127000</xdr:colOff>
      <xdr:row>38</xdr:row>
      <xdr:rowOff>109623</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5481300" y="6613197"/>
          <a:ext cx="838200" cy="11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110490</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2826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87613</xdr:rowOff>
    </xdr:from>
    <xdr:to>
      <xdr:col>85</xdr:col>
      <xdr:colOff>177800</xdr:colOff>
      <xdr:row>38</xdr:row>
      <xdr:rowOff>17763</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43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109623</xdr:rowOff>
    </xdr:from>
    <xdr:to>
      <xdr:col>81</xdr:col>
      <xdr:colOff>50800</xdr:colOff>
      <xdr:row>38</xdr:row>
      <xdr:rowOff>115109</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4592300" y="6624723"/>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86008</xdr:rowOff>
    </xdr:from>
    <xdr:to>
      <xdr:col>81</xdr:col>
      <xdr:colOff>101600</xdr:colOff>
      <xdr:row>38</xdr:row>
      <xdr:rowOff>16159</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42965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32685</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204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112739</xdr:rowOff>
    </xdr:from>
    <xdr:to>
      <xdr:col>76</xdr:col>
      <xdr:colOff>114300</xdr:colOff>
      <xdr:row>38</xdr:row>
      <xdr:rowOff>115109</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3703300" y="6627839"/>
          <a:ext cx="889000" cy="2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109915</xdr:rowOff>
    </xdr:from>
    <xdr:to>
      <xdr:col>76</xdr:col>
      <xdr:colOff>165100</xdr:colOff>
      <xdr:row>38</xdr:row>
      <xdr:rowOff>40066</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45356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56592</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6228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112739</xdr:rowOff>
    </xdr:from>
    <xdr:to>
      <xdr:col>71</xdr:col>
      <xdr:colOff>177800</xdr:colOff>
      <xdr:row>38</xdr:row>
      <xdr:rowOff>118083</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2814300" y="6627839"/>
          <a:ext cx="889000" cy="5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118163</xdr:rowOff>
    </xdr:from>
    <xdr:to>
      <xdr:col>72</xdr:col>
      <xdr:colOff>38100</xdr:colOff>
      <xdr:row>38</xdr:row>
      <xdr:rowOff>48313</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46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64840</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237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108903</xdr:rowOff>
    </xdr:from>
    <xdr:to>
      <xdr:col>67</xdr:col>
      <xdr:colOff>101600</xdr:colOff>
      <xdr:row>38</xdr:row>
      <xdr:rowOff>39053</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452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55580</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227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47297</xdr:rowOff>
    </xdr:from>
    <xdr:to>
      <xdr:col>85</xdr:col>
      <xdr:colOff>177800</xdr:colOff>
      <xdr:row>38</xdr:row>
      <xdr:rowOff>148897</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562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133674</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477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58823</xdr:rowOff>
    </xdr:from>
    <xdr:to>
      <xdr:col>81</xdr:col>
      <xdr:colOff>101600</xdr:colOff>
      <xdr:row>38</xdr:row>
      <xdr:rowOff>160423</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573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151550</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6666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64309</xdr:rowOff>
    </xdr:from>
    <xdr:to>
      <xdr:col>76</xdr:col>
      <xdr:colOff>165100</xdr:colOff>
      <xdr:row>38</xdr:row>
      <xdr:rowOff>165909</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579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157036</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6672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61939</xdr:rowOff>
    </xdr:from>
    <xdr:to>
      <xdr:col>72</xdr:col>
      <xdr:colOff>38100</xdr:colOff>
      <xdr:row>38</xdr:row>
      <xdr:rowOff>163539</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577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154666</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6669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67283</xdr:rowOff>
    </xdr:from>
    <xdr:to>
      <xdr:col>67</xdr:col>
      <xdr:colOff>101600</xdr:colOff>
      <xdr:row>38</xdr:row>
      <xdr:rowOff>168883</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582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160010</xdr:rowOff>
    </xdr:from>
    <xdr:ext cx="469744"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79428" y="6675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49</xdr:row>
      <xdr:rowOff>92727</xdr:rowOff>
    </xdr:from>
    <xdr:ext cx="685572"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760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102087</xdr:rowOff>
    </xdr:from>
    <xdr:to>
      <xdr:col>85</xdr:col>
      <xdr:colOff>126364</xdr:colOff>
      <xdr:row>58</xdr:row>
      <xdr:rowOff>136219</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674587"/>
          <a:ext cx="1269" cy="1405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140046</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10084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136219</xdr:rowOff>
    </xdr:from>
    <xdr:to>
      <xdr:col>86</xdr:col>
      <xdr:colOff>25400</xdr:colOff>
      <xdr:row>58</xdr:row>
      <xdr:rowOff>136219</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10080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48764</xdr:rowOff>
    </xdr:from>
    <xdr:ext cx="690189"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44981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1,169,617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102087</xdr:rowOff>
    </xdr:from>
    <xdr:to>
      <xdr:col>86</xdr:col>
      <xdr:colOff>25400</xdr:colOff>
      <xdr:row>50</xdr:row>
      <xdr:rowOff>102087</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674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153157</xdr:rowOff>
    </xdr:from>
    <xdr:to>
      <xdr:col>85</xdr:col>
      <xdr:colOff>127000</xdr:colOff>
      <xdr:row>58</xdr:row>
      <xdr:rowOff>3063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5481300" y="9925807"/>
          <a:ext cx="838200" cy="21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147877</xdr:rowOff>
    </xdr:from>
    <xdr:ext cx="599010"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9205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169450</xdr:rowOff>
    </xdr:from>
    <xdr:to>
      <xdr:col>85</xdr:col>
      <xdr:colOff>177800</xdr:colOff>
      <xdr:row>58</xdr:row>
      <xdr:rowOff>99600</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6268700" y="994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153157</xdr:rowOff>
    </xdr:from>
    <xdr:to>
      <xdr:col>81</xdr:col>
      <xdr:colOff>50800</xdr:colOff>
      <xdr:row>58</xdr:row>
      <xdr:rowOff>27849</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4592300" y="9925807"/>
          <a:ext cx="889000" cy="46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151764</xdr:rowOff>
    </xdr:from>
    <xdr:to>
      <xdr:col>81</xdr:col>
      <xdr:colOff>101600</xdr:colOff>
      <xdr:row>58</xdr:row>
      <xdr:rowOff>81914</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430500" y="992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73041</xdr:rowOff>
    </xdr:from>
    <xdr:ext cx="59901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181795" y="10017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27849</xdr:rowOff>
    </xdr:from>
    <xdr:to>
      <xdr:col>76</xdr:col>
      <xdr:colOff>114300</xdr:colOff>
      <xdr:row>58</xdr:row>
      <xdr:rowOff>42329</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3703300" y="9971949"/>
          <a:ext cx="889000" cy="14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14767</xdr:rowOff>
    </xdr:from>
    <xdr:to>
      <xdr:col>76</xdr:col>
      <xdr:colOff>165100</xdr:colOff>
      <xdr:row>58</xdr:row>
      <xdr:rowOff>116367</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541500" y="995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107494</xdr:rowOff>
    </xdr:from>
    <xdr:ext cx="59901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292795" y="10051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30807</xdr:rowOff>
    </xdr:from>
    <xdr:to>
      <xdr:col>71</xdr:col>
      <xdr:colOff>177800</xdr:colOff>
      <xdr:row>58</xdr:row>
      <xdr:rowOff>42329</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2814300" y="9974907"/>
          <a:ext cx="889000" cy="11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6069</xdr:rowOff>
    </xdr:from>
    <xdr:to>
      <xdr:col>72</xdr:col>
      <xdr:colOff>38100</xdr:colOff>
      <xdr:row>58</xdr:row>
      <xdr:rowOff>107669</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652500" y="9950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98796</xdr:rowOff>
    </xdr:from>
    <xdr:ext cx="59901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03795" y="10042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153486</xdr:rowOff>
    </xdr:from>
    <xdr:to>
      <xdr:col>67</xdr:col>
      <xdr:colOff>101600</xdr:colOff>
      <xdr:row>58</xdr:row>
      <xdr:rowOff>83636</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763500" y="9926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74763</xdr:rowOff>
    </xdr:from>
    <xdr:ext cx="59901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14795" y="10018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123713</xdr:rowOff>
    </xdr:from>
    <xdr:to>
      <xdr:col>85</xdr:col>
      <xdr:colOff>177800</xdr:colOff>
      <xdr:row>58</xdr:row>
      <xdr:rowOff>53863</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6268700" y="989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146590</xdr:rowOff>
    </xdr:from>
    <xdr:ext cx="599010"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9747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102357</xdr:rowOff>
    </xdr:from>
    <xdr:to>
      <xdr:col>81</xdr:col>
      <xdr:colOff>101600</xdr:colOff>
      <xdr:row>58</xdr:row>
      <xdr:rowOff>32507</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430500" y="9875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49034</xdr:rowOff>
    </xdr:from>
    <xdr:ext cx="59901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181795" y="9650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148499</xdr:rowOff>
    </xdr:from>
    <xdr:to>
      <xdr:col>76</xdr:col>
      <xdr:colOff>165100</xdr:colOff>
      <xdr:row>58</xdr:row>
      <xdr:rowOff>78649</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541500" y="992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95176</xdr:rowOff>
    </xdr:from>
    <xdr:ext cx="59901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292795" y="9696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162979</xdr:rowOff>
    </xdr:from>
    <xdr:to>
      <xdr:col>72</xdr:col>
      <xdr:colOff>38100</xdr:colOff>
      <xdr:row>58</xdr:row>
      <xdr:rowOff>93129</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652500" y="9935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109656</xdr:rowOff>
    </xdr:from>
    <xdr:ext cx="59901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03795" y="9710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151457</xdr:rowOff>
    </xdr:from>
    <xdr:to>
      <xdr:col>67</xdr:col>
      <xdr:colOff>101600</xdr:colOff>
      <xdr:row>58</xdr:row>
      <xdr:rowOff>81607</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763500" y="9924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98134</xdr:rowOff>
    </xdr:from>
    <xdr:ext cx="59901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14795" y="9699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a:extLst>
            <a:ext uri="{FF2B5EF4-FFF2-40B4-BE49-F238E27FC236}">
              <a16:creationId xmlns:a16="http://schemas.microsoft.com/office/drawing/2014/main" id="{00000000-0008-0000-0700-00007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24290</xdr:rowOff>
    </xdr:from>
    <xdr:to>
      <xdr:col>85</xdr:col>
      <xdr:colOff>126364</xdr:colOff>
      <xdr:row>79</xdr:row>
      <xdr:rowOff>98879</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6317595" y="12025790"/>
          <a:ext cx="1269" cy="1617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1" name="災害復旧費最小値テキスト">
          <a:extLst>
            <a:ext uri="{FF2B5EF4-FFF2-40B4-BE49-F238E27FC236}">
              <a16:creationId xmlns:a16="http://schemas.microsoft.com/office/drawing/2014/main" id="{00000000-0008-0000-0700-000077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142417</xdr:rowOff>
    </xdr:from>
    <xdr:ext cx="599010" cy="259045"/>
    <xdr:sp macro="" textlink="">
      <xdr:nvSpPr>
        <xdr:cNvPr id="633" name="災害復旧費最大値テキスト">
          <a:extLst>
            <a:ext uri="{FF2B5EF4-FFF2-40B4-BE49-F238E27FC236}">
              <a16:creationId xmlns:a16="http://schemas.microsoft.com/office/drawing/2014/main" id="{00000000-0008-0000-0700-000079020000}"/>
            </a:ext>
          </a:extLst>
        </xdr:cNvPr>
        <xdr:cNvSpPr txBox="1"/>
      </xdr:nvSpPr>
      <xdr:spPr>
        <a:xfrm>
          <a:off x="16370300" y="11801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495,340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24290</xdr:rowOff>
    </xdr:from>
    <xdr:to>
      <xdr:col>86</xdr:col>
      <xdr:colOff>25400</xdr:colOff>
      <xdr:row>70</xdr:row>
      <xdr:rowOff>24290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6230600" y="12025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157925</xdr:rowOff>
    </xdr:from>
    <xdr:ext cx="534377" cy="259045"/>
    <xdr:sp macro="" textlink="">
      <xdr:nvSpPr>
        <xdr:cNvPr id="636" name="災害復旧費平均値テキスト">
          <a:extLst>
            <a:ext uri="{FF2B5EF4-FFF2-40B4-BE49-F238E27FC236}">
              <a16:creationId xmlns:a16="http://schemas.microsoft.com/office/drawing/2014/main" id="{00000000-0008-0000-0700-00007C020000}"/>
            </a:ext>
          </a:extLst>
        </xdr:cNvPr>
        <xdr:cNvSpPr txBox="1"/>
      </xdr:nvSpPr>
      <xdr:spPr>
        <a:xfrm>
          <a:off x="16370300" y="133595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135048</xdr:rowOff>
    </xdr:from>
    <xdr:to>
      <xdr:col>85</xdr:col>
      <xdr:colOff>177800</xdr:colOff>
      <xdr:row>79</xdr:row>
      <xdr:rowOff>65198</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6268700" y="13508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161568</xdr:rowOff>
    </xdr:from>
    <xdr:to>
      <xdr:col>81</xdr:col>
      <xdr:colOff>101600</xdr:colOff>
      <xdr:row>79</xdr:row>
      <xdr:rowOff>91718</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5430500" y="13534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108245</xdr:rowOff>
    </xdr:from>
    <xdr:ext cx="534377"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14111" y="1330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166108</xdr:rowOff>
    </xdr:from>
    <xdr:to>
      <xdr:col>76</xdr:col>
      <xdr:colOff>165100</xdr:colOff>
      <xdr:row>79</xdr:row>
      <xdr:rowOff>96258</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4541500" y="13539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112785</xdr:rowOff>
    </xdr:from>
    <xdr:ext cx="534377"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325111" y="13314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169613</xdr:rowOff>
    </xdr:from>
    <xdr:to>
      <xdr:col>72</xdr:col>
      <xdr:colOff>38100</xdr:colOff>
      <xdr:row>79</xdr:row>
      <xdr:rowOff>99763</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3652500" y="1354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116290</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436111" y="13317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12427</xdr:rowOff>
    </xdr:from>
    <xdr:to>
      <xdr:col>67</xdr:col>
      <xdr:colOff>101600</xdr:colOff>
      <xdr:row>79</xdr:row>
      <xdr:rowOff>114027</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2763500" y="1355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130554</xdr:rowOff>
    </xdr:from>
    <xdr:ext cx="534377"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547111" y="13332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134456</xdr:rowOff>
    </xdr:from>
    <xdr:ext cx="249299" cy="259045"/>
    <xdr:sp macro="" textlink="">
      <xdr:nvSpPr>
        <xdr:cNvPr id="655" name="災害復旧費該当値テキスト">
          <a:extLst>
            <a:ext uri="{FF2B5EF4-FFF2-40B4-BE49-F238E27FC236}">
              <a16:creationId xmlns:a16="http://schemas.microsoft.com/office/drawing/2014/main" id="{00000000-0008-0000-0700-00008F020000}"/>
            </a:ext>
          </a:extLst>
        </xdr:cNvPr>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a:extLst>
            <a:ext uri="{FF2B5EF4-FFF2-40B4-BE49-F238E27FC236}">
              <a16:creationId xmlns:a16="http://schemas.microsoft.com/office/drawing/2014/main" id="{00000000-0008-0000-0700-0000A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101352</xdr:rowOff>
    </xdr:from>
    <xdr:to>
      <xdr:col>85</xdr:col>
      <xdr:colOff>126364</xdr:colOff>
      <xdr:row>99</xdr:row>
      <xdr:rowOff>21177</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6317595" y="15531852"/>
          <a:ext cx="1269" cy="1462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25004</xdr:rowOff>
    </xdr:from>
    <xdr:ext cx="534377" cy="259045"/>
    <xdr:sp macro="" textlink="">
      <xdr:nvSpPr>
        <xdr:cNvPr id="688" name="公債費最小値テキスト">
          <a:extLst>
            <a:ext uri="{FF2B5EF4-FFF2-40B4-BE49-F238E27FC236}">
              <a16:creationId xmlns:a16="http://schemas.microsoft.com/office/drawing/2014/main" id="{00000000-0008-0000-0700-0000B0020000}"/>
            </a:ext>
          </a:extLst>
        </xdr:cNvPr>
        <xdr:cNvSpPr txBox="1"/>
      </xdr:nvSpPr>
      <xdr:spPr>
        <a:xfrm>
          <a:off x="16370300" y="16998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21177</xdr:rowOff>
    </xdr:from>
    <xdr:to>
      <xdr:col>86</xdr:col>
      <xdr:colOff>25400</xdr:colOff>
      <xdr:row>99</xdr:row>
      <xdr:rowOff>21177</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6994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48029</xdr:rowOff>
    </xdr:from>
    <xdr:ext cx="599010" cy="259045"/>
    <xdr:sp macro="" textlink="">
      <xdr:nvSpPr>
        <xdr:cNvPr id="690" name="公債費最大値テキスト">
          <a:extLst>
            <a:ext uri="{FF2B5EF4-FFF2-40B4-BE49-F238E27FC236}">
              <a16:creationId xmlns:a16="http://schemas.microsoft.com/office/drawing/2014/main" id="{00000000-0008-0000-0700-0000B2020000}"/>
            </a:ext>
          </a:extLst>
        </xdr:cNvPr>
        <xdr:cNvSpPr txBox="1"/>
      </xdr:nvSpPr>
      <xdr:spPr>
        <a:xfrm>
          <a:off x="16370300" y="15307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780,130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101352</xdr:rowOff>
    </xdr:from>
    <xdr:to>
      <xdr:col>86</xdr:col>
      <xdr:colOff>25400</xdr:colOff>
      <xdr:row>90</xdr:row>
      <xdr:rowOff>101352</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6230600" y="1553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32401</xdr:rowOff>
    </xdr:from>
    <xdr:to>
      <xdr:col>85</xdr:col>
      <xdr:colOff>127000</xdr:colOff>
      <xdr:row>97</xdr:row>
      <xdr:rowOff>66850</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5481300" y="16663051"/>
          <a:ext cx="838200" cy="34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24573</xdr:rowOff>
    </xdr:from>
    <xdr:ext cx="599010" cy="259045"/>
    <xdr:sp macro="" textlink="">
      <xdr:nvSpPr>
        <xdr:cNvPr id="693" name="公債費平均値テキスト">
          <a:extLst>
            <a:ext uri="{FF2B5EF4-FFF2-40B4-BE49-F238E27FC236}">
              <a16:creationId xmlns:a16="http://schemas.microsoft.com/office/drawing/2014/main" id="{00000000-0008-0000-0700-0000B5020000}"/>
            </a:ext>
          </a:extLst>
        </xdr:cNvPr>
        <xdr:cNvSpPr txBox="1"/>
      </xdr:nvSpPr>
      <xdr:spPr>
        <a:xfrm>
          <a:off x="16370300" y="166552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46146</xdr:rowOff>
    </xdr:from>
    <xdr:to>
      <xdr:col>85</xdr:col>
      <xdr:colOff>177800</xdr:colOff>
      <xdr:row>97</xdr:row>
      <xdr:rowOff>147746</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6268700" y="1667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54068</xdr:rowOff>
    </xdr:from>
    <xdr:to>
      <xdr:col>81</xdr:col>
      <xdr:colOff>50800</xdr:colOff>
      <xdr:row>97</xdr:row>
      <xdr:rowOff>66850</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4592300" y="16684718"/>
          <a:ext cx="889000" cy="12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20718</xdr:rowOff>
    </xdr:from>
    <xdr:to>
      <xdr:col>81</xdr:col>
      <xdr:colOff>101600</xdr:colOff>
      <xdr:row>97</xdr:row>
      <xdr:rowOff>122318</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5430500" y="16651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113445</xdr:rowOff>
    </xdr:from>
    <xdr:ext cx="59901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181795" y="16744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54068</xdr:rowOff>
    </xdr:from>
    <xdr:to>
      <xdr:col>76</xdr:col>
      <xdr:colOff>114300</xdr:colOff>
      <xdr:row>97</xdr:row>
      <xdr:rowOff>91328</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3703300" y="16684718"/>
          <a:ext cx="889000" cy="37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42956</xdr:rowOff>
    </xdr:from>
    <xdr:to>
      <xdr:col>76</xdr:col>
      <xdr:colOff>165100</xdr:colOff>
      <xdr:row>97</xdr:row>
      <xdr:rowOff>144556</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4541500" y="16673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135683</xdr:rowOff>
    </xdr:from>
    <xdr:ext cx="59901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292795" y="16766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91328</xdr:rowOff>
    </xdr:from>
    <xdr:to>
      <xdr:col>71</xdr:col>
      <xdr:colOff>177800</xdr:colOff>
      <xdr:row>97</xdr:row>
      <xdr:rowOff>117453</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2814300" y="16721978"/>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32339</xdr:rowOff>
    </xdr:from>
    <xdr:to>
      <xdr:col>72</xdr:col>
      <xdr:colOff>38100</xdr:colOff>
      <xdr:row>97</xdr:row>
      <xdr:rowOff>133939</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3652500" y="1666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150466</xdr:rowOff>
    </xdr:from>
    <xdr:ext cx="59901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403795" y="16438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46951</xdr:rowOff>
    </xdr:from>
    <xdr:to>
      <xdr:col>67</xdr:col>
      <xdr:colOff>101600</xdr:colOff>
      <xdr:row>97</xdr:row>
      <xdr:rowOff>148551</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2763500" y="1667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165078</xdr:rowOff>
    </xdr:from>
    <xdr:ext cx="59901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514795" y="16452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153051</xdr:rowOff>
    </xdr:from>
    <xdr:to>
      <xdr:col>85</xdr:col>
      <xdr:colOff>177800</xdr:colOff>
      <xdr:row>97</xdr:row>
      <xdr:rowOff>83201</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6268700" y="16612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4478</xdr:rowOff>
    </xdr:from>
    <xdr:ext cx="599010" cy="259045"/>
    <xdr:sp macro="" textlink="">
      <xdr:nvSpPr>
        <xdr:cNvPr id="712" name="公債費該当値テキスト">
          <a:extLst>
            <a:ext uri="{FF2B5EF4-FFF2-40B4-BE49-F238E27FC236}">
              <a16:creationId xmlns:a16="http://schemas.microsoft.com/office/drawing/2014/main" id="{00000000-0008-0000-0700-0000C8020000}"/>
            </a:ext>
          </a:extLst>
        </xdr:cNvPr>
        <xdr:cNvSpPr txBox="1"/>
      </xdr:nvSpPr>
      <xdr:spPr>
        <a:xfrm>
          <a:off x="16370300" y="16463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16050</xdr:rowOff>
    </xdr:from>
    <xdr:to>
      <xdr:col>81</xdr:col>
      <xdr:colOff>101600</xdr:colOff>
      <xdr:row>97</xdr:row>
      <xdr:rowOff>117650</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5430500" y="1664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134177</xdr:rowOff>
    </xdr:from>
    <xdr:ext cx="59901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5181795" y="16421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3268</xdr:rowOff>
    </xdr:from>
    <xdr:to>
      <xdr:col>76</xdr:col>
      <xdr:colOff>165100</xdr:colOff>
      <xdr:row>97</xdr:row>
      <xdr:rowOff>104868</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4541500" y="16633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121395</xdr:rowOff>
    </xdr:from>
    <xdr:ext cx="59901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4292795" y="16409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40528</xdr:rowOff>
    </xdr:from>
    <xdr:to>
      <xdr:col>72</xdr:col>
      <xdr:colOff>38100</xdr:colOff>
      <xdr:row>97</xdr:row>
      <xdr:rowOff>142128</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3652500" y="16671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133255</xdr:rowOff>
    </xdr:from>
    <xdr:ext cx="59901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3403795" y="16763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66653</xdr:rowOff>
    </xdr:from>
    <xdr:to>
      <xdr:col>67</xdr:col>
      <xdr:colOff>101600</xdr:colOff>
      <xdr:row>97</xdr:row>
      <xdr:rowOff>168253</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2763500" y="16697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159380</xdr:rowOff>
    </xdr:from>
    <xdr:ext cx="59901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2514795" y="16790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92727</xdr:rowOff>
    </xdr:from>
    <xdr:ext cx="59541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692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諸支出金グラフ枠">
          <a:extLst>
            <a:ext uri="{FF2B5EF4-FFF2-40B4-BE49-F238E27FC236}">
              <a16:creationId xmlns:a16="http://schemas.microsoft.com/office/drawing/2014/main" id="{00000000-0008-0000-0700-0000E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35</xdr:row>
      <xdr:rowOff>103734</xdr:rowOff>
    </xdr:from>
    <xdr:to>
      <xdr:col>116</xdr:col>
      <xdr:colOff>62864</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flipV="1">
          <a:off x="22159595" y="6104484"/>
          <a:ext cx="1269" cy="626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83964</xdr:rowOff>
    </xdr:from>
    <xdr:ext cx="249299" cy="259045"/>
    <xdr:sp macro="" textlink="">
      <xdr:nvSpPr>
        <xdr:cNvPr id="745" name="諸支出金最小値テキスト">
          <a:extLst>
            <a:ext uri="{FF2B5EF4-FFF2-40B4-BE49-F238E27FC236}">
              <a16:creationId xmlns:a16="http://schemas.microsoft.com/office/drawing/2014/main" id="{00000000-0008-0000-0700-0000E9020000}"/>
            </a:ext>
          </a:extLst>
        </xdr:cNvPr>
        <xdr:cNvSpPr txBox="1"/>
      </xdr:nvSpPr>
      <xdr:spPr>
        <a:xfrm>
          <a:off x="22212300" y="67705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34</xdr:row>
      <xdr:rowOff>50411</xdr:rowOff>
    </xdr:from>
    <xdr:ext cx="534377" cy="259045"/>
    <xdr:sp macro="" textlink="">
      <xdr:nvSpPr>
        <xdr:cNvPr id="747" name="諸支出金最大値テキスト">
          <a:extLst>
            <a:ext uri="{FF2B5EF4-FFF2-40B4-BE49-F238E27FC236}">
              <a16:creationId xmlns:a16="http://schemas.microsoft.com/office/drawing/2014/main" id="{00000000-0008-0000-0700-0000EB020000}"/>
            </a:ext>
          </a:extLst>
        </xdr:cNvPr>
        <xdr:cNvSpPr txBox="1"/>
      </xdr:nvSpPr>
      <xdr:spPr>
        <a:xfrm>
          <a:off x="22212300" y="587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49,332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35</xdr:row>
      <xdr:rowOff>103734</xdr:rowOff>
    </xdr:from>
    <xdr:to>
      <xdr:col>116</xdr:col>
      <xdr:colOff>152400</xdr:colOff>
      <xdr:row>35</xdr:row>
      <xdr:rowOff>103734</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2072600" y="6104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31</xdr:row>
      <xdr:rowOff>109677</xdr:rowOff>
    </xdr:from>
    <xdr:to>
      <xdr:col>116</xdr:col>
      <xdr:colOff>63500</xdr:colOff>
      <xdr:row>35</xdr:row>
      <xdr:rowOff>103734</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1323300" y="5424627"/>
          <a:ext cx="838200" cy="679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128414</xdr:rowOff>
    </xdr:from>
    <xdr:ext cx="469744" cy="259045"/>
    <xdr:sp macro="" textlink="">
      <xdr:nvSpPr>
        <xdr:cNvPr id="750" name="諸支出金平均値テキスト">
          <a:extLst>
            <a:ext uri="{FF2B5EF4-FFF2-40B4-BE49-F238E27FC236}">
              <a16:creationId xmlns:a16="http://schemas.microsoft.com/office/drawing/2014/main" id="{00000000-0008-0000-0700-0000EE020000}"/>
            </a:ext>
          </a:extLst>
        </xdr:cNvPr>
        <xdr:cNvSpPr txBox="1"/>
      </xdr:nvSpPr>
      <xdr:spPr>
        <a:xfrm>
          <a:off x="22212300" y="66435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149987</xdr:rowOff>
    </xdr:from>
    <xdr:to>
      <xdr:col>116</xdr:col>
      <xdr:colOff>114300</xdr:colOff>
      <xdr:row>39</xdr:row>
      <xdr:rowOff>80137</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2110700" y="6665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31</xdr:row>
      <xdr:rowOff>109677</xdr:rowOff>
    </xdr:from>
    <xdr:to>
      <xdr:col>111</xdr:col>
      <xdr:colOff>177800</xdr:colOff>
      <xdr:row>36</xdr:row>
      <xdr:rowOff>148196</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flipV="1">
          <a:off x="20434300" y="5424627"/>
          <a:ext cx="889000" cy="895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156146</xdr:rowOff>
    </xdr:from>
    <xdr:to>
      <xdr:col>112</xdr:col>
      <xdr:colOff>38100</xdr:colOff>
      <xdr:row>39</xdr:row>
      <xdr:rowOff>86296</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1272500" y="6671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77423</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134017" y="67639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142811</xdr:rowOff>
    </xdr:from>
    <xdr:to>
      <xdr:col>107</xdr:col>
      <xdr:colOff>50800</xdr:colOff>
      <xdr:row>36</xdr:row>
      <xdr:rowOff>148196</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9545300" y="6315011"/>
          <a:ext cx="889000" cy="5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68008</xdr:rowOff>
    </xdr:from>
    <xdr:to>
      <xdr:col>107</xdr:col>
      <xdr:colOff>101600</xdr:colOff>
      <xdr:row>38</xdr:row>
      <xdr:rowOff>169608</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0383500" y="658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160735</xdr:rowOff>
    </xdr:from>
    <xdr:ext cx="469744"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199428" y="667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142811</xdr:rowOff>
    </xdr:from>
    <xdr:to>
      <xdr:col>102</xdr:col>
      <xdr:colOff>114300</xdr:colOff>
      <xdr:row>39</xdr:row>
      <xdr:rowOff>44450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flipV="1">
          <a:off x="18656300" y="6315011"/>
          <a:ext cx="889000" cy="415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116713</xdr:rowOff>
    </xdr:from>
    <xdr:to>
      <xdr:col>102</xdr:col>
      <xdr:colOff>165100</xdr:colOff>
      <xdr:row>39</xdr:row>
      <xdr:rowOff>46863</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9494500" y="663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37990</xdr:rowOff>
    </xdr:from>
    <xdr:ext cx="469744"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310428" y="6724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147345</xdr:rowOff>
    </xdr:from>
    <xdr:to>
      <xdr:col>98</xdr:col>
      <xdr:colOff>38100</xdr:colOff>
      <xdr:row>39</xdr:row>
      <xdr:rowOff>77495</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18605500" y="666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94022</xdr:rowOff>
    </xdr:from>
    <xdr:ext cx="469744"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21428" y="6437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52934</xdr:rowOff>
    </xdr:from>
    <xdr:to>
      <xdr:col>116</xdr:col>
      <xdr:colOff>114300</xdr:colOff>
      <xdr:row>35</xdr:row>
      <xdr:rowOff>154534</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2110700" y="6053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5961</xdr:rowOff>
    </xdr:from>
    <xdr:ext cx="534377" cy="259045"/>
    <xdr:sp macro="" textlink="">
      <xdr:nvSpPr>
        <xdr:cNvPr id="769" name="諸支出金該当値テキスト">
          <a:extLst>
            <a:ext uri="{FF2B5EF4-FFF2-40B4-BE49-F238E27FC236}">
              <a16:creationId xmlns:a16="http://schemas.microsoft.com/office/drawing/2014/main" id="{00000000-0008-0000-0700-000001030000}"/>
            </a:ext>
          </a:extLst>
        </xdr:cNvPr>
        <xdr:cNvSpPr txBox="1"/>
      </xdr:nvSpPr>
      <xdr:spPr>
        <a:xfrm>
          <a:off x="22212300" y="6006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31</xdr:row>
      <xdr:rowOff>58877</xdr:rowOff>
    </xdr:from>
    <xdr:to>
      <xdr:col>112</xdr:col>
      <xdr:colOff>38100</xdr:colOff>
      <xdr:row>31</xdr:row>
      <xdr:rowOff>160477</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1272500" y="5373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30</xdr:row>
      <xdr:rowOff>5554</xdr:rowOff>
    </xdr:from>
    <xdr:ext cx="59901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1023795" y="5149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97396</xdr:rowOff>
    </xdr:from>
    <xdr:to>
      <xdr:col>107</xdr:col>
      <xdr:colOff>101600</xdr:colOff>
      <xdr:row>37</xdr:row>
      <xdr:rowOff>27546</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0383500" y="6269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35</xdr:row>
      <xdr:rowOff>44073</xdr:rowOff>
    </xdr:from>
    <xdr:ext cx="534377"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0167111" y="6044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92011</xdr:rowOff>
    </xdr:from>
    <xdr:to>
      <xdr:col>102</xdr:col>
      <xdr:colOff>165100</xdr:colOff>
      <xdr:row>37</xdr:row>
      <xdr:rowOff>22161</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9494500" y="6264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35</xdr:row>
      <xdr:rowOff>38688</xdr:rowOff>
    </xdr:from>
    <xdr:ext cx="534377"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9278111" y="6039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前年度繰上充用金グラフ枠">
          <a:extLst>
            <a:ext uri="{FF2B5EF4-FFF2-40B4-BE49-F238E27FC236}">
              <a16:creationId xmlns:a16="http://schemas.microsoft.com/office/drawing/2014/main" id="{00000000-0008-0000-0700-00001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4" name="前年度繰上充用金最小値テキスト">
          <a:extLst>
            <a:ext uri="{FF2B5EF4-FFF2-40B4-BE49-F238E27FC236}">
              <a16:creationId xmlns:a16="http://schemas.microsoft.com/office/drawing/2014/main" id="{00000000-0008-0000-0700-00001A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6" name="前年度繰上充用金最大値テキスト">
          <a:extLst>
            <a:ext uri="{FF2B5EF4-FFF2-40B4-BE49-F238E27FC236}">
              <a16:creationId xmlns:a16="http://schemas.microsoft.com/office/drawing/2014/main" id="{00000000-0008-0000-0700-00001C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9" name="前年度繰上充用金平均値テキスト">
          <a:extLst>
            <a:ext uri="{FF2B5EF4-FFF2-40B4-BE49-F238E27FC236}">
              <a16:creationId xmlns:a16="http://schemas.microsoft.com/office/drawing/2014/main" id="{00000000-0008-0000-0700-00001F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8" name="前年度繰上充用金該当値テキスト">
          <a:extLst>
            <a:ext uri="{FF2B5EF4-FFF2-40B4-BE49-F238E27FC236}">
              <a16:creationId xmlns:a16="http://schemas.microsoft.com/office/drawing/2014/main" id="{00000000-0008-0000-0700-000032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目的別歳出の中で類似団体内より高額になっている事業費をみると、議会費は本村が離島であることから賃金や旅費といった経費が類似団体と比較しても増えてしまっている状態であり、総務費は沖縄振興特別推進交付金事業によるものであり、土木費は沖縄振興特別推進交付金事業である照喜名原地区整備工事によるもの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沖縄県粟国村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財政調整基金残高は平成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年度からの沖縄振興特別推進交付金事業の実施により基金残高は減少傾向になっており、令和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年度の標財比</a:t>
          </a:r>
          <a:r>
            <a:rPr kumimoji="1" lang="en-US" altLang="ja-JP" sz="1400">
              <a:latin typeface="ＭＳ ゴシック" pitchFamily="49" charset="-128"/>
              <a:ea typeface="ＭＳ ゴシック" pitchFamily="49" charset="-128"/>
            </a:rPr>
            <a:t>24.56</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166</a:t>
          </a:r>
          <a:r>
            <a:rPr kumimoji="1" lang="ja-JP" altLang="en-US" sz="1400">
              <a:latin typeface="ＭＳ ゴシック" pitchFamily="49" charset="-128"/>
              <a:ea typeface="ＭＳ ゴシック" pitchFamily="49" charset="-128"/>
            </a:rPr>
            <a:t>百万円）となっており、前年度と比較すると</a:t>
          </a:r>
          <a:r>
            <a:rPr kumimoji="1" lang="en-US" altLang="ja-JP" sz="1400">
              <a:latin typeface="ＭＳ ゴシック" pitchFamily="49" charset="-128"/>
              <a:ea typeface="ＭＳ ゴシック" pitchFamily="49" charset="-128"/>
            </a:rPr>
            <a:t>24.51</a:t>
          </a:r>
          <a:r>
            <a:rPr kumimoji="1" lang="ja-JP" altLang="en-US" sz="1400">
              <a:latin typeface="ＭＳ ゴシック" pitchFamily="49" charset="-128"/>
              <a:ea typeface="ＭＳ ゴシック" pitchFamily="49" charset="-128"/>
            </a:rPr>
            <a:t>ポイント下回り、</a:t>
          </a:r>
          <a:r>
            <a:rPr kumimoji="1" lang="en-US" altLang="ja-JP" sz="1400">
              <a:latin typeface="ＭＳ ゴシック" pitchFamily="49" charset="-128"/>
              <a:ea typeface="ＭＳ ゴシック" pitchFamily="49" charset="-128"/>
            </a:rPr>
            <a:t>162</a:t>
          </a:r>
          <a:r>
            <a:rPr kumimoji="1" lang="ja-JP" altLang="en-US" sz="1400">
              <a:latin typeface="ＭＳ ゴシック" pitchFamily="49" charset="-128"/>
              <a:ea typeface="ＭＳ ゴシック" pitchFamily="49" charset="-128"/>
            </a:rPr>
            <a:t>百万円減少した。</a:t>
          </a:r>
        </a:p>
        <a:p>
          <a:r>
            <a:rPr kumimoji="1" lang="ja-JP" altLang="en-US" sz="1400">
              <a:latin typeface="ＭＳ ゴシック" pitchFamily="49" charset="-128"/>
              <a:ea typeface="ＭＳ ゴシック" pitchFamily="49" charset="-128"/>
            </a:rPr>
            <a:t>実質単年度収支は</a:t>
          </a:r>
          <a:r>
            <a:rPr kumimoji="1" lang="en-US" altLang="ja-JP" sz="1400">
              <a:latin typeface="ＭＳ ゴシック" pitchFamily="49" charset="-128"/>
              <a:ea typeface="ＭＳ ゴシック" pitchFamily="49" charset="-128"/>
            </a:rPr>
            <a:t>14.80</a:t>
          </a:r>
          <a:r>
            <a:rPr kumimoji="1" lang="ja-JP" altLang="en-US" sz="1400">
              <a:latin typeface="ＭＳ ゴシック" pitchFamily="49" charset="-128"/>
              <a:ea typeface="ＭＳ ゴシック" pitchFamily="49" charset="-128"/>
            </a:rPr>
            <a:t>ポイント増加した。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歳入・歳出予算の適切な計上に取り組み、適切な財政運営に努めたい。</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沖縄県粟国村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すべての会計において黒字となっており、財政運営は健全な状態であるが、今後、簡易水道事業特別会計で老朽化した配水管の更新が平成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a:t>
          </a:r>
          <a:r>
            <a:rPr kumimoji="1" lang="en-US" altLang="ja-JP" sz="1400">
              <a:latin typeface="ＭＳ ゴシック" pitchFamily="49" charset="-128"/>
              <a:ea typeface="ＭＳ ゴシック" pitchFamily="49" charset="-128"/>
            </a:rPr>
            <a:t>37</a:t>
          </a:r>
          <a:r>
            <a:rPr kumimoji="1" lang="ja-JP" altLang="en-US" sz="1400">
              <a:latin typeface="ＭＳ ゴシック" pitchFamily="49" charset="-128"/>
              <a:ea typeface="ＭＳ ゴシック" pitchFamily="49" charset="-128"/>
            </a:rPr>
            <a:t>年度にかけて行われる。新規発行額が増額し、公債費の増加が見込まれることから、各公営企業の経営改善に努めることで歳出抑制を図っていく。</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473553_&#31903;&#22269;&#26449;_2020(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H28</v>
          </cell>
          <cell r="BX50" t="str">
            <v>H29</v>
          </cell>
          <cell r="CF50" t="str">
            <v>H30</v>
          </cell>
          <cell r="CN50" t="str">
            <v>R01</v>
          </cell>
          <cell r="CV50" t="str">
            <v>R02</v>
          </cell>
        </row>
        <row r="51">
          <cell r="AN51" t="str">
            <v>当該団体値</v>
          </cell>
          <cell r="BP51">
            <v>59.9</v>
          </cell>
          <cell r="BX51">
            <v>35.200000000000003</v>
          </cell>
          <cell r="CF51">
            <v>37</v>
          </cell>
          <cell r="CN51">
            <v>28.9</v>
          </cell>
          <cell r="CV51">
            <v>21.4</v>
          </cell>
        </row>
        <row r="53">
          <cell r="BP53">
            <v>41.6</v>
          </cell>
          <cell r="BX53">
            <v>43.4</v>
          </cell>
          <cell r="CF53">
            <v>45.6</v>
          </cell>
          <cell r="CN53">
            <v>47.2</v>
          </cell>
          <cell r="CV53">
            <v>42.6</v>
          </cell>
        </row>
        <row r="55">
          <cell r="AN55" t="str">
            <v>類似団体内平均値</v>
          </cell>
          <cell r="BP55">
            <v>0</v>
          </cell>
          <cell r="BX55">
            <v>0</v>
          </cell>
          <cell r="CF55">
            <v>0</v>
          </cell>
          <cell r="CN55">
            <v>0</v>
          </cell>
          <cell r="CV55">
            <v>0</v>
          </cell>
        </row>
        <row r="57">
          <cell r="BP57">
            <v>57.9</v>
          </cell>
          <cell r="BX57">
            <v>58.2</v>
          </cell>
          <cell r="CF57">
            <v>59.4</v>
          </cell>
          <cell r="CN57">
            <v>60.4</v>
          </cell>
          <cell r="CV57">
            <v>61.5</v>
          </cell>
        </row>
        <row r="72">
          <cell r="BP72" t="str">
            <v>H28</v>
          </cell>
          <cell r="BX72" t="str">
            <v>H29</v>
          </cell>
          <cell r="CF72" t="str">
            <v>H30</v>
          </cell>
          <cell r="CN72" t="str">
            <v>R01</v>
          </cell>
          <cell r="CV72" t="str">
            <v>R02</v>
          </cell>
        </row>
        <row r="73">
          <cell r="AN73" t="str">
            <v>当該団体値</v>
          </cell>
          <cell r="BP73">
            <v>59.9</v>
          </cell>
          <cell r="BX73">
            <v>35.200000000000003</v>
          </cell>
          <cell r="CF73">
            <v>37</v>
          </cell>
          <cell r="CN73">
            <v>28.9</v>
          </cell>
          <cell r="CV73">
            <v>21.4</v>
          </cell>
        </row>
        <row r="75">
          <cell r="BP75">
            <v>7.2</v>
          </cell>
          <cell r="BX75">
            <v>6.3</v>
          </cell>
          <cell r="CF75">
            <v>6.1</v>
          </cell>
          <cell r="CN75">
            <v>6.9</v>
          </cell>
          <cell r="CV75">
            <v>8</v>
          </cell>
        </row>
        <row r="77">
          <cell r="AN77" t="str">
            <v>類似団体内平均値</v>
          </cell>
          <cell r="BP77">
            <v>0</v>
          </cell>
          <cell r="BX77">
            <v>0</v>
          </cell>
          <cell r="CF77">
            <v>0</v>
          </cell>
          <cell r="CN77">
            <v>0</v>
          </cell>
          <cell r="CV77">
            <v>0</v>
          </cell>
        </row>
        <row r="79">
          <cell r="BP79">
            <v>6.9</v>
          </cell>
          <cell r="BX79">
            <v>7.1</v>
          </cell>
          <cell r="CF79">
            <v>7.4</v>
          </cell>
          <cell r="CN79">
            <v>7.4</v>
          </cell>
          <cell r="CV79">
            <v>8</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90" zoomScaleNormal="9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3" t="s">
        <v>80</v>
      </c>
      <c r="C1" s="403"/>
      <c r="D1" s="403"/>
      <c r="E1" s="403"/>
      <c r="F1" s="403"/>
      <c r="G1" s="403"/>
      <c r="H1" s="403"/>
      <c r="I1" s="403"/>
      <c r="J1" s="403"/>
      <c r="K1" s="403"/>
      <c r="L1" s="403"/>
      <c r="M1" s="403"/>
      <c r="N1" s="403"/>
      <c r="O1" s="403"/>
      <c r="P1" s="403"/>
      <c r="Q1" s="403"/>
      <c r="R1" s="403"/>
      <c r="S1" s="403"/>
      <c r="T1" s="403"/>
      <c r="U1" s="403"/>
      <c r="V1" s="403"/>
      <c r="W1" s="403"/>
      <c r="X1" s="403"/>
      <c r="Y1" s="403"/>
      <c r="Z1" s="403"/>
      <c r="AA1" s="403"/>
      <c r="AB1" s="403"/>
      <c r="AC1" s="403"/>
      <c r="AD1" s="403"/>
      <c r="AE1" s="403"/>
      <c r="AF1" s="403"/>
      <c r="AG1" s="403"/>
      <c r="AH1" s="403"/>
      <c r="AI1" s="403"/>
      <c r="AJ1" s="403"/>
      <c r="AK1" s="403"/>
      <c r="AL1" s="403"/>
      <c r="AM1" s="403"/>
      <c r="AN1" s="403"/>
      <c r="AO1" s="403"/>
      <c r="AP1" s="403"/>
      <c r="AQ1" s="403"/>
      <c r="AR1" s="403"/>
      <c r="AS1" s="403"/>
      <c r="AT1" s="403"/>
      <c r="AU1" s="403"/>
      <c r="AV1" s="403"/>
      <c r="AW1" s="403"/>
      <c r="AX1" s="403"/>
      <c r="AY1" s="403"/>
      <c r="AZ1" s="403"/>
      <c r="BA1" s="403"/>
      <c r="BB1" s="403"/>
      <c r="BC1" s="403"/>
      <c r="BD1" s="403"/>
      <c r="BE1" s="403"/>
      <c r="BF1" s="403"/>
      <c r="BG1" s="403"/>
      <c r="BH1" s="403"/>
      <c r="BI1" s="403"/>
      <c r="BJ1" s="403"/>
      <c r="BK1" s="403"/>
      <c r="BL1" s="403"/>
      <c r="BM1" s="403"/>
      <c r="BN1" s="403"/>
      <c r="BO1" s="403"/>
      <c r="BP1" s="403"/>
      <c r="BQ1" s="403"/>
      <c r="BR1" s="403"/>
      <c r="BS1" s="403"/>
      <c r="BT1" s="403"/>
      <c r="BU1" s="403"/>
      <c r="BV1" s="403"/>
      <c r="BW1" s="403"/>
      <c r="BX1" s="403"/>
      <c r="BY1" s="403"/>
      <c r="BZ1" s="403"/>
      <c r="CA1" s="403"/>
      <c r="CB1" s="403"/>
      <c r="CC1" s="403"/>
      <c r="CD1" s="403"/>
      <c r="CE1" s="403"/>
      <c r="CF1" s="403"/>
      <c r="CG1" s="403"/>
      <c r="CH1" s="403"/>
      <c r="CI1" s="403"/>
      <c r="CJ1" s="403"/>
      <c r="CK1" s="403"/>
      <c r="CL1" s="403"/>
      <c r="CM1" s="403"/>
      <c r="CN1" s="403"/>
      <c r="CO1" s="403"/>
      <c r="CP1" s="403"/>
      <c r="CQ1" s="403"/>
      <c r="CR1" s="403"/>
      <c r="CS1" s="403"/>
      <c r="CT1" s="403"/>
      <c r="CU1" s="403"/>
      <c r="CV1" s="403"/>
      <c r="CW1" s="403"/>
      <c r="CX1" s="403"/>
      <c r="CY1" s="403"/>
      <c r="CZ1" s="403"/>
      <c r="DA1" s="403"/>
      <c r="DB1" s="403"/>
      <c r="DC1" s="403"/>
      <c r="DD1" s="403"/>
      <c r="DE1" s="403"/>
      <c r="DF1" s="403"/>
      <c r="DG1" s="403"/>
      <c r="DH1" s="403"/>
      <c r="DI1" s="403"/>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4" t="s">
        <v>82</v>
      </c>
      <c r="C3" s="405"/>
      <c r="D3" s="405"/>
      <c r="E3" s="406"/>
      <c r="F3" s="406"/>
      <c r="G3" s="406"/>
      <c r="H3" s="406"/>
      <c r="I3" s="406"/>
      <c r="J3" s="406"/>
      <c r="K3" s="406"/>
      <c r="L3" s="406" t="s">
        <v>83</v>
      </c>
      <c r="M3" s="406"/>
      <c r="N3" s="406"/>
      <c r="O3" s="406"/>
      <c r="P3" s="406"/>
      <c r="Q3" s="406"/>
      <c r="R3" s="413"/>
      <c r="S3" s="413"/>
      <c r="T3" s="413"/>
      <c r="U3" s="413"/>
      <c r="V3" s="414"/>
      <c r="W3" s="388" t="s">
        <v>84</v>
      </c>
      <c r="X3" s="389"/>
      <c r="Y3" s="389"/>
      <c r="Z3" s="389"/>
      <c r="AA3" s="389"/>
      <c r="AB3" s="405"/>
      <c r="AC3" s="413" t="s">
        <v>85</v>
      </c>
      <c r="AD3" s="389"/>
      <c r="AE3" s="389"/>
      <c r="AF3" s="389"/>
      <c r="AG3" s="389"/>
      <c r="AH3" s="389"/>
      <c r="AI3" s="389"/>
      <c r="AJ3" s="389"/>
      <c r="AK3" s="389"/>
      <c r="AL3" s="390"/>
      <c r="AM3" s="388" t="s">
        <v>86</v>
      </c>
      <c r="AN3" s="389"/>
      <c r="AO3" s="389"/>
      <c r="AP3" s="389"/>
      <c r="AQ3" s="389"/>
      <c r="AR3" s="389"/>
      <c r="AS3" s="389"/>
      <c r="AT3" s="389"/>
      <c r="AU3" s="389"/>
      <c r="AV3" s="389"/>
      <c r="AW3" s="389"/>
      <c r="AX3" s="390"/>
      <c r="AY3" s="425" t="s">
        <v>1</v>
      </c>
      <c r="AZ3" s="426"/>
      <c r="BA3" s="426"/>
      <c r="BB3" s="426"/>
      <c r="BC3" s="426"/>
      <c r="BD3" s="426"/>
      <c r="BE3" s="426"/>
      <c r="BF3" s="426"/>
      <c r="BG3" s="426"/>
      <c r="BH3" s="426"/>
      <c r="BI3" s="426"/>
      <c r="BJ3" s="426"/>
      <c r="BK3" s="426"/>
      <c r="BL3" s="426"/>
      <c r="BM3" s="427"/>
      <c r="BN3" s="388" t="s">
        <v>87</v>
      </c>
      <c r="BO3" s="389"/>
      <c r="BP3" s="389"/>
      <c r="BQ3" s="389"/>
      <c r="BR3" s="389"/>
      <c r="BS3" s="389"/>
      <c r="BT3" s="389"/>
      <c r="BU3" s="390"/>
      <c r="BV3" s="388" t="s">
        <v>88</v>
      </c>
      <c r="BW3" s="389"/>
      <c r="BX3" s="389"/>
      <c r="BY3" s="389"/>
      <c r="BZ3" s="389"/>
      <c r="CA3" s="389"/>
      <c r="CB3" s="389"/>
      <c r="CC3" s="390"/>
      <c r="CD3" s="425" t="s">
        <v>1</v>
      </c>
      <c r="CE3" s="426"/>
      <c r="CF3" s="426"/>
      <c r="CG3" s="426"/>
      <c r="CH3" s="426"/>
      <c r="CI3" s="426"/>
      <c r="CJ3" s="426"/>
      <c r="CK3" s="426"/>
      <c r="CL3" s="426"/>
      <c r="CM3" s="426"/>
      <c r="CN3" s="426"/>
      <c r="CO3" s="426"/>
      <c r="CP3" s="426"/>
      <c r="CQ3" s="426"/>
      <c r="CR3" s="426"/>
      <c r="CS3" s="427"/>
      <c r="CT3" s="388" t="s">
        <v>89</v>
      </c>
      <c r="CU3" s="389"/>
      <c r="CV3" s="389"/>
      <c r="CW3" s="389"/>
      <c r="CX3" s="389"/>
      <c r="CY3" s="389"/>
      <c r="CZ3" s="389"/>
      <c r="DA3" s="390"/>
      <c r="DB3" s="388" t="s">
        <v>90</v>
      </c>
      <c r="DC3" s="389"/>
      <c r="DD3" s="389"/>
      <c r="DE3" s="389"/>
      <c r="DF3" s="389"/>
      <c r="DG3" s="389"/>
      <c r="DH3" s="389"/>
      <c r="DI3" s="390"/>
      <c r="DJ3" s="186"/>
      <c r="DK3" s="186"/>
      <c r="DL3" s="186"/>
      <c r="DM3" s="186"/>
      <c r="DN3" s="186"/>
      <c r="DO3" s="186"/>
    </row>
    <row r="4" spans="1:119" ht="18.75" customHeight="1" x14ac:dyDescent="0.15">
      <c r="A4" s="187"/>
      <c r="B4" s="407"/>
      <c r="C4" s="408"/>
      <c r="D4" s="408"/>
      <c r="E4" s="409"/>
      <c r="F4" s="409"/>
      <c r="G4" s="409"/>
      <c r="H4" s="409"/>
      <c r="I4" s="409"/>
      <c r="J4" s="409"/>
      <c r="K4" s="409"/>
      <c r="L4" s="409"/>
      <c r="M4" s="409"/>
      <c r="N4" s="409"/>
      <c r="O4" s="409"/>
      <c r="P4" s="409"/>
      <c r="Q4" s="409"/>
      <c r="R4" s="415"/>
      <c r="S4" s="415"/>
      <c r="T4" s="415"/>
      <c r="U4" s="415"/>
      <c r="V4" s="416"/>
      <c r="W4" s="419"/>
      <c r="X4" s="420"/>
      <c r="Y4" s="420"/>
      <c r="Z4" s="420"/>
      <c r="AA4" s="420"/>
      <c r="AB4" s="408"/>
      <c r="AC4" s="415"/>
      <c r="AD4" s="420"/>
      <c r="AE4" s="420"/>
      <c r="AF4" s="420"/>
      <c r="AG4" s="420"/>
      <c r="AH4" s="420"/>
      <c r="AI4" s="420"/>
      <c r="AJ4" s="420"/>
      <c r="AK4" s="420"/>
      <c r="AL4" s="423"/>
      <c r="AM4" s="421"/>
      <c r="AN4" s="422"/>
      <c r="AO4" s="422"/>
      <c r="AP4" s="422"/>
      <c r="AQ4" s="422"/>
      <c r="AR4" s="422"/>
      <c r="AS4" s="422"/>
      <c r="AT4" s="422"/>
      <c r="AU4" s="422"/>
      <c r="AV4" s="422"/>
      <c r="AW4" s="422"/>
      <c r="AX4" s="424"/>
      <c r="AY4" s="391" t="s">
        <v>91</v>
      </c>
      <c r="AZ4" s="392"/>
      <c r="BA4" s="392"/>
      <c r="BB4" s="392"/>
      <c r="BC4" s="392"/>
      <c r="BD4" s="392"/>
      <c r="BE4" s="392"/>
      <c r="BF4" s="392"/>
      <c r="BG4" s="392"/>
      <c r="BH4" s="392"/>
      <c r="BI4" s="392"/>
      <c r="BJ4" s="392"/>
      <c r="BK4" s="392"/>
      <c r="BL4" s="392"/>
      <c r="BM4" s="393"/>
      <c r="BN4" s="394">
        <v>1757208</v>
      </c>
      <c r="BO4" s="395"/>
      <c r="BP4" s="395"/>
      <c r="BQ4" s="395"/>
      <c r="BR4" s="395"/>
      <c r="BS4" s="395"/>
      <c r="BT4" s="395"/>
      <c r="BU4" s="396"/>
      <c r="BV4" s="394">
        <v>1937198</v>
      </c>
      <c r="BW4" s="395"/>
      <c r="BX4" s="395"/>
      <c r="BY4" s="395"/>
      <c r="BZ4" s="395"/>
      <c r="CA4" s="395"/>
      <c r="CB4" s="395"/>
      <c r="CC4" s="396"/>
      <c r="CD4" s="397" t="s">
        <v>92</v>
      </c>
      <c r="CE4" s="398"/>
      <c r="CF4" s="398"/>
      <c r="CG4" s="398"/>
      <c r="CH4" s="398"/>
      <c r="CI4" s="398"/>
      <c r="CJ4" s="398"/>
      <c r="CK4" s="398"/>
      <c r="CL4" s="398"/>
      <c r="CM4" s="398"/>
      <c r="CN4" s="398"/>
      <c r="CO4" s="398"/>
      <c r="CP4" s="398"/>
      <c r="CQ4" s="398"/>
      <c r="CR4" s="398"/>
      <c r="CS4" s="399"/>
      <c r="CT4" s="400">
        <v>8.1</v>
      </c>
      <c r="CU4" s="401"/>
      <c r="CV4" s="401"/>
      <c r="CW4" s="401"/>
      <c r="CX4" s="401"/>
      <c r="CY4" s="401"/>
      <c r="CZ4" s="401"/>
      <c r="DA4" s="402"/>
      <c r="DB4" s="400">
        <v>18.3</v>
      </c>
      <c r="DC4" s="401"/>
      <c r="DD4" s="401"/>
      <c r="DE4" s="401"/>
      <c r="DF4" s="401"/>
      <c r="DG4" s="401"/>
      <c r="DH4" s="401"/>
      <c r="DI4" s="402"/>
      <c r="DJ4" s="186"/>
      <c r="DK4" s="186"/>
      <c r="DL4" s="186"/>
      <c r="DM4" s="186"/>
      <c r="DN4" s="186"/>
      <c r="DO4" s="186"/>
    </row>
    <row r="5" spans="1:119" ht="18.75" customHeight="1" x14ac:dyDescent="0.15">
      <c r="A5" s="187"/>
      <c r="B5" s="410"/>
      <c r="C5" s="411"/>
      <c r="D5" s="411"/>
      <c r="E5" s="412"/>
      <c r="F5" s="412"/>
      <c r="G5" s="412"/>
      <c r="H5" s="412"/>
      <c r="I5" s="412"/>
      <c r="J5" s="412"/>
      <c r="K5" s="412"/>
      <c r="L5" s="412"/>
      <c r="M5" s="412"/>
      <c r="N5" s="412"/>
      <c r="O5" s="412"/>
      <c r="P5" s="412"/>
      <c r="Q5" s="412"/>
      <c r="R5" s="417"/>
      <c r="S5" s="417"/>
      <c r="T5" s="417"/>
      <c r="U5" s="417"/>
      <c r="V5" s="418"/>
      <c r="W5" s="421"/>
      <c r="X5" s="422"/>
      <c r="Y5" s="422"/>
      <c r="Z5" s="422"/>
      <c r="AA5" s="422"/>
      <c r="AB5" s="411"/>
      <c r="AC5" s="417"/>
      <c r="AD5" s="422"/>
      <c r="AE5" s="422"/>
      <c r="AF5" s="422"/>
      <c r="AG5" s="422"/>
      <c r="AH5" s="422"/>
      <c r="AI5" s="422"/>
      <c r="AJ5" s="422"/>
      <c r="AK5" s="422"/>
      <c r="AL5" s="424"/>
      <c r="AM5" s="460" t="s">
        <v>93</v>
      </c>
      <c r="AN5" s="461"/>
      <c r="AO5" s="461"/>
      <c r="AP5" s="461"/>
      <c r="AQ5" s="461"/>
      <c r="AR5" s="461"/>
      <c r="AS5" s="461"/>
      <c r="AT5" s="462"/>
      <c r="AU5" s="463" t="s">
        <v>94</v>
      </c>
      <c r="AV5" s="464"/>
      <c r="AW5" s="464"/>
      <c r="AX5" s="464"/>
      <c r="AY5" s="465" t="s">
        <v>95</v>
      </c>
      <c r="AZ5" s="466"/>
      <c r="BA5" s="466"/>
      <c r="BB5" s="466"/>
      <c r="BC5" s="466"/>
      <c r="BD5" s="466"/>
      <c r="BE5" s="466"/>
      <c r="BF5" s="466"/>
      <c r="BG5" s="466"/>
      <c r="BH5" s="466"/>
      <c r="BI5" s="466"/>
      <c r="BJ5" s="466"/>
      <c r="BK5" s="466"/>
      <c r="BL5" s="466"/>
      <c r="BM5" s="467"/>
      <c r="BN5" s="431">
        <v>1680814</v>
      </c>
      <c r="BO5" s="432"/>
      <c r="BP5" s="432"/>
      <c r="BQ5" s="432"/>
      <c r="BR5" s="432"/>
      <c r="BS5" s="432"/>
      <c r="BT5" s="432"/>
      <c r="BU5" s="433"/>
      <c r="BV5" s="431">
        <v>1793725</v>
      </c>
      <c r="BW5" s="432"/>
      <c r="BX5" s="432"/>
      <c r="BY5" s="432"/>
      <c r="BZ5" s="432"/>
      <c r="CA5" s="432"/>
      <c r="CB5" s="432"/>
      <c r="CC5" s="433"/>
      <c r="CD5" s="434" t="s">
        <v>96</v>
      </c>
      <c r="CE5" s="435"/>
      <c r="CF5" s="435"/>
      <c r="CG5" s="435"/>
      <c r="CH5" s="435"/>
      <c r="CI5" s="435"/>
      <c r="CJ5" s="435"/>
      <c r="CK5" s="435"/>
      <c r="CL5" s="435"/>
      <c r="CM5" s="435"/>
      <c r="CN5" s="435"/>
      <c r="CO5" s="435"/>
      <c r="CP5" s="435"/>
      <c r="CQ5" s="435"/>
      <c r="CR5" s="435"/>
      <c r="CS5" s="436"/>
      <c r="CT5" s="428">
        <v>92.1</v>
      </c>
      <c r="CU5" s="429"/>
      <c r="CV5" s="429"/>
      <c r="CW5" s="429"/>
      <c r="CX5" s="429"/>
      <c r="CY5" s="429"/>
      <c r="CZ5" s="429"/>
      <c r="DA5" s="430"/>
      <c r="DB5" s="428">
        <v>97.8</v>
      </c>
      <c r="DC5" s="429"/>
      <c r="DD5" s="429"/>
      <c r="DE5" s="429"/>
      <c r="DF5" s="429"/>
      <c r="DG5" s="429"/>
      <c r="DH5" s="429"/>
      <c r="DI5" s="430"/>
      <c r="DJ5" s="186"/>
      <c r="DK5" s="186"/>
      <c r="DL5" s="186"/>
      <c r="DM5" s="186"/>
      <c r="DN5" s="186"/>
      <c r="DO5" s="186"/>
    </row>
    <row r="6" spans="1:119" ht="18.75" customHeight="1" x14ac:dyDescent="0.15">
      <c r="A6" s="187"/>
      <c r="B6" s="437" t="s">
        <v>97</v>
      </c>
      <c r="C6" s="438"/>
      <c r="D6" s="438"/>
      <c r="E6" s="439"/>
      <c r="F6" s="439"/>
      <c r="G6" s="439"/>
      <c r="H6" s="439"/>
      <c r="I6" s="439"/>
      <c r="J6" s="439"/>
      <c r="K6" s="439"/>
      <c r="L6" s="439" t="s">
        <v>98</v>
      </c>
      <c r="M6" s="439"/>
      <c r="N6" s="439"/>
      <c r="O6" s="439"/>
      <c r="P6" s="439"/>
      <c r="Q6" s="439"/>
      <c r="R6" s="443"/>
      <c r="S6" s="443"/>
      <c r="T6" s="443"/>
      <c r="U6" s="443"/>
      <c r="V6" s="444"/>
      <c r="W6" s="447" t="s">
        <v>99</v>
      </c>
      <c r="X6" s="448"/>
      <c r="Y6" s="448"/>
      <c r="Z6" s="448"/>
      <c r="AA6" s="448"/>
      <c r="AB6" s="438"/>
      <c r="AC6" s="451" t="s">
        <v>100</v>
      </c>
      <c r="AD6" s="452"/>
      <c r="AE6" s="452"/>
      <c r="AF6" s="452"/>
      <c r="AG6" s="452"/>
      <c r="AH6" s="452"/>
      <c r="AI6" s="452"/>
      <c r="AJ6" s="452"/>
      <c r="AK6" s="452"/>
      <c r="AL6" s="453"/>
      <c r="AM6" s="460" t="s">
        <v>101</v>
      </c>
      <c r="AN6" s="461"/>
      <c r="AO6" s="461"/>
      <c r="AP6" s="461"/>
      <c r="AQ6" s="461"/>
      <c r="AR6" s="461"/>
      <c r="AS6" s="461"/>
      <c r="AT6" s="462"/>
      <c r="AU6" s="463" t="s">
        <v>102</v>
      </c>
      <c r="AV6" s="464"/>
      <c r="AW6" s="464"/>
      <c r="AX6" s="464"/>
      <c r="AY6" s="465" t="s">
        <v>103</v>
      </c>
      <c r="AZ6" s="466"/>
      <c r="BA6" s="466"/>
      <c r="BB6" s="466"/>
      <c r="BC6" s="466"/>
      <c r="BD6" s="466"/>
      <c r="BE6" s="466"/>
      <c r="BF6" s="466"/>
      <c r="BG6" s="466"/>
      <c r="BH6" s="466"/>
      <c r="BI6" s="466"/>
      <c r="BJ6" s="466"/>
      <c r="BK6" s="466"/>
      <c r="BL6" s="466"/>
      <c r="BM6" s="467"/>
      <c r="BN6" s="431">
        <v>76394</v>
      </c>
      <c r="BO6" s="432"/>
      <c r="BP6" s="432"/>
      <c r="BQ6" s="432"/>
      <c r="BR6" s="432"/>
      <c r="BS6" s="432"/>
      <c r="BT6" s="432"/>
      <c r="BU6" s="433"/>
      <c r="BV6" s="431">
        <v>143473</v>
      </c>
      <c r="BW6" s="432"/>
      <c r="BX6" s="432"/>
      <c r="BY6" s="432"/>
      <c r="BZ6" s="432"/>
      <c r="CA6" s="432"/>
      <c r="CB6" s="432"/>
      <c r="CC6" s="433"/>
      <c r="CD6" s="434" t="s">
        <v>104</v>
      </c>
      <c r="CE6" s="435"/>
      <c r="CF6" s="435"/>
      <c r="CG6" s="435"/>
      <c r="CH6" s="435"/>
      <c r="CI6" s="435"/>
      <c r="CJ6" s="435"/>
      <c r="CK6" s="435"/>
      <c r="CL6" s="435"/>
      <c r="CM6" s="435"/>
      <c r="CN6" s="435"/>
      <c r="CO6" s="435"/>
      <c r="CP6" s="435"/>
      <c r="CQ6" s="435"/>
      <c r="CR6" s="435"/>
      <c r="CS6" s="436"/>
      <c r="CT6" s="468">
        <v>94.5</v>
      </c>
      <c r="CU6" s="469"/>
      <c r="CV6" s="469"/>
      <c r="CW6" s="469"/>
      <c r="CX6" s="469"/>
      <c r="CY6" s="469"/>
      <c r="CZ6" s="469"/>
      <c r="DA6" s="470"/>
      <c r="DB6" s="468">
        <v>100.2</v>
      </c>
      <c r="DC6" s="469"/>
      <c r="DD6" s="469"/>
      <c r="DE6" s="469"/>
      <c r="DF6" s="469"/>
      <c r="DG6" s="469"/>
      <c r="DH6" s="469"/>
      <c r="DI6" s="470"/>
      <c r="DJ6" s="186"/>
      <c r="DK6" s="186"/>
      <c r="DL6" s="186"/>
      <c r="DM6" s="186"/>
      <c r="DN6" s="186"/>
      <c r="DO6" s="186"/>
    </row>
    <row r="7" spans="1:119" ht="18.75" customHeight="1" x14ac:dyDescent="0.15">
      <c r="A7" s="187"/>
      <c r="B7" s="407"/>
      <c r="C7" s="408"/>
      <c r="D7" s="408"/>
      <c r="E7" s="409"/>
      <c r="F7" s="409"/>
      <c r="G7" s="409"/>
      <c r="H7" s="409"/>
      <c r="I7" s="409"/>
      <c r="J7" s="409"/>
      <c r="K7" s="409"/>
      <c r="L7" s="409"/>
      <c r="M7" s="409"/>
      <c r="N7" s="409"/>
      <c r="O7" s="409"/>
      <c r="P7" s="409"/>
      <c r="Q7" s="409"/>
      <c r="R7" s="415"/>
      <c r="S7" s="415"/>
      <c r="T7" s="415"/>
      <c r="U7" s="415"/>
      <c r="V7" s="416"/>
      <c r="W7" s="419"/>
      <c r="X7" s="420"/>
      <c r="Y7" s="420"/>
      <c r="Z7" s="420"/>
      <c r="AA7" s="420"/>
      <c r="AB7" s="408"/>
      <c r="AC7" s="454"/>
      <c r="AD7" s="455"/>
      <c r="AE7" s="455"/>
      <c r="AF7" s="455"/>
      <c r="AG7" s="455"/>
      <c r="AH7" s="455"/>
      <c r="AI7" s="455"/>
      <c r="AJ7" s="455"/>
      <c r="AK7" s="455"/>
      <c r="AL7" s="456"/>
      <c r="AM7" s="460" t="s">
        <v>105</v>
      </c>
      <c r="AN7" s="461"/>
      <c r="AO7" s="461"/>
      <c r="AP7" s="461"/>
      <c r="AQ7" s="461"/>
      <c r="AR7" s="461"/>
      <c r="AS7" s="461"/>
      <c r="AT7" s="462"/>
      <c r="AU7" s="463" t="s">
        <v>102</v>
      </c>
      <c r="AV7" s="464"/>
      <c r="AW7" s="464"/>
      <c r="AX7" s="464"/>
      <c r="AY7" s="465" t="s">
        <v>106</v>
      </c>
      <c r="AZ7" s="466"/>
      <c r="BA7" s="466"/>
      <c r="BB7" s="466"/>
      <c r="BC7" s="466"/>
      <c r="BD7" s="466"/>
      <c r="BE7" s="466"/>
      <c r="BF7" s="466"/>
      <c r="BG7" s="466"/>
      <c r="BH7" s="466"/>
      <c r="BI7" s="466"/>
      <c r="BJ7" s="466"/>
      <c r="BK7" s="466"/>
      <c r="BL7" s="466"/>
      <c r="BM7" s="467"/>
      <c r="BN7" s="431">
        <v>21492</v>
      </c>
      <c r="BO7" s="432"/>
      <c r="BP7" s="432"/>
      <c r="BQ7" s="432"/>
      <c r="BR7" s="432"/>
      <c r="BS7" s="432"/>
      <c r="BT7" s="432"/>
      <c r="BU7" s="433"/>
      <c r="BV7" s="431">
        <v>20714</v>
      </c>
      <c r="BW7" s="432"/>
      <c r="BX7" s="432"/>
      <c r="BY7" s="432"/>
      <c r="BZ7" s="432"/>
      <c r="CA7" s="432"/>
      <c r="CB7" s="432"/>
      <c r="CC7" s="433"/>
      <c r="CD7" s="434" t="s">
        <v>107</v>
      </c>
      <c r="CE7" s="435"/>
      <c r="CF7" s="435"/>
      <c r="CG7" s="435"/>
      <c r="CH7" s="435"/>
      <c r="CI7" s="435"/>
      <c r="CJ7" s="435"/>
      <c r="CK7" s="435"/>
      <c r="CL7" s="435"/>
      <c r="CM7" s="435"/>
      <c r="CN7" s="435"/>
      <c r="CO7" s="435"/>
      <c r="CP7" s="435"/>
      <c r="CQ7" s="435"/>
      <c r="CR7" s="435"/>
      <c r="CS7" s="436"/>
      <c r="CT7" s="431">
        <v>675445</v>
      </c>
      <c r="CU7" s="432"/>
      <c r="CV7" s="432"/>
      <c r="CW7" s="432"/>
      <c r="CX7" s="432"/>
      <c r="CY7" s="432"/>
      <c r="CZ7" s="432"/>
      <c r="DA7" s="433"/>
      <c r="DB7" s="431">
        <v>669173</v>
      </c>
      <c r="DC7" s="432"/>
      <c r="DD7" s="432"/>
      <c r="DE7" s="432"/>
      <c r="DF7" s="432"/>
      <c r="DG7" s="432"/>
      <c r="DH7" s="432"/>
      <c r="DI7" s="433"/>
      <c r="DJ7" s="186"/>
      <c r="DK7" s="186"/>
      <c r="DL7" s="186"/>
      <c r="DM7" s="186"/>
      <c r="DN7" s="186"/>
      <c r="DO7" s="186"/>
    </row>
    <row r="8" spans="1:119" ht="18.75" customHeight="1" thickBot="1" x14ac:dyDescent="0.2">
      <c r="A8" s="187"/>
      <c r="B8" s="440"/>
      <c r="C8" s="441"/>
      <c r="D8" s="441"/>
      <c r="E8" s="442"/>
      <c r="F8" s="442"/>
      <c r="G8" s="442"/>
      <c r="H8" s="442"/>
      <c r="I8" s="442"/>
      <c r="J8" s="442"/>
      <c r="K8" s="442"/>
      <c r="L8" s="442"/>
      <c r="M8" s="442"/>
      <c r="N8" s="442"/>
      <c r="O8" s="442"/>
      <c r="P8" s="442"/>
      <c r="Q8" s="442"/>
      <c r="R8" s="445"/>
      <c r="S8" s="445"/>
      <c r="T8" s="445"/>
      <c r="U8" s="445"/>
      <c r="V8" s="446"/>
      <c r="W8" s="449"/>
      <c r="X8" s="450"/>
      <c r="Y8" s="450"/>
      <c r="Z8" s="450"/>
      <c r="AA8" s="450"/>
      <c r="AB8" s="441"/>
      <c r="AC8" s="457"/>
      <c r="AD8" s="458"/>
      <c r="AE8" s="458"/>
      <c r="AF8" s="458"/>
      <c r="AG8" s="458"/>
      <c r="AH8" s="458"/>
      <c r="AI8" s="458"/>
      <c r="AJ8" s="458"/>
      <c r="AK8" s="458"/>
      <c r="AL8" s="459"/>
      <c r="AM8" s="460" t="s">
        <v>108</v>
      </c>
      <c r="AN8" s="461"/>
      <c r="AO8" s="461"/>
      <c r="AP8" s="461"/>
      <c r="AQ8" s="461"/>
      <c r="AR8" s="461"/>
      <c r="AS8" s="461"/>
      <c r="AT8" s="462"/>
      <c r="AU8" s="463" t="s">
        <v>109</v>
      </c>
      <c r="AV8" s="464"/>
      <c r="AW8" s="464"/>
      <c r="AX8" s="464"/>
      <c r="AY8" s="465" t="s">
        <v>110</v>
      </c>
      <c r="AZ8" s="466"/>
      <c r="BA8" s="466"/>
      <c r="BB8" s="466"/>
      <c r="BC8" s="466"/>
      <c r="BD8" s="466"/>
      <c r="BE8" s="466"/>
      <c r="BF8" s="466"/>
      <c r="BG8" s="466"/>
      <c r="BH8" s="466"/>
      <c r="BI8" s="466"/>
      <c r="BJ8" s="466"/>
      <c r="BK8" s="466"/>
      <c r="BL8" s="466"/>
      <c r="BM8" s="467"/>
      <c r="BN8" s="431">
        <v>54902</v>
      </c>
      <c r="BO8" s="432"/>
      <c r="BP8" s="432"/>
      <c r="BQ8" s="432"/>
      <c r="BR8" s="432"/>
      <c r="BS8" s="432"/>
      <c r="BT8" s="432"/>
      <c r="BU8" s="433"/>
      <c r="BV8" s="431">
        <v>122759</v>
      </c>
      <c r="BW8" s="432"/>
      <c r="BX8" s="432"/>
      <c r="BY8" s="432"/>
      <c r="BZ8" s="432"/>
      <c r="CA8" s="432"/>
      <c r="CB8" s="432"/>
      <c r="CC8" s="433"/>
      <c r="CD8" s="434" t="s">
        <v>111</v>
      </c>
      <c r="CE8" s="435"/>
      <c r="CF8" s="435"/>
      <c r="CG8" s="435"/>
      <c r="CH8" s="435"/>
      <c r="CI8" s="435"/>
      <c r="CJ8" s="435"/>
      <c r="CK8" s="435"/>
      <c r="CL8" s="435"/>
      <c r="CM8" s="435"/>
      <c r="CN8" s="435"/>
      <c r="CO8" s="435"/>
      <c r="CP8" s="435"/>
      <c r="CQ8" s="435"/>
      <c r="CR8" s="435"/>
      <c r="CS8" s="436"/>
      <c r="CT8" s="471">
        <v>0.1</v>
      </c>
      <c r="CU8" s="472"/>
      <c r="CV8" s="472"/>
      <c r="CW8" s="472"/>
      <c r="CX8" s="472"/>
      <c r="CY8" s="472"/>
      <c r="CZ8" s="472"/>
      <c r="DA8" s="473"/>
      <c r="DB8" s="471">
        <v>0.1</v>
      </c>
      <c r="DC8" s="472"/>
      <c r="DD8" s="472"/>
      <c r="DE8" s="472"/>
      <c r="DF8" s="472"/>
      <c r="DG8" s="472"/>
      <c r="DH8" s="472"/>
      <c r="DI8" s="473"/>
      <c r="DJ8" s="186"/>
      <c r="DK8" s="186"/>
      <c r="DL8" s="186"/>
      <c r="DM8" s="186"/>
      <c r="DN8" s="186"/>
      <c r="DO8" s="186"/>
    </row>
    <row r="9" spans="1:119" ht="18.75" customHeight="1" thickBot="1" x14ac:dyDescent="0.2">
      <c r="A9" s="187"/>
      <c r="B9" s="425" t="s">
        <v>112</v>
      </c>
      <c r="C9" s="426"/>
      <c r="D9" s="426"/>
      <c r="E9" s="426"/>
      <c r="F9" s="426"/>
      <c r="G9" s="426"/>
      <c r="H9" s="426"/>
      <c r="I9" s="426"/>
      <c r="J9" s="426"/>
      <c r="K9" s="474"/>
      <c r="L9" s="475" t="s">
        <v>113</v>
      </c>
      <c r="M9" s="476"/>
      <c r="N9" s="476"/>
      <c r="O9" s="476"/>
      <c r="P9" s="476"/>
      <c r="Q9" s="477"/>
      <c r="R9" s="478">
        <v>683</v>
      </c>
      <c r="S9" s="479"/>
      <c r="T9" s="479"/>
      <c r="U9" s="479"/>
      <c r="V9" s="480"/>
      <c r="W9" s="388" t="s">
        <v>114</v>
      </c>
      <c r="X9" s="389"/>
      <c r="Y9" s="389"/>
      <c r="Z9" s="389"/>
      <c r="AA9" s="389"/>
      <c r="AB9" s="389"/>
      <c r="AC9" s="389"/>
      <c r="AD9" s="389"/>
      <c r="AE9" s="389"/>
      <c r="AF9" s="389"/>
      <c r="AG9" s="389"/>
      <c r="AH9" s="389"/>
      <c r="AI9" s="389"/>
      <c r="AJ9" s="389"/>
      <c r="AK9" s="389"/>
      <c r="AL9" s="390"/>
      <c r="AM9" s="460" t="s">
        <v>115</v>
      </c>
      <c r="AN9" s="461"/>
      <c r="AO9" s="461"/>
      <c r="AP9" s="461"/>
      <c r="AQ9" s="461"/>
      <c r="AR9" s="461"/>
      <c r="AS9" s="461"/>
      <c r="AT9" s="462"/>
      <c r="AU9" s="463" t="s">
        <v>116</v>
      </c>
      <c r="AV9" s="464"/>
      <c r="AW9" s="464"/>
      <c r="AX9" s="464"/>
      <c r="AY9" s="465" t="s">
        <v>117</v>
      </c>
      <c r="AZ9" s="466"/>
      <c r="BA9" s="466"/>
      <c r="BB9" s="466"/>
      <c r="BC9" s="466"/>
      <c r="BD9" s="466"/>
      <c r="BE9" s="466"/>
      <c r="BF9" s="466"/>
      <c r="BG9" s="466"/>
      <c r="BH9" s="466"/>
      <c r="BI9" s="466"/>
      <c r="BJ9" s="466"/>
      <c r="BK9" s="466"/>
      <c r="BL9" s="466"/>
      <c r="BM9" s="467"/>
      <c r="BN9" s="431">
        <v>-67857</v>
      </c>
      <c r="BO9" s="432"/>
      <c r="BP9" s="432"/>
      <c r="BQ9" s="432"/>
      <c r="BR9" s="432"/>
      <c r="BS9" s="432"/>
      <c r="BT9" s="432"/>
      <c r="BU9" s="433"/>
      <c r="BV9" s="431">
        <v>-85022</v>
      </c>
      <c r="BW9" s="432"/>
      <c r="BX9" s="432"/>
      <c r="BY9" s="432"/>
      <c r="BZ9" s="432"/>
      <c r="CA9" s="432"/>
      <c r="CB9" s="432"/>
      <c r="CC9" s="433"/>
      <c r="CD9" s="434" t="s">
        <v>118</v>
      </c>
      <c r="CE9" s="435"/>
      <c r="CF9" s="435"/>
      <c r="CG9" s="435"/>
      <c r="CH9" s="435"/>
      <c r="CI9" s="435"/>
      <c r="CJ9" s="435"/>
      <c r="CK9" s="435"/>
      <c r="CL9" s="435"/>
      <c r="CM9" s="435"/>
      <c r="CN9" s="435"/>
      <c r="CO9" s="435"/>
      <c r="CP9" s="435"/>
      <c r="CQ9" s="435"/>
      <c r="CR9" s="435"/>
      <c r="CS9" s="436"/>
      <c r="CT9" s="428">
        <v>11.5</v>
      </c>
      <c r="CU9" s="429"/>
      <c r="CV9" s="429"/>
      <c r="CW9" s="429"/>
      <c r="CX9" s="429"/>
      <c r="CY9" s="429"/>
      <c r="CZ9" s="429"/>
      <c r="DA9" s="430"/>
      <c r="DB9" s="428">
        <v>9</v>
      </c>
      <c r="DC9" s="429"/>
      <c r="DD9" s="429"/>
      <c r="DE9" s="429"/>
      <c r="DF9" s="429"/>
      <c r="DG9" s="429"/>
      <c r="DH9" s="429"/>
      <c r="DI9" s="430"/>
      <c r="DJ9" s="186"/>
      <c r="DK9" s="186"/>
      <c r="DL9" s="186"/>
      <c r="DM9" s="186"/>
      <c r="DN9" s="186"/>
      <c r="DO9" s="186"/>
    </row>
    <row r="10" spans="1:119" ht="18.75" customHeight="1" thickBot="1" x14ac:dyDescent="0.2">
      <c r="A10" s="187"/>
      <c r="B10" s="425"/>
      <c r="C10" s="426"/>
      <c r="D10" s="426"/>
      <c r="E10" s="426"/>
      <c r="F10" s="426"/>
      <c r="G10" s="426"/>
      <c r="H10" s="426"/>
      <c r="I10" s="426"/>
      <c r="J10" s="426"/>
      <c r="K10" s="474"/>
      <c r="L10" s="481" t="s">
        <v>119</v>
      </c>
      <c r="M10" s="461"/>
      <c r="N10" s="461"/>
      <c r="O10" s="461"/>
      <c r="P10" s="461"/>
      <c r="Q10" s="462"/>
      <c r="R10" s="482">
        <v>759</v>
      </c>
      <c r="S10" s="483"/>
      <c r="T10" s="483"/>
      <c r="U10" s="483"/>
      <c r="V10" s="484"/>
      <c r="W10" s="419"/>
      <c r="X10" s="420"/>
      <c r="Y10" s="420"/>
      <c r="Z10" s="420"/>
      <c r="AA10" s="420"/>
      <c r="AB10" s="420"/>
      <c r="AC10" s="420"/>
      <c r="AD10" s="420"/>
      <c r="AE10" s="420"/>
      <c r="AF10" s="420"/>
      <c r="AG10" s="420"/>
      <c r="AH10" s="420"/>
      <c r="AI10" s="420"/>
      <c r="AJ10" s="420"/>
      <c r="AK10" s="420"/>
      <c r="AL10" s="423"/>
      <c r="AM10" s="460" t="s">
        <v>120</v>
      </c>
      <c r="AN10" s="461"/>
      <c r="AO10" s="461"/>
      <c r="AP10" s="461"/>
      <c r="AQ10" s="461"/>
      <c r="AR10" s="461"/>
      <c r="AS10" s="461"/>
      <c r="AT10" s="462"/>
      <c r="AU10" s="463" t="s">
        <v>121</v>
      </c>
      <c r="AV10" s="464"/>
      <c r="AW10" s="464"/>
      <c r="AX10" s="464"/>
      <c r="AY10" s="465" t="s">
        <v>122</v>
      </c>
      <c r="AZ10" s="466"/>
      <c r="BA10" s="466"/>
      <c r="BB10" s="466"/>
      <c r="BC10" s="466"/>
      <c r="BD10" s="466"/>
      <c r="BE10" s="466"/>
      <c r="BF10" s="466"/>
      <c r="BG10" s="466"/>
      <c r="BH10" s="466"/>
      <c r="BI10" s="466"/>
      <c r="BJ10" s="466"/>
      <c r="BK10" s="466"/>
      <c r="BL10" s="466"/>
      <c r="BM10" s="467"/>
      <c r="BN10" s="431">
        <v>137925</v>
      </c>
      <c r="BO10" s="432"/>
      <c r="BP10" s="432"/>
      <c r="BQ10" s="432"/>
      <c r="BR10" s="432"/>
      <c r="BS10" s="432"/>
      <c r="BT10" s="432"/>
      <c r="BU10" s="433"/>
      <c r="BV10" s="431">
        <v>168147</v>
      </c>
      <c r="BW10" s="432"/>
      <c r="BX10" s="432"/>
      <c r="BY10" s="432"/>
      <c r="BZ10" s="432"/>
      <c r="CA10" s="432"/>
      <c r="CB10" s="432"/>
      <c r="CC10" s="433"/>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5"/>
      <c r="C11" s="426"/>
      <c r="D11" s="426"/>
      <c r="E11" s="426"/>
      <c r="F11" s="426"/>
      <c r="G11" s="426"/>
      <c r="H11" s="426"/>
      <c r="I11" s="426"/>
      <c r="J11" s="426"/>
      <c r="K11" s="474"/>
      <c r="L11" s="485" t="s">
        <v>124</v>
      </c>
      <c r="M11" s="486"/>
      <c r="N11" s="486"/>
      <c r="O11" s="486"/>
      <c r="P11" s="486"/>
      <c r="Q11" s="487"/>
      <c r="R11" s="488" t="s">
        <v>125</v>
      </c>
      <c r="S11" s="489"/>
      <c r="T11" s="489"/>
      <c r="U11" s="489"/>
      <c r="V11" s="490"/>
      <c r="W11" s="419"/>
      <c r="X11" s="420"/>
      <c r="Y11" s="420"/>
      <c r="Z11" s="420"/>
      <c r="AA11" s="420"/>
      <c r="AB11" s="420"/>
      <c r="AC11" s="420"/>
      <c r="AD11" s="420"/>
      <c r="AE11" s="420"/>
      <c r="AF11" s="420"/>
      <c r="AG11" s="420"/>
      <c r="AH11" s="420"/>
      <c r="AI11" s="420"/>
      <c r="AJ11" s="420"/>
      <c r="AK11" s="420"/>
      <c r="AL11" s="423"/>
      <c r="AM11" s="460" t="s">
        <v>126</v>
      </c>
      <c r="AN11" s="461"/>
      <c r="AO11" s="461"/>
      <c r="AP11" s="461"/>
      <c r="AQ11" s="461"/>
      <c r="AR11" s="461"/>
      <c r="AS11" s="461"/>
      <c r="AT11" s="462"/>
      <c r="AU11" s="463" t="s">
        <v>127</v>
      </c>
      <c r="AV11" s="464"/>
      <c r="AW11" s="464"/>
      <c r="AX11" s="464"/>
      <c r="AY11" s="465" t="s">
        <v>128</v>
      </c>
      <c r="AZ11" s="466"/>
      <c r="BA11" s="466"/>
      <c r="BB11" s="466"/>
      <c r="BC11" s="466"/>
      <c r="BD11" s="466"/>
      <c r="BE11" s="466"/>
      <c r="BF11" s="466"/>
      <c r="BG11" s="466"/>
      <c r="BH11" s="466"/>
      <c r="BI11" s="466"/>
      <c r="BJ11" s="466"/>
      <c r="BK11" s="466"/>
      <c r="BL11" s="466"/>
      <c r="BM11" s="467"/>
      <c r="BN11" s="431">
        <v>0</v>
      </c>
      <c r="BO11" s="432"/>
      <c r="BP11" s="432"/>
      <c r="BQ11" s="432"/>
      <c r="BR11" s="432"/>
      <c r="BS11" s="432"/>
      <c r="BT11" s="432"/>
      <c r="BU11" s="433"/>
      <c r="BV11" s="431">
        <v>0</v>
      </c>
      <c r="BW11" s="432"/>
      <c r="BX11" s="432"/>
      <c r="BY11" s="432"/>
      <c r="BZ11" s="432"/>
      <c r="CA11" s="432"/>
      <c r="CB11" s="432"/>
      <c r="CC11" s="433"/>
      <c r="CD11" s="434" t="s">
        <v>129</v>
      </c>
      <c r="CE11" s="435"/>
      <c r="CF11" s="435"/>
      <c r="CG11" s="435"/>
      <c r="CH11" s="435"/>
      <c r="CI11" s="435"/>
      <c r="CJ11" s="435"/>
      <c r="CK11" s="435"/>
      <c r="CL11" s="435"/>
      <c r="CM11" s="435"/>
      <c r="CN11" s="435"/>
      <c r="CO11" s="435"/>
      <c r="CP11" s="435"/>
      <c r="CQ11" s="435"/>
      <c r="CR11" s="435"/>
      <c r="CS11" s="436"/>
      <c r="CT11" s="471" t="s">
        <v>130</v>
      </c>
      <c r="CU11" s="472"/>
      <c r="CV11" s="472"/>
      <c r="CW11" s="472"/>
      <c r="CX11" s="472"/>
      <c r="CY11" s="472"/>
      <c r="CZ11" s="472"/>
      <c r="DA11" s="473"/>
      <c r="DB11" s="471" t="s">
        <v>131</v>
      </c>
      <c r="DC11" s="472"/>
      <c r="DD11" s="472"/>
      <c r="DE11" s="472"/>
      <c r="DF11" s="472"/>
      <c r="DG11" s="472"/>
      <c r="DH11" s="472"/>
      <c r="DI11" s="473"/>
      <c r="DJ11" s="186"/>
      <c r="DK11" s="186"/>
      <c r="DL11" s="186"/>
      <c r="DM11" s="186"/>
      <c r="DN11" s="186"/>
      <c r="DO11" s="186"/>
    </row>
    <row r="12" spans="1:119" ht="18.75" customHeight="1" x14ac:dyDescent="0.15">
      <c r="A12" s="187"/>
      <c r="B12" s="491" t="s">
        <v>132</v>
      </c>
      <c r="C12" s="492"/>
      <c r="D12" s="492"/>
      <c r="E12" s="492"/>
      <c r="F12" s="492"/>
      <c r="G12" s="492"/>
      <c r="H12" s="492"/>
      <c r="I12" s="492"/>
      <c r="J12" s="492"/>
      <c r="K12" s="493"/>
      <c r="L12" s="500" t="s">
        <v>133</v>
      </c>
      <c r="M12" s="501"/>
      <c r="N12" s="501"/>
      <c r="O12" s="501"/>
      <c r="P12" s="501"/>
      <c r="Q12" s="502"/>
      <c r="R12" s="503">
        <v>689</v>
      </c>
      <c r="S12" s="504"/>
      <c r="T12" s="504"/>
      <c r="U12" s="504"/>
      <c r="V12" s="505"/>
      <c r="W12" s="506" t="s">
        <v>1</v>
      </c>
      <c r="X12" s="464"/>
      <c r="Y12" s="464"/>
      <c r="Z12" s="464"/>
      <c r="AA12" s="464"/>
      <c r="AB12" s="507"/>
      <c r="AC12" s="508" t="s">
        <v>134</v>
      </c>
      <c r="AD12" s="509"/>
      <c r="AE12" s="509"/>
      <c r="AF12" s="509"/>
      <c r="AG12" s="510"/>
      <c r="AH12" s="508" t="s">
        <v>135</v>
      </c>
      <c r="AI12" s="509"/>
      <c r="AJ12" s="509"/>
      <c r="AK12" s="509"/>
      <c r="AL12" s="511"/>
      <c r="AM12" s="460" t="s">
        <v>136</v>
      </c>
      <c r="AN12" s="461"/>
      <c r="AO12" s="461"/>
      <c r="AP12" s="461"/>
      <c r="AQ12" s="461"/>
      <c r="AR12" s="461"/>
      <c r="AS12" s="461"/>
      <c r="AT12" s="462"/>
      <c r="AU12" s="463" t="s">
        <v>137</v>
      </c>
      <c r="AV12" s="464"/>
      <c r="AW12" s="464"/>
      <c r="AX12" s="464"/>
      <c r="AY12" s="465" t="s">
        <v>138</v>
      </c>
      <c r="AZ12" s="466"/>
      <c r="BA12" s="466"/>
      <c r="BB12" s="466"/>
      <c r="BC12" s="466"/>
      <c r="BD12" s="466"/>
      <c r="BE12" s="466"/>
      <c r="BF12" s="466"/>
      <c r="BG12" s="466"/>
      <c r="BH12" s="466"/>
      <c r="BI12" s="466"/>
      <c r="BJ12" s="466"/>
      <c r="BK12" s="466"/>
      <c r="BL12" s="466"/>
      <c r="BM12" s="467"/>
      <c r="BN12" s="431">
        <v>25584</v>
      </c>
      <c r="BO12" s="432"/>
      <c r="BP12" s="432"/>
      <c r="BQ12" s="432"/>
      <c r="BR12" s="432"/>
      <c r="BS12" s="432"/>
      <c r="BT12" s="432"/>
      <c r="BU12" s="433"/>
      <c r="BV12" s="431">
        <v>138067</v>
      </c>
      <c r="BW12" s="432"/>
      <c r="BX12" s="432"/>
      <c r="BY12" s="432"/>
      <c r="BZ12" s="432"/>
      <c r="CA12" s="432"/>
      <c r="CB12" s="432"/>
      <c r="CC12" s="433"/>
      <c r="CD12" s="434" t="s">
        <v>139</v>
      </c>
      <c r="CE12" s="435"/>
      <c r="CF12" s="435"/>
      <c r="CG12" s="435"/>
      <c r="CH12" s="435"/>
      <c r="CI12" s="435"/>
      <c r="CJ12" s="435"/>
      <c r="CK12" s="435"/>
      <c r="CL12" s="435"/>
      <c r="CM12" s="435"/>
      <c r="CN12" s="435"/>
      <c r="CO12" s="435"/>
      <c r="CP12" s="435"/>
      <c r="CQ12" s="435"/>
      <c r="CR12" s="435"/>
      <c r="CS12" s="436"/>
      <c r="CT12" s="471" t="s">
        <v>140</v>
      </c>
      <c r="CU12" s="472"/>
      <c r="CV12" s="472"/>
      <c r="CW12" s="472"/>
      <c r="CX12" s="472"/>
      <c r="CY12" s="472"/>
      <c r="CZ12" s="472"/>
      <c r="DA12" s="473"/>
      <c r="DB12" s="471" t="s">
        <v>140</v>
      </c>
      <c r="DC12" s="472"/>
      <c r="DD12" s="472"/>
      <c r="DE12" s="472"/>
      <c r="DF12" s="472"/>
      <c r="DG12" s="472"/>
      <c r="DH12" s="472"/>
      <c r="DI12" s="473"/>
      <c r="DJ12" s="186"/>
      <c r="DK12" s="186"/>
      <c r="DL12" s="186"/>
      <c r="DM12" s="186"/>
      <c r="DN12" s="186"/>
      <c r="DO12" s="186"/>
    </row>
    <row r="13" spans="1:119" ht="18.75" customHeight="1" x14ac:dyDescent="0.15">
      <c r="A13" s="187"/>
      <c r="B13" s="494"/>
      <c r="C13" s="495"/>
      <c r="D13" s="495"/>
      <c r="E13" s="495"/>
      <c r="F13" s="495"/>
      <c r="G13" s="495"/>
      <c r="H13" s="495"/>
      <c r="I13" s="495"/>
      <c r="J13" s="495"/>
      <c r="K13" s="496"/>
      <c r="L13" s="197"/>
      <c r="M13" s="522" t="s">
        <v>141</v>
      </c>
      <c r="N13" s="523"/>
      <c r="O13" s="523"/>
      <c r="P13" s="523"/>
      <c r="Q13" s="524"/>
      <c r="R13" s="515">
        <v>684</v>
      </c>
      <c r="S13" s="516"/>
      <c r="T13" s="516"/>
      <c r="U13" s="516"/>
      <c r="V13" s="517"/>
      <c r="W13" s="447" t="s">
        <v>142</v>
      </c>
      <c r="X13" s="448"/>
      <c r="Y13" s="448"/>
      <c r="Z13" s="448"/>
      <c r="AA13" s="448"/>
      <c r="AB13" s="438"/>
      <c r="AC13" s="482">
        <v>37</v>
      </c>
      <c r="AD13" s="483"/>
      <c r="AE13" s="483"/>
      <c r="AF13" s="483"/>
      <c r="AG13" s="525"/>
      <c r="AH13" s="482">
        <v>34</v>
      </c>
      <c r="AI13" s="483"/>
      <c r="AJ13" s="483"/>
      <c r="AK13" s="483"/>
      <c r="AL13" s="484"/>
      <c r="AM13" s="460" t="s">
        <v>143</v>
      </c>
      <c r="AN13" s="461"/>
      <c r="AO13" s="461"/>
      <c r="AP13" s="461"/>
      <c r="AQ13" s="461"/>
      <c r="AR13" s="461"/>
      <c r="AS13" s="461"/>
      <c r="AT13" s="462"/>
      <c r="AU13" s="463" t="s">
        <v>144</v>
      </c>
      <c r="AV13" s="464"/>
      <c r="AW13" s="464"/>
      <c r="AX13" s="464"/>
      <c r="AY13" s="465" t="s">
        <v>145</v>
      </c>
      <c r="AZ13" s="466"/>
      <c r="BA13" s="466"/>
      <c r="BB13" s="466"/>
      <c r="BC13" s="466"/>
      <c r="BD13" s="466"/>
      <c r="BE13" s="466"/>
      <c r="BF13" s="466"/>
      <c r="BG13" s="466"/>
      <c r="BH13" s="466"/>
      <c r="BI13" s="466"/>
      <c r="BJ13" s="466"/>
      <c r="BK13" s="466"/>
      <c r="BL13" s="466"/>
      <c r="BM13" s="467"/>
      <c r="BN13" s="431">
        <v>44484</v>
      </c>
      <c r="BO13" s="432"/>
      <c r="BP13" s="432"/>
      <c r="BQ13" s="432"/>
      <c r="BR13" s="432"/>
      <c r="BS13" s="432"/>
      <c r="BT13" s="432"/>
      <c r="BU13" s="433"/>
      <c r="BV13" s="431">
        <v>-54942</v>
      </c>
      <c r="BW13" s="432"/>
      <c r="BX13" s="432"/>
      <c r="BY13" s="432"/>
      <c r="BZ13" s="432"/>
      <c r="CA13" s="432"/>
      <c r="CB13" s="432"/>
      <c r="CC13" s="433"/>
      <c r="CD13" s="434" t="s">
        <v>146</v>
      </c>
      <c r="CE13" s="435"/>
      <c r="CF13" s="435"/>
      <c r="CG13" s="435"/>
      <c r="CH13" s="435"/>
      <c r="CI13" s="435"/>
      <c r="CJ13" s="435"/>
      <c r="CK13" s="435"/>
      <c r="CL13" s="435"/>
      <c r="CM13" s="435"/>
      <c r="CN13" s="435"/>
      <c r="CO13" s="435"/>
      <c r="CP13" s="435"/>
      <c r="CQ13" s="435"/>
      <c r="CR13" s="435"/>
      <c r="CS13" s="436"/>
      <c r="CT13" s="428">
        <v>8</v>
      </c>
      <c r="CU13" s="429"/>
      <c r="CV13" s="429"/>
      <c r="CW13" s="429"/>
      <c r="CX13" s="429"/>
      <c r="CY13" s="429"/>
      <c r="CZ13" s="429"/>
      <c r="DA13" s="430"/>
      <c r="DB13" s="428">
        <v>6.9</v>
      </c>
      <c r="DC13" s="429"/>
      <c r="DD13" s="429"/>
      <c r="DE13" s="429"/>
      <c r="DF13" s="429"/>
      <c r="DG13" s="429"/>
      <c r="DH13" s="429"/>
      <c r="DI13" s="430"/>
      <c r="DJ13" s="186"/>
      <c r="DK13" s="186"/>
      <c r="DL13" s="186"/>
      <c r="DM13" s="186"/>
      <c r="DN13" s="186"/>
      <c r="DO13" s="186"/>
    </row>
    <row r="14" spans="1:119" ht="18.75" customHeight="1" thickBot="1" x14ac:dyDescent="0.2">
      <c r="A14" s="187"/>
      <c r="B14" s="494"/>
      <c r="C14" s="495"/>
      <c r="D14" s="495"/>
      <c r="E14" s="495"/>
      <c r="F14" s="495"/>
      <c r="G14" s="495"/>
      <c r="H14" s="495"/>
      <c r="I14" s="495"/>
      <c r="J14" s="495"/>
      <c r="K14" s="496"/>
      <c r="L14" s="512" t="s">
        <v>147</v>
      </c>
      <c r="M14" s="513"/>
      <c r="N14" s="513"/>
      <c r="O14" s="513"/>
      <c r="P14" s="513"/>
      <c r="Q14" s="514"/>
      <c r="R14" s="515">
        <v>696</v>
      </c>
      <c r="S14" s="516"/>
      <c r="T14" s="516"/>
      <c r="U14" s="516"/>
      <c r="V14" s="517"/>
      <c r="W14" s="421"/>
      <c r="X14" s="422"/>
      <c r="Y14" s="422"/>
      <c r="Z14" s="422"/>
      <c r="AA14" s="422"/>
      <c r="AB14" s="411"/>
      <c r="AC14" s="518">
        <v>10.5</v>
      </c>
      <c r="AD14" s="519"/>
      <c r="AE14" s="519"/>
      <c r="AF14" s="519"/>
      <c r="AG14" s="520"/>
      <c r="AH14" s="518">
        <v>10.5</v>
      </c>
      <c r="AI14" s="519"/>
      <c r="AJ14" s="519"/>
      <c r="AK14" s="519"/>
      <c r="AL14" s="521"/>
      <c r="AM14" s="460"/>
      <c r="AN14" s="461"/>
      <c r="AO14" s="461"/>
      <c r="AP14" s="461"/>
      <c r="AQ14" s="461"/>
      <c r="AR14" s="461"/>
      <c r="AS14" s="461"/>
      <c r="AT14" s="462"/>
      <c r="AU14" s="463"/>
      <c r="AV14" s="464"/>
      <c r="AW14" s="464"/>
      <c r="AX14" s="464"/>
      <c r="AY14" s="465"/>
      <c r="AZ14" s="466"/>
      <c r="BA14" s="466"/>
      <c r="BB14" s="466"/>
      <c r="BC14" s="466"/>
      <c r="BD14" s="466"/>
      <c r="BE14" s="466"/>
      <c r="BF14" s="466"/>
      <c r="BG14" s="466"/>
      <c r="BH14" s="466"/>
      <c r="BI14" s="466"/>
      <c r="BJ14" s="466"/>
      <c r="BK14" s="466"/>
      <c r="BL14" s="466"/>
      <c r="BM14" s="467"/>
      <c r="BN14" s="431"/>
      <c r="BO14" s="432"/>
      <c r="BP14" s="432"/>
      <c r="BQ14" s="432"/>
      <c r="BR14" s="432"/>
      <c r="BS14" s="432"/>
      <c r="BT14" s="432"/>
      <c r="BU14" s="433"/>
      <c r="BV14" s="431"/>
      <c r="BW14" s="432"/>
      <c r="BX14" s="432"/>
      <c r="BY14" s="432"/>
      <c r="BZ14" s="432"/>
      <c r="CA14" s="432"/>
      <c r="CB14" s="432"/>
      <c r="CC14" s="433"/>
      <c r="CD14" s="526" t="s">
        <v>148</v>
      </c>
      <c r="CE14" s="527"/>
      <c r="CF14" s="527"/>
      <c r="CG14" s="527"/>
      <c r="CH14" s="527"/>
      <c r="CI14" s="527"/>
      <c r="CJ14" s="527"/>
      <c r="CK14" s="527"/>
      <c r="CL14" s="527"/>
      <c r="CM14" s="527"/>
      <c r="CN14" s="527"/>
      <c r="CO14" s="527"/>
      <c r="CP14" s="527"/>
      <c r="CQ14" s="527"/>
      <c r="CR14" s="527"/>
      <c r="CS14" s="528"/>
      <c r="CT14" s="529">
        <v>21.4</v>
      </c>
      <c r="CU14" s="530"/>
      <c r="CV14" s="530"/>
      <c r="CW14" s="530"/>
      <c r="CX14" s="530"/>
      <c r="CY14" s="530"/>
      <c r="CZ14" s="530"/>
      <c r="DA14" s="531"/>
      <c r="DB14" s="529">
        <v>28.9</v>
      </c>
      <c r="DC14" s="530"/>
      <c r="DD14" s="530"/>
      <c r="DE14" s="530"/>
      <c r="DF14" s="530"/>
      <c r="DG14" s="530"/>
      <c r="DH14" s="530"/>
      <c r="DI14" s="531"/>
      <c r="DJ14" s="186"/>
      <c r="DK14" s="186"/>
      <c r="DL14" s="186"/>
      <c r="DM14" s="186"/>
      <c r="DN14" s="186"/>
      <c r="DO14" s="186"/>
    </row>
    <row r="15" spans="1:119" ht="18.75" customHeight="1" x14ac:dyDescent="0.15">
      <c r="A15" s="187"/>
      <c r="B15" s="494"/>
      <c r="C15" s="495"/>
      <c r="D15" s="495"/>
      <c r="E15" s="495"/>
      <c r="F15" s="495"/>
      <c r="G15" s="495"/>
      <c r="H15" s="495"/>
      <c r="I15" s="495"/>
      <c r="J15" s="495"/>
      <c r="K15" s="496"/>
      <c r="L15" s="197"/>
      <c r="M15" s="522" t="s">
        <v>141</v>
      </c>
      <c r="N15" s="523"/>
      <c r="O15" s="523"/>
      <c r="P15" s="523"/>
      <c r="Q15" s="524"/>
      <c r="R15" s="515">
        <v>692</v>
      </c>
      <c r="S15" s="516"/>
      <c r="T15" s="516"/>
      <c r="U15" s="516"/>
      <c r="V15" s="517"/>
      <c r="W15" s="447" t="s">
        <v>149</v>
      </c>
      <c r="X15" s="448"/>
      <c r="Y15" s="448"/>
      <c r="Z15" s="448"/>
      <c r="AA15" s="448"/>
      <c r="AB15" s="438"/>
      <c r="AC15" s="482">
        <v>88</v>
      </c>
      <c r="AD15" s="483"/>
      <c r="AE15" s="483"/>
      <c r="AF15" s="483"/>
      <c r="AG15" s="525"/>
      <c r="AH15" s="482">
        <v>65</v>
      </c>
      <c r="AI15" s="483"/>
      <c r="AJ15" s="483"/>
      <c r="AK15" s="483"/>
      <c r="AL15" s="484"/>
      <c r="AM15" s="460"/>
      <c r="AN15" s="461"/>
      <c r="AO15" s="461"/>
      <c r="AP15" s="461"/>
      <c r="AQ15" s="461"/>
      <c r="AR15" s="461"/>
      <c r="AS15" s="461"/>
      <c r="AT15" s="462"/>
      <c r="AU15" s="463"/>
      <c r="AV15" s="464"/>
      <c r="AW15" s="464"/>
      <c r="AX15" s="464"/>
      <c r="AY15" s="391" t="s">
        <v>150</v>
      </c>
      <c r="AZ15" s="392"/>
      <c r="BA15" s="392"/>
      <c r="BB15" s="392"/>
      <c r="BC15" s="392"/>
      <c r="BD15" s="392"/>
      <c r="BE15" s="392"/>
      <c r="BF15" s="392"/>
      <c r="BG15" s="392"/>
      <c r="BH15" s="392"/>
      <c r="BI15" s="392"/>
      <c r="BJ15" s="392"/>
      <c r="BK15" s="392"/>
      <c r="BL15" s="392"/>
      <c r="BM15" s="393"/>
      <c r="BN15" s="394">
        <v>64464</v>
      </c>
      <c r="BO15" s="395"/>
      <c r="BP15" s="395"/>
      <c r="BQ15" s="395"/>
      <c r="BR15" s="395"/>
      <c r="BS15" s="395"/>
      <c r="BT15" s="395"/>
      <c r="BU15" s="396"/>
      <c r="BV15" s="394">
        <v>63981</v>
      </c>
      <c r="BW15" s="395"/>
      <c r="BX15" s="395"/>
      <c r="BY15" s="395"/>
      <c r="BZ15" s="395"/>
      <c r="CA15" s="395"/>
      <c r="CB15" s="395"/>
      <c r="CC15" s="396"/>
      <c r="CD15" s="532" t="s">
        <v>151</v>
      </c>
      <c r="CE15" s="533"/>
      <c r="CF15" s="533"/>
      <c r="CG15" s="533"/>
      <c r="CH15" s="533"/>
      <c r="CI15" s="533"/>
      <c r="CJ15" s="533"/>
      <c r="CK15" s="533"/>
      <c r="CL15" s="533"/>
      <c r="CM15" s="533"/>
      <c r="CN15" s="533"/>
      <c r="CO15" s="533"/>
      <c r="CP15" s="533"/>
      <c r="CQ15" s="533"/>
      <c r="CR15" s="533"/>
      <c r="CS15" s="534"/>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4"/>
      <c r="C16" s="495"/>
      <c r="D16" s="495"/>
      <c r="E16" s="495"/>
      <c r="F16" s="495"/>
      <c r="G16" s="495"/>
      <c r="H16" s="495"/>
      <c r="I16" s="495"/>
      <c r="J16" s="495"/>
      <c r="K16" s="496"/>
      <c r="L16" s="512" t="s">
        <v>152</v>
      </c>
      <c r="M16" s="543"/>
      <c r="N16" s="543"/>
      <c r="O16" s="543"/>
      <c r="P16" s="543"/>
      <c r="Q16" s="544"/>
      <c r="R16" s="535" t="s">
        <v>153</v>
      </c>
      <c r="S16" s="536"/>
      <c r="T16" s="536"/>
      <c r="U16" s="536"/>
      <c r="V16" s="537"/>
      <c r="W16" s="421"/>
      <c r="X16" s="422"/>
      <c r="Y16" s="422"/>
      <c r="Z16" s="422"/>
      <c r="AA16" s="422"/>
      <c r="AB16" s="411"/>
      <c r="AC16" s="518">
        <v>25.1</v>
      </c>
      <c r="AD16" s="519"/>
      <c r="AE16" s="519"/>
      <c r="AF16" s="519"/>
      <c r="AG16" s="520"/>
      <c r="AH16" s="518">
        <v>20.100000000000001</v>
      </c>
      <c r="AI16" s="519"/>
      <c r="AJ16" s="519"/>
      <c r="AK16" s="519"/>
      <c r="AL16" s="521"/>
      <c r="AM16" s="460"/>
      <c r="AN16" s="461"/>
      <c r="AO16" s="461"/>
      <c r="AP16" s="461"/>
      <c r="AQ16" s="461"/>
      <c r="AR16" s="461"/>
      <c r="AS16" s="461"/>
      <c r="AT16" s="462"/>
      <c r="AU16" s="463"/>
      <c r="AV16" s="464"/>
      <c r="AW16" s="464"/>
      <c r="AX16" s="464"/>
      <c r="AY16" s="465" t="s">
        <v>154</v>
      </c>
      <c r="AZ16" s="466"/>
      <c r="BA16" s="466"/>
      <c r="BB16" s="466"/>
      <c r="BC16" s="466"/>
      <c r="BD16" s="466"/>
      <c r="BE16" s="466"/>
      <c r="BF16" s="466"/>
      <c r="BG16" s="466"/>
      <c r="BH16" s="466"/>
      <c r="BI16" s="466"/>
      <c r="BJ16" s="466"/>
      <c r="BK16" s="466"/>
      <c r="BL16" s="466"/>
      <c r="BM16" s="467"/>
      <c r="BN16" s="431">
        <v>656736</v>
      </c>
      <c r="BO16" s="432"/>
      <c r="BP16" s="432"/>
      <c r="BQ16" s="432"/>
      <c r="BR16" s="432"/>
      <c r="BS16" s="432"/>
      <c r="BT16" s="432"/>
      <c r="BU16" s="433"/>
      <c r="BV16" s="431">
        <v>637473</v>
      </c>
      <c r="BW16" s="432"/>
      <c r="BX16" s="432"/>
      <c r="BY16" s="432"/>
      <c r="BZ16" s="432"/>
      <c r="CA16" s="432"/>
      <c r="CB16" s="432"/>
      <c r="CC16" s="433"/>
      <c r="CD16" s="201"/>
      <c r="CE16" s="541"/>
      <c r="CF16" s="541"/>
      <c r="CG16" s="541"/>
      <c r="CH16" s="541"/>
      <c r="CI16" s="541"/>
      <c r="CJ16" s="541"/>
      <c r="CK16" s="541"/>
      <c r="CL16" s="541"/>
      <c r="CM16" s="541"/>
      <c r="CN16" s="541"/>
      <c r="CO16" s="541"/>
      <c r="CP16" s="541"/>
      <c r="CQ16" s="541"/>
      <c r="CR16" s="541"/>
      <c r="CS16" s="542"/>
      <c r="CT16" s="428"/>
      <c r="CU16" s="429"/>
      <c r="CV16" s="429"/>
      <c r="CW16" s="429"/>
      <c r="CX16" s="429"/>
      <c r="CY16" s="429"/>
      <c r="CZ16" s="429"/>
      <c r="DA16" s="430"/>
      <c r="DB16" s="428"/>
      <c r="DC16" s="429"/>
      <c r="DD16" s="429"/>
      <c r="DE16" s="429"/>
      <c r="DF16" s="429"/>
      <c r="DG16" s="429"/>
      <c r="DH16" s="429"/>
      <c r="DI16" s="430"/>
      <c r="DJ16" s="186"/>
      <c r="DK16" s="186"/>
      <c r="DL16" s="186"/>
      <c r="DM16" s="186"/>
      <c r="DN16" s="186"/>
      <c r="DO16" s="186"/>
    </row>
    <row r="17" spans="1:119" ht="18.75" customHeight="1" thickBot="1" x14ac:dyDescent="0.2">
      <c r="A17" s="187"/>
      <c r="B17" s="497"/>
      <c r="C17" s="498"/>
      <c r="D17" s="498"/>
      <c r="E17" s="498"/>
      <c r="F17" s="498"/>
      <c r="G17" s="498"/>
      <c r="H17" s="498"/>
      <c r="I17" s="498"/>
      <c r="J17" s="498"/>
      <c r="K17" s="499"/>
      <c r="L17" s="202"/>
      <c r="M17" s="538" t="s">
        <v>155</v>
      </c>
      <c r="N17" s="539"/>
      <c r="O17" s="539"/>
      <c r="P17" s="539"/>
      <c r="Q17" s="540"/>
      <c r="R17" s="535" t="s">
        <v>156</v>
      </c>
      <c r="S17" s="536"/>
      <c r="T17" s="536"/>
      <c r="U17" s="536"/>
      <c r="V17" s="537"/>
      <c r="W17" s="447" t="s">
        <v>157</v>
      </c>
      <c r="X17" s="448"/>
      <c r="Y17" s="448"/>
      <c r="Z17" s="448"/>
      <c r="AA17" s="448"/>
      <c r="AB17" s="438"/>
      <c r="AC17" s="482">
        <v>226</v>
      </c>
      <c r="AD17" s="483"/>
      <c r="AE17" s="483"/>
      <c r="AF17" s="483"/>
      <c r="AG17" s="525"/>
      <c r="AH17" s="482">
        <v>225</v>
      </c>
      <c r="AI17" s="483"/>
      <c r="AJ17" s="483"/>
      <c r="AK17" s="483"/>
      <c r="AL17" s="484"/>
      <c r="AM17" s="460"/>
      <c r="AN17" s="461"/>
      <c r="AO17" s="461"/>
      <c r="AP17" s="461"/>
      <c r="AQ17" s="461"/>
      <c r="AR17" s="461"/>
      <c r="AS17" s="461"/>
      <c r="AT17" s="462"/>
      <c r="AU17" s="463"/>
      <c r="AV17" s="464"/>
      <c r="AW17" s="464"/>
      <c r="AX17" s="464"/>
      <c r="AY17" s="465" t="s">
        <v>158</v>
      </c>
      <c r="AZ17" s="466"/>
      <c r="BA17" s="466"/>
      <c r="BB17" s="466"/>
      <c r="BC17" s="466"/>
      <c r="BD17" s="466"/>
      <c r="BE17" s="466"/>
      <c r="BF17" s="466"/>
      <c r="BG17" s="466"/>
      <c r="BH17" s="466"/>
      <c r="BI17" s="466"/>
      <c r="BJ17" s="466"/>
      <c r="BK17" s="466"/>
      <c r="BL17" s="466"/>
      <c r="BM17" s="467"/>
      <c r="BN17" s="431">
        <v>79458</v>
      </c>
      <c r="BO17" s="432"/>
      <c r="BP17" s="432"/>
      <c r="BQ17" s="432"/>
      <c r="BR17" s="432"/>
      <c r="BS17" s="432"/>
      <c r="BT17" s="432"/>
      <c r="BU17" s="433"/>
      <c r="BV17" s="431">
        <v>79384</v>
      </c>
      <c r="BW17" s="432"/>
      <c r="BX17" s="432"/>
      <c r="BY17" s="432"/>
      <c r="BZ17" s="432"/>
      <c r="CA17" s="432"/>
      <c r="CB17" s="432"/>
      <c r="CC17" s="433"/>
      <c r="CD17" s="201"/>
      <c r="CE17" s="541"/>
      <c r="CF17" s="541"/>
      <c r="CG17" s="541"/>
      <c r="CH17" s="541"/>
      <c r="CI17" s="541"/>
      <c r="CJ17" s="541"/>
      <c r="CK17" s="541"/>
      <c r="CL17" s="541"/>
      <c r="CM17" s="541"/>
      <c r="CN17" s="541"/>
      <c r="CO17" s="541"/>
      <c r="CP17" s="541"/>
      <c r="CQ17" s="541"/>
      <c r="CR17" s="541"/>
      <c r="CS17" s="542"/>
      <c r="CT17" s="428"/>
      <c r="CU17" s="429"/>
      <c r="CV17" s="429"/>
      <c r="CW17" s="429"/>
      <c r="CX17" s="429"/>
      <c r="CY17" s="429"/>
      <c r="CZ17" s="429"/>
      <c r="DA17" s="430"/>
      <c r="DB17" s="428"/>
      <c r="DC17" s="429"/>
      <c r="DD17" s="429"/>
      <c r="DE17" s="429"/>
      <c r="DF17" s="429"/>
      <c r="DG17" s="429"/>
      <c r="DH17" s="429"/>
      <c r="DI17" s="430"/>
      <c r="DJ17" s="186"/>
      <c r="DK17" s="186"/>
      <c r="DL17" s="186"/>
      <c r="DM17" s="186"/>
      <c r="DN17" s="186"/>
      <c r="DO17" s="186"/>
    </row>
    <row r="18" spans="1:119" ht="18.75" customHeight="1" thickBot="1" x14ac:dyDescent="0.2">
      <c r="A18" s="187"/>
      <c r="B18" s="545" t="s">
        <v>159</v>
      </c>
      <c r="C18" s="474"/>
      <c r="D18" s="474"/>
      <c r="E18" s="546"/>
      <c r="F18" s="546"/>
      <c r="G18" s="546"/>
      <c r="H18" s="546"/>
      <c r="I18" s="546"/>
      <c r="J18" s="546"/>
      <c r="K18" s="546"/>
      <c r="L18" s="547">
        <v>7.65</v>
      </c>
      <c r="M18" s="547"/>
      <c r="N18" s="547"/>
      <c r="O18" s="547"/>
      <c r="P18" s="547"/>
      <c r="Q18" s="547"/>
      <c r="R18" s="548"/>
      <c r="S18" s="548"/>
      <c r="T18" s="548"/>
      <c r="U18" s="548"/>
      <c r="V18" s="549"/>
      <c r="W18" s="449"/>
      <c r="X18" s="450"/>
      <c r="Y18" s="450"/>
      <c r="Z18" s="450"/>
      <c r="AA18" s="450"/>
      <c r="AB18" s="441"/>
      <c r="AC18" s="550">
        <v>64.400000000000006</v>
      </c>
      <c r="AD18" s="551"/>
      <c r="AE18" s="551"/>
      <c r="AF18" s="551"/>
      <c r="AG18" s="552"/>
      <c r="AH18" s="550">
        <v>69.400000000000006</v>
      </c>
      <c r="AI18" s="551"/>
      <c r="AJ18" s="551"/>
      <c r="AK18" s="551"/>
      <c r="AL18" s="553"/>
      <c r="AM18" s="460"/>
      <c r="AN18" s="461"/>
      <c r="AO18" s="461"/>
      <c r="AP18" s="461"/>
      <c r="AQ18" s="461"/>
      <c r="AR18" s="461"/>
      <c r="AS18" s="461"/>
      <c r="AT18" s="462"/>
      <c r="AU18" s="463"/>
      <c r="AV18" s="464"/>
      <c r="AW18" s="464"/>
      <c r="AX18" s="464"/>
      <c r="AY18" s="465" t="s">
        <v>160</v>
      </c>
      <c r="AZ18" s="466"/>
      <c r="BA18" s="466"/>
      <c r="BB18" s="466"/>
      <c r="BC18" s="466"/>
      <c r="BD18" s="466"/>
      <c r="BE18" s="466"/>
      <c r="BF18" s="466"/>
      <c r="BG18" s="466"/>
      <c r="BH18" s="466"/>
      <c r="BI18" s="466"/>
      <c r="BJ18" s="466"/>
      <c r="BK18" s="466"/>
      <c r="BL18" s="466"/>
      <c r="BM18" s="467"/>
      <c r="BN18" s="431">
        <v>648873</v>
      </c>
      <c r="BO18" s="432"/>
      <c r="BP18" s="432"/>
      <c r="BQ18" s="432"/>
      <c r="BR18" s="432"/>
      <c r="BS18" s="432"/>
      <c r="BT18" s="432"/>
      <c r="BU18" s="433"/>
      <c r="BV18" s="431">
        <v>667871</v>
      </c>
      <c r="BW18" s="432"/>
      <c r="BX18" s="432"/>
      <c r="BY18" s="432"/>
      <c r="BZ18" s="432"/>
      <c r="CA18" s="432"/>
      <c r="CB18" s="432"/>
      <c r="CC18" s="433"/>
      <c r="CD18" s="201"/>
      <c r="CE18" s="541"/>
      <c r="CF18" s="541"/>
      <c r="CG18" s="541"/>
      <c r="CH18" s="541"/>
      <c r="CI18" s="541"/>
      <c r="CJ18" s="541"/>
      <c r="CK18" s="541"/>
      <c r="CL18" s="541"/>
      <c r="CM18" s="541"/>
      <c r="CN18" s="541"/>
      <c r="CO18" s="541"/>
      <c r="CP18" s="541"/>
      <c r="CQ18" s="541"/>
      <c r="CR18" s="541"/>
      <c r="CS18" s="542"/>
      <c r="CT18" s="428"/>
      <c r="CU18" s="429"/>
      <c r="CV18" s="429"/>
      <c r="CW18" s="429"/>
      <c r="CX18" s="429"/>
      <c r="CY18" s="429"/>
      <c r="CZ18" s="429"/>
      <c r="DA18" s="430"/>
      <c r="DB18" s="428"/>
      <c r="DC18" s="429"/>
      <c r="DD18" s="429"/>
      <c r="DE18" s="429"/>
      <c r="DF18" s="429"/>
      <c r="DG18" s="429"/>
      <c r="DH18" s="429"/>
      <c r="DI18" s="430"/>
      <c r="DJ18" s="186"/>
      <c r="DK18" s="186"/>
      <c r="DL18" s="186"/>
      <c r="DM18" s="186"/>
      <c r="DN18" s="186"/>
      <c r="DO18" s="186"/>
    </row>
    <row r="19" spans="1:119" ht="18.75" customHeight="1" thickBot="1" x14ac:dyDescent="0.2">
      <c r="A19" s="187"/>
      <c r="B19" s="545" t="s">
        <v>161</v>
      </c>
      <c r="C19" s="474"/>
      <c r="D19" s="474"/>
      <c r="E19" s="546"/>
      <c r="F19" s="546"/>
      <c r="G19" s="546"/>
      <c r="H19" s="546"/>
      <c r="I19" s="546"/>
      <c r="J19" s="546"/>
      <c r="K19" s="546"/>
      <c r="L19" s="554">
        <v>89</v>
      </c>
      <c r="M19" s="554"/>
      <c r="N19" s="554"/>
      <c r="O19" s="554"/>
      <c r="P19" s="554"/>
      <c r="Q19" s="554"/>
      <c r="R19" s="555"/>
      <c r="S19" s="555"/>
      <c r="T19" s="555"/>
      <c r="U19" s="555"/>
      <c r="V19" s="556"/>
      <c r="W19" s="388"/>
      <c r="X19" s="389"/>
      <c r="Y19" s="389"/>
      <c r="Z19" s="389"/>
      <c r="AA19" s="389"/>
      <c r="AB19" s="389"/>
      <c r="AC19" s="563"/>
      <c r="AD19" s="563"/>
      <c r="AE19" s="563"/>
      <c r="AF19" s="563"/>
      <c r="AG19" s="563"/>
      <c r="AH19" s="563"/>
      <c r="AI19" s="563"/>
      <c r="AJ19" s="563"/>
      <c r="AK19" s="563"/>
      <c r="AL19" s="564"/>
      <c r="AM19" s="460"/>
      <c r="AN19" s="461"/>
      <c r="AO19" s="461"/>
      <c r="AP19" s="461"/>
      <c r="AQ19" s="461"/>
      <c r="AR19" s="461"/>
      <c r="AS19" s="461"/>
      <c r="AT19" s="462"/>
      <c r="AU19" s="463"/>
      <c r="AV19" s="464"/>
      <c r="AW19" s="464"/>
      <c r="AX19" s="464"/>
      <c r="AY19" s="465" t="s">
        <v>162</v>
      </c>
      <c r="AZ19" s="466"/>
      <c r="BA19" s="466"/>
      <c r="BB19" s="466"/>
      <c r="BC19" s="466"/>
      <c r="BD19" s="466"/>
      <c r="BE19" s="466"/>
      <c r="BF19" s="466"/>
      <c r="BG19" s="466"/>
      <c r="BH19" s="466"/>
      <c r="BI19" s="466"/>
      <c r="BJ19" s="466"/>
      <c r="BK19" s="466"/>
      <c r="BL19" s="466"/>
      <c r="BM19" s="467"/>
      <c r="BN19" s="431">
        <v>1119492</v>
      </c>
      <c r="BO19" s="432"/>
      <c r="BP19" s="432"/>
      <c r="BQ19" s="432"/>
      <c r="BR19" s="432"/>
      <c r="BS19" s="432"/>
      <c r="BT19" s="432"/>
      <c r="BU19" s="433"/>
      <c r="BV19" s="431">
        <v>1299875</v>
      </c>
      <c r="BW19" s="432"/>
      <c r="BX19" s="432"/>
      <c r="BY19" s="432"/>
      <c r="BZ19" s="432"/>
      <c r="CA19" s="432"/>
      <c r="CB19" s="432"/>
      <c r="CC19" s="433"/>
      <c r="CD19" s="201"/>
      <c r="CE19" s="541"/>
      <c r="CF19" s="541"/>
      <c r="CG19" s="541"/>
      <c r="CH19" s="541"/>
      <c r="CI19" s="541"/>
      <c r="CJ19" s="541"/>
      <c r="CK19" s="541"/>
      <c r="CL19" s="541"/>
      <c r="CM19" s="541"/>
      <c r="CN19" s="541"/>
      <c r="CO19" s="541"/>
      <c r="CP19" s="541"/>
      <c r="CQ19" s="541"/>
      <c r="CR19" s="541"/>
      <c r="CS19" s="542"/>
      <c r="CT19" s="428"/>
      <c r="CU19" s="429"/>
      <c r="CV19" s="429"/>
      <c r="CW19" s="429"/>
      <c r="CX19" s="429"/>
      <c r="CY19" s="429"/>
      <c r="CZ19" s="429"/>
      <c r="DA19" s="430"/>
      <c r="DB19" s="428"/>
      <c r="DC19" s="429"/>
      <c r="DD19" s="429"/>
      <c r="DE19" s="429"/>
      <c r="DF19" s="429"/>
      <c r="DG19" s="429"/>
      <c r="DH19" s="429"/>
      <c r="DI19" s="430"/>
      <c r="DJ19" s="186"/>
      <c r="DK19" s="186"/>
      <c r="DL19" s="186"/>
      <c r="DM19" s="186"/>
      <c r="DN19" s="186"/>
      <c r="DO19" s="186"/>
    </row>
    <row r="20" spans="1:119" ht="18.75" customHeight="1" thickBot="1" x14ac:dyDescent="0.2">
      <c r="A20" s="187"/>
      <c r="B20" s="545" t="s">
        <v>163</v>
      </c>
      <c r="C20" s="474"/>
      <c r="D20" s="474"/>
      <c r="E20" s="546"/>
      <c r="F20" s="546"/>
      <c r="G20" s="546"/>
      <c r="H20" s="546"/>
      <c r="I20" s="546"/>
      <c r="J20" s="546"/>
      <c r="K20" s="546"/>
      <c r="L20" s="554">
        <v>378</v>
      </c>
      <c r="M20" s="554"/>
      <c r="N20" s="554"/>
      <c r="O20" s="554"/>
      <c r="P20" s="554"/>
      <c r="Q20" s="554"/>
      <c r="R20" s="555"/>
      <c r="S20" s="555"/>
      <c r="T20" s="555"/>
      <c r="U20" s="555"/>
      <c r="V20" s="556"/>
      <c r="W20" s="449"/>
      <c r="X20" s="450"/>
      <c r="Y20" s="450"/>
      <c r="Z20" s="450"/>
      <c r="AA20" s="450"/>
      <c r="AB20" s="450"/>
      <c r="AC20" s="557"/>
      <c r="AD20" s="557"/>
      <c r="AE20" s="557"/>
      <c r="AF20" s="557"/>
      <c r="AG20" s="557"/>
      <c r="AH20" s="557"/>
      <c r="AI20" s="557"/>
      <c r="AJ20" s="557"/>
      <c r="AK20" s="557"/>
      <c r="AL20" s="558"/>
      <c r="AM20" s="559"/>
      <c r="AN20" s="486"/>
      <c r="AO20" s="486"/>
      <c r="AP20" s="486"/>
      <c r="AQ20" s="486"/>
      <c r="AR20" s="486"/>
      <c r="AS20" s="486"/>
      <c r="AT20" s="487"/>
      <c r="AU20" s="560"/>
      <c r="AV20" s="561"/>
      <c r="AW20" s="561"/>
      <c r="AX20" s="562"/>
      <c r="AY20" s="465"/>
      <c r="AZ20" s="466"/>
      <c r="BA20" s="466"/>
      <c r="BB20" s="466"/>
      <c r="BC20" s="466"/>
      <c r="BD20" s="466"/>
      <c r="BE20" s="466"/>
      <c r="BF20" s="466"/>
      <c r="BG20" s="466"/>
      <c r="BH20" s="466"/>
      <c r="BI20" s="466"/>
      <c r="BJ20" s="466"/>
      <c r="BK20" s="466"/>
      <c r="BL20" s="466"/>
      <c r="BM20" s="467"/>
      <c r="BN20" s="431"/>
      <c r="BO20" s="432"/>
      <c r="BP20" s="432"/>
      <c r="BQ20" s="432"/>
      <c r="BR20" s="432"/>
      <c r="BS20" s="432"/>
      <c r="BT20" s="432"/>
      <c r="BU20" s="433"/>
      <c r="BV20" s="431"/>
      <c r="BW20" s="432"/>
      <c r="BX20" s="432"/>
      <c r="BY20" s="432"/>
      <c r="BZ20" s="432"/>
      <c r="CA20" s="432"/>
      <c r="CB20" s="432"/>
      <c r="CC20" s="433"/>
      <c r="CD20" s="201"/>
      <c r="CE20" s="541"/>
      <c r="CF20" s="541"/>
      <c r="CG20" s="541"/>
      <c r="CH20" s="541"/>
      <c r="CI20" s="541"/>
      <c r="CJ20" s="541"/>
      <c r="CK20" s="541"/>
      <c r="CL20" s="541"/>
      <c r="CM20" s="541"/>
      <c r="CN20" s="541"/>
      <c r="CO20" s="541"/>
      <c r="CP20" s="541"/>
      <c r="CQ20" s="541"/>
      <c r="CR20" s="541"/>
      <c r="CS20" s="542"/>
      <c r="CT20" s="428"/>
      <c r="CU20" s="429"/>
      <c r="CV20" s="429"/>
      <c r="CW20" s="429"/>
      <c r="CX20" s="429"/>
      <c r="CY20" s="429"/>
      <c r="CZ20" s="429"/>
      <c r="DA20" s="430"/>
      <c r="DB20" s="428"/>
      <c r="DC20" s="429"/>
      <c r="DD20" s="429"/>
      <c r="DE20" s="429"/>
      <c r="DF20" s="429"/>
      <c r="DG20" s="429"/>
      <c r="DH20" s="429"/>
      <c r="DI20" s="430"/>
      <c r="DJ20" s="186"/>
      <c r="DK20" s="186"/>
      <c r="DL20" s="186"/>
      <c r="DM20" s="186"/>
      <c r="DN20" s="186"/>
      <c r="DO20" s="186"/>
    </row>
    <row r="21" spans="1:119" ht="18.75" customHeight="1" x14ac:dyDescent="0.15">
      <c r="A21" s="187"/>
      <c r="B21" s="565" t="s">
        <v>164</v>
      </c>
      <c r="C21" s="566"/>
      <c r="D21" s="566"/>
      <c r="E21" s="566"/>
      <c r="F21" s="566"/>
      <c r="G21" s="566"/>
      <c r="H21" s="566"/>
      <c r="I21" s="566"/>
      <c r="J21" s="566"/>
      <c r="K21" s="566"/>
      <c r="L21" s="566"/>
      <c r="M21" s="566"/>
      <c r="N21" s="566"/>
      <c r="O21" s="566"/>
      <c r="P21" s="566"/>
      <c r="Q21" s="566"/>
      <c r="R21" s="566"/>
      <c r="S21" s="566"/>
      <c r="T21" s="566"/>
      <c r="U21" s="566"/>
      <c r="V21" s="566"/>
      <c r="W21" s="566"/>
      <c r="X21" s="566"/>
      <c r="Y21" s="566"/>
      <c r="Z21" s="566"/>
      <c r="AA21" s="566"/>
      <c r="AB21" s="566"/>
      <c r="AC21" s="566"/>
      <c r="AD21" s="566"/>
      <c r="AE21" s="566"/>
      <c r="AF21" s="566"/>
      <c r="AG21" s="566"/>
      <c r="AH21" s="566"/>
      <c r="AI21" s="566"/>
      <c r="AJ21" s="566"/>
      <c r="AK21" s="566"/>
      <c r="AL21" s="566"/>
      <c r="AM21" s="566"/>
      <c r="AN21" s="566"/>
      <c r="AO21" s="566"/>
      <c r="AP21" s="566"/>
      <c r="AQ21" s="566"/>
      <c r="AR21" s="566"/>
      <c r="AS21" s="566"/>
      <c r="AT21" s="566"/>
      <c r="AU21" s="566"/>
      <c r="AV21" s="566"/>
      <c r="AW21" s="566"/>
      <c r="AX21" s="567"/>
      <c r="AY21" s="465"/>
      <c r="AZ21" s="466"/>
      <c r="BA21" s="466"/>
      <c r="BB21" s="466"/>
      <c r="BC21" s="466"/>
      <c r="BD21" s="466"/>
      <c r="BE21" s="466"/>
      <c r="BF21" s="466"/>
      <c r="BG21" s="466"/>
      <c r="BH21" s="466"/>
      <c r="BI21" s="466"/>
      <c r="BJ21" s="466"/>
      <c r="BK21" s="466"/>
      <c r="BL21" s="466"/>
      <c r="BM21" s="467"/>
      <c r="BN21" s="431"/>
      <c r="BO21" s="432"/>
      <c r="BP21" s="432"/>
      <c r="BQ21" s="432"/>
      <c r="BR21" s="432"/>
      <c r="BS21" s="432"/>
      <c r="BT21" s="432"/>
      <c r="BU21" s="433"/>
      <c r="BV21" s="431"/>
      <c r="BW21" s="432"/>
      <c r="BX21" s="432"/>
      <c r="BY21" s="432"/>
      <c r="BZ21" s="432"/>
      <c r="CA21" s="432"/>
      <c r="CB21" s="432"/>
      <c r="CC21" s="433"/>
      <c r="CD21" s="201"/>
      <c r="CE21" s="541"/>
      <c r="CF21" s="541"/>
      <c r="CG21" s="541"/>
      <c r="CH21" s="541"/>
      <c r="CI21" s="541"/>
      <c r="CJ21" s="541"/>
      <c r="CK21" s="541"/>
      <c r="CL21" s="541"/>
      <c r="CM21" s="541"/>
      <c r="CN21" s="541"/>
      <c r="CO21" s="541"/>
      <c r="CP21" s="541"/>
      <c r="CQ21" s="541"/>
      <c r="CR21" s="541"/>
      <c r="CS21" s="542"/>
      <c r="CT21" s="428"/>
      <c r="CU21" s="429"/>
      <c r="CV21" s="429"/>
      <c r="CW21" s="429"/>
      <c r="CX21" s="429"/>
      <c r="CY21" s="429"/>
      <c r="CZ21" s="429"/>
      <c r="DA21" s="430"/>
      <c r="DB21" s="428"/>
      <c r="DC21" s="429"/>
      <c r="DD21" s="429"/>
      <c r="DE21" s="429"/>
      <c r="DF21" s="429"/>
      <c r="DG21" s="429"/>
      <c r="DH21" s="429"/>
      <c r="DI21" s="430"/>
      <c r="DJ21" s="186"/>
      <c r="DK21" s="186"/>
      <c r="DL21" s="186"/>
      <c r="DM21" s="186"/>
      <c r="DN21" s="186"/>
      <c r="DO21" s="186"/>
    </row>
    <row r="22" spans="1:119" ht="18.75" customHeight="1" thickBot="1" x14ac:dyDescent="0.2">
      <c r="A22" s="187"/>
      <c r="B22" s="568" t="s">
        <v>165</v>
      </c>
      <c r="C22" s="569"/>
      <c r="D22" s="570"/>
      <c r="E22" s="443" t="s">
        <v>1</v>
      </c>
      <c r="F22" s="448"/>
      <c r="G22" s="448"/>
      <c r="H22" s="448"/>
      <c r="I22" s="448"/>
      <c r="J22" s="448"/>
      <c r="K22" s="438"/>
      <c r="L22" s="443" t="s">
        <v>166</v>
      </c>
      <c r="M22" s="448"/>
      <c r="N22" s="448"/>
      <c r="O22" s="448"/>
      <c r="P22" s="438"/>
      <c r="Q22" s="577" t="s">
        <v>167</v>
      </c>
      <c r="R22" s="578"/>
      <c r="S22" s="578"/>
      <c r="T22" s="578"/>
      <c r="U22" s="578"/>
      <c r="V22" s="579"/>
      <c r="W22" s="583" t="s">
        <v>168</v>
      </c>
      <c r="X22" s="569"/>
      <c r="Y22" s="570"/>
      <c r="Z22" s="443" t="s">
        <v>1</v>
      </c>
      <c r="AA22" s="448"/>
      <c r="AB22" s="448"/>
      <c r="AC22" s="448"/>
      <c r="AD22" s="448"/>
      <c r="AE22" s="448"/>
      <c r="AF22" s="448"/>
      <c r="AG22" s="438"/>
      <c r="AH22" s="596" t="s">
        <v>169</v>
      </c>
      <c r="AI22" s="448"/>
      <c r="AJ22" s="448"/>
      <c r="AK22" s="448"/>
      <c r="AL22" s="438"/>
      <c r="AM22" s="596" t="s">
        <v>170</v>
      </c>
      <c r="AN22" s="597"/>
      <c r="AO22" s="597"/>
      <c r="AP22" s="597"/>
      <c r="AQ22" s="597"/>
      <c r="AR22" s="598"/>
      <c r="AS22" s="577" t="s">
        <v>167</v>
      </c>
      <c r="AT22" s="578"/>
      <c r="AU22" s="578"/>
      <c r="AV22" s="578"/>
      <c r="AW22" s="578"/>
      <c r="AX22" s="602"/>
      <c r="AY22" s="604"/>
      <c r="AZ22" s="605"/>
      <c r="BA22" s="605"/>
      <c r="BB22" s="605"/>
      <c r="BC22" s="605"/>
      <c r="BD22" s="605"/>
      <c r="BE22" s="605"/>
      <c r="BF22" s="605"/>
      <c r="BG22" s="605"/>
      <c r="BH22" s="605"/>
      <c r="BI22" s="605"/>
      <c r="BJ22" s="605"/>
      <c r="BK22" s="605"/>
      <c r="BL22" s="605"/>
      <c r="BM22" s="606"/>
      <c r="BN22" s="607"/>
      <c r="BO22" s="608"/>
      <c r="BP22" s="608"/>
      <c r="BQ22" s="608"/>
      <c r="BR22" s="608"/>
      <c r="BS22" s="608"/>
      <c r="BT22" s="608"/>
      <c r="BU22" s="609"/>
      <c r="BV22" s="607"/>
      <c r="BW22" s="608"/>
      <c r="BX22" s="608"/>
      <c r="BY22" s="608"/>
      <c r="BZ22" s="608"/>
      <c r="CA22" s="608"/>
      <c r="CB22" s="608"/>
      <c r="CC22" s="609"/>
      <c r="CD22" s="201"/>
      <c r="CE22" s="541"/>
      <c r="CF22" s="541"/>
      <c r="CG22" s="541"/>
      <c r="CH22" s="541"/>
      <c r="CI22" s="541"/>
      <c r="CJ22" s="541"/>
      <c r="CK22" s="541"/>
      <c r="CL22" s="541"/>
      <c r="CM22" s="541"/>
      <c r="CN22" s="541"/>
      <c r="CO22" s="541"/>
      <c r="CP22" s="541"/>
      <c r="CQ22" s="541"/>
      <c r="CR22" s="541"/>
      <c r="CS22" s="542"/>
      <c r="CT22" s="428"/>
      <c r="CU22" s="429"/>
      <c r="CV22" s="429"/>
      <c r="CW22" s="429"/>
      <c r="CX22" s="429"/>
      <c r="CY22" s="429"/>
      <c r="CZ22" s="429"/>
      <c r="DA22" s="430"/>
      <c r="DB22" s="428"/>
      <c r="DC22" s="429"/>
      <c r="DD22" s="429"/>
      <c r="DE22" s="429"/>
      <c r="DF22" s="429"/>
      <c r="DG22" s="429"/>
      <c r="DH22" s="429"/>
      <c r="DI22" s="430"/>
      <c r="DJ22" s="186"/>
      <c r="DK22" s="186"/>
      <c r="DL22" s="186"/>
      <c r="DM22" s="186"/>
      <c r="DN22" s="186"/>
      <c r="DO22" s="186"/>
    </row>
    <row r="23" spans="1:119" ht="18.75" customHeight="1" x14ac:dyDescent="0.15">
      <c r="A23" s="187"/>
      <c r="B23" s="571"/>
      <c r="C23" s="572"/>
      <c r="D23" s="573"/>
      <c r="E23" s="417"/>
      <c r="F23" s="422"/>
      <c r="G23" s="422"/>
      <c r="H23" s="422"/>
      <c r="I23" s="422"/>
      <c r="J23" s="422"/>
      <c r="K23" s="411"/>
      <c r="L23" s="417"/>
      <c r="M23" s="422"/>
      <c r="N23" s="422"/>
      <c r="O23" s="422"/>
      <c r="P23" s="411"/>
      <c r="Q23" s="580"/>
      <c r="R23" s="581"/>
      <c r="S23" s="581"/>
      <c r="T23" s="581"/>
      <c r="U23" s="581"/>
      <c r="V23" s="582"/>
      <c r="W23" s="584"/>
      <c r="X23" s="572"/>
      <c r="Y23" s="573"/>
      <c r="Z23" s="417"/>
      <c r="AA23" s="422"/>
      <c r="AB23" s="422"/>
      <c r="AC23" s="422"/>
      <c r="AD23" s="422"/>
      <c r="AE23" s="422"/>
      <c r="AF23" s="422"/>
      <c r="AG23" s="411"/>
      <c r="AH23" s="417"/>
      <c r="AI23" s="422"/>
      <c r="AJ23" s="422"/>
      <c r="AK23" s="422"/>
      <c r="AL23" s="411"/>
      <c r="AM23" s="599"/>
      <c r="AN23" s="600"/>
      <c r="AO23" s="600"/>
      <c r="AP23" s="600"/>
      <c r="AQ23" s="600"/>
      <c r="AR23" s="601"/>
      <c r="AS23" s="580"/>
      <c r="AT23" s="581"/>
      <c r="AU23" s="581"/>
      <c r="AV23" s="581"/>
      <c r="AW23" s="581"/>
      <c r="AX23" s="603"/>
      <c r="AY23" s="391" t="s">
        <v>171</v>
      </c>
      <c r="AZ23" s="392"/>
      <c r="BA23" s="392"/>
      <c r="BB23" s="392"/>
      <c r="BC23" s="392"/>
      <c r="BD23" s="392"/>
      <c r="BE23" s="392"/>
      <c r="BF23" s="392"/>
      <c r="BG23" s="392"/>
      <c r="BH23" s="392"/>
      <c r="BI23" s="392"/>
      <c r="BJ23" s="392"/>
      <c r="BK23" s="392"/>
      <c r="BL23" s="392"/>
      <c r="BM23" s="393"/>
      <c r="BN23" s="431">
        <v>1619194</v>
      </c>
      <c r="BO23" s="432"/>
      <c r="BP23" s="432"/>
      <c r="BQ23" s="432"/>
      <c r="BR23" s="432"/>
      <c r="BS23" s="432"/>
      <c r="BT23" s="432"/>
      <c r="BU23" s="433"/>
      <c r="BV23" s="431">
        <v>1642707</v>
      </c>
      <c r="BW23" s="432"/>
      <c r="BX23" s="432"/>
      <c r="BY23" s="432"/>
      <c r="BZ23" s="432"/>
      <c r="CA23" s="432"/>
      <c r="CB23" s="432"/>
      <c r="CC23" s="433"/>
      <c r="CD23" s="201"/>
      <c r="CE23" s="541"/>
      <c r="CF23" s="541"/>
      <c r="CG23" s="541"/>
      <c r="CH23" s="541"/>
      <c r="CI23" s="541"/>
      <c r="CJ23" s="541"/>
      <c r="CK23" s="541"/>
      <c r="CL23" s="541"/>
      <c r="CM23" s="541"/>
      <c r="CN23" s="541"/>
      <c r="CO23" s="541"/>
      <c r="CP23" s="541"/>
      <c r="CQ23" s="541"/>
      <c r="CR23" s="541"/>
      <c r="CS23" s="542"/>
      <c r="CT23" s="428"/>
      <c r="CU23" s="429"/>
      <c r="CV23" s="429"/>
      <c r="CW23" s="429"/>
      <c r="CX23" s="429"/>
      <c r="CY23" s="429"/>
      <c r="CZ23" s="429"/>
      <c r="DA23" s="430"/>
      <c r="DB23" s="428"/>
      <c r="DC23" s="429"/>
      <c r="DD23" s="429"/>
      <c r="DE23" s="429"/>
      <c r="DF23" s="429"/>
      <c r="DG23" s="429"/>
      <c r="DH23" s="429"/>
      <c r="DI23" s="430"/>
      <c r="DJ23" s="186"/>
      <c r="DK23" s="186"/>
      <c r="DL23" s="186"/>
      <c r="DM23" s="186"/>
      <c r="DN23" s="186"/>
      <c r="DO23" s="186"/>
    </row>
    <row r="24" spans="1:119" ht="18.75" customHeight="1" thickBot="1" x14ac:dyDescent="0.2">
      <c r="A24" s="187"/>
      <c r="B24" s="571"/>
      <c r="C24" s="572"/>
      <c r="D24" s="573"/>
      <c r="E24" s="481" t="s">
        <v>172</v>
      </c>
      <c r="F24" s="461"/>
      <c r="G24" s="461"/>
      <c r="H24" s="461"/>
      <c r="I24" s="461"/>
      <c r="J24" s="461"/>
      <c r="K24" s="462"/>
      <c r="L24" s="482">
        <v>1</v>
      </c>
      <c r="M24" s="483"/>
      <c r="N24" s="483"/>
      <c r="O24" s="483"/>
      <c r="P24" s="525"/>
      <c r="Q24" s="482">
        <v>6370</v>
      </c>
      <c r="R24" s="483"/>
      <c r="S24" s="483"/>
      <c r="T24" s="483"/>
      <c r="U24" s="483"/>
      <c r="V24" s="525"/>
      <c r="W24" s="584"/>
      <c r="X24" s="572"/>
      <c r="Y24" s="573"/>
      <c r="Z24" s="481" t="s">
        <v>173</v>
      </c>
      <c r="AA24" s="461"/>
      <c r="AB24" s="461"/>
      <c r="AC24" s="461"/>
      <c r="AD24" s="461"/>
      <c r="AE24" s="461"/>
      <c r="AF24" s="461"/>
      <c r="AG24" s="462"/>
      <c r="AH24" s="482">
        <v>32</v>
      </c>
      <c r="AI24" s="483"/>
      <c r="AJ24" s="483"/>
      <c r="AK24" s="483"/>
      <c r="AL24" s="525"/>
      <c r="AM24" s="482">
        <v>84960</v>
      </c>
      <c r="AN24" s="483"/>
      <c r="AO24" s="483"/>
      <c r="AP24" s="483"/>
      <c r="AQ24" s="483"/>
      <c r="AR24" s="525"/>
      <c r="AS24" s="482">
        <v>2655</v>
      </c>
      <c r="AT24" s="483"/>
      <c r="AU24" s="483"/>
      <c r="AV24" s="483"/>
      <c r="AW24" s="483"/>
      <c r="AX24" s="484"/>
      <c r="AY24" s="604" t="s">
        <v>174</v>
      </c>
      <c r="AZ24" s="605"/>
      <c r="BA24" s="605"/>
      <c r="BB24" s="605"/>
      <c r="BC24" s="605"/>
      <c r="BD24" s="605"/>
      <c r="BE24" s="605"/>
      <c r="BF24" s="605"/>
      <c r="BG24" s="605"/>
      <c r="BH24" s="605"/>
      <c r="BI24" s="605"/>
      <c r="BJ24" s="605"/>
      <c r="BK24" s="605"/>
      <c r="BL24" s="605"/>
      <c r="BM24" s="606"/>
      <c r="BN24" s="431">
        <v>1471215</v>
      </c>
      <c r="BO24" s="432"/>
      <c r="BP24" s="432"/>
      <c r="BQ24" s="432"/>
      <c r="BR24" s="432"/>
      <c r="BS24" s="432"/>
      <c r="BT24" s="432"/>
      <c r="BU24" s="433"/>
      <c r="BV24" s="431">
        <v>1484247</v>
      </c>
      <c r="BW24" s="432"/>
      <c r="BX24" s="432"/>
      <c r="BY24" s="432"/>
      <c r="BZ24" s="432"/>
      <c r="CA24" s="432"/>
      <c r="CB24" s="432"/>
      <c r="CC24" s="433"/>
      <c r="CD24" s="201"/>
      <c r="CE24" s="541"/>
      <c r="CF24" s="541"/>
      <c r="CG24" s="541"/>
      <c r="CH24" s="541"/>
      <c r="CI24" s="541"/>
      <c r="CJ24" s="541"/>
      <c r="CK24" s="541"/>
      <c r="CL24" s="541"/>
      <c r="CM24" s="541"/>
      <c r="CN24" s="541"/>
      <c r="CO24" s="541"/>
      <c r="CP24" s="541"/>
      <c r="CQ24" s="541"/>
      <c r="CR24" s="541"/>
      <c r="CS24" s="542"/>
      <c r="CT24" s="428"/>
      <c r="CU24" s="429"/>
      <c r="CV24" s="429"/>
      <c r="CW24" s="429"/>
      <c r="CX24" s="429"/>
      <c r="CY24" s="429"/>
      <c r="CZ24" s="429"/>
      <c r="DA24" s="430"/>
      <c r="DB24" s="428"/>
      <c r="DC24" s="429"/>
      <c r="DD24" s="429"/>
      <c r="DE24" s="429"/>
      <c r="DF24" s="429"/>
      <c r="DG24" s="429"/>
      <c r="DH24" s="429"/>
      <c r="DI24" s="430"/>
      <c r="DJ24" s="186"/>
      <c r="DK24" s="186"/>
      <c r="DL24" s="186"/>
      <c r="DM24" s="186"/>
      <c r="DN24" s="186"/>
      <c r="DO24" s="186"/>
    </row>
    <row r="25" spans="1:119" s="186" customFormat="1" ht="18.75" customHeight="1" x14ac:dyDescent="0.15">
      <c r="A25" s="187"/>
      <c r="B25" s="571"/>
      <c r="C25" s="572"/>
      <c r="D25" s="573"/>
      <c r="E25" s="481" t="s">
        <v>175</v>
      </c>
      <c r="F25" s="461"/>
      <c r="G25" s="461"/>
      <c r="H25" s="461"/>
      <c r="I25" s="461"/>
      <c r="J25" s="461"/>
      <c r="K25" s="462"/>
      <c r="L25" s="482">
        <v>1</v>
      </c>
      <c r="M25" s="483"/>
      <c r="N25" s="483"/>
      <c r="O25" s="483"/>
      <c r="P25" s="525"/>
      <c r="Q25" s="482">
        <v>5320</v>
      </c>
      <c r="R25" s="483"/>
      <c r="S25" s="483"/>
      <c r="T25" s="483"/>
      <c r="U25" s="483"/>
      <c r="V25" s="525"/>
      <c r="W25" s="584"/>
      <c r="X25" s="572"/>
      <c r="Y25" s="573"/>
      <c r="Z25" s="481" t="s">
        <v>176</v>
      </c>
      <c r="AA25" s="461"/>
      <c r="AB25" s="461"/>
      <c r="AC25" s="461"/>
      <c r="AD25" s="461"/>
      <c r="AE25" s="461"/>
      <c r="AF25" s="461"/>
      <c r="AG25" s="462"/>
      <c r="AH25" s="482" t="s">
        <v>140</v>
      </c>
      <c r="AI25" s="483"/>
      <c r="AJ25" s="483"/>
      <c r="AK25" s="483"/>
      <c r="AL25" s="525"/>
      <c r="AM25" s="482" t="s">
        <v>177</v>
      </c>
      <c r="AN25" s="483"/>
      <c r="AO25" s="483"/>
      <c r="AP25" s="483"/>
      <c r="AQ25" s="483"/>
      <c r="AR25" s="525"/>
      <c r="AS25" s="482" t="s">
        <v>177</v>
      </c>
      <c r="AT25" s="483"/>
      <c r="AU25" s="483"/>
      <c r="AV25" s="483"/>
      <c r="AW25" s="483"/>
      <c r="AX25" s="484"/>
      <c r="AY25" s="391" t="s">
        <v>178</v>
      </c>
      <c r="AZ25" s="392"/>
      <c r="BA25" s="392"/>
      <c r="BB25" s="392"/>
      <c r="BC25" s="392"/>
      <c r="BD25" s="392"/>
      <c r="BE25" s="392"/>
      <c r="BF25" s="392"/>
      <c r="BG25" s="392"/>
      <c r="BH25" s="392"/>
      <c r="BI25" s="392"/>
      <c r="BJ25" s="392"/>
      <c r="BK25" s="392"/>
      <c r="BL25" s="392"/>
      <c r="BM25" s="393"/>
      <c r="BN25" s="394" t="s">
        <v>177</v>
      </c>
      <c r="BO25" s="395"/>
      <c r="BP25" s="395"/>
      <c r="BQ25" s="395"/>
      <c r="BR25" s="395"/>
      <c r="BS25" s="395"/>
      <c r="BT25" s="395"/>
      <c r="BU25" s="396"/>
      <c r="BV25" s="394" t="s">
        <v>177</v>
      </c>
      <c r="BW25" s="395"/>
      <c r="BX25" s="395"/>
      <c r="BY25" s="395"/>
      <c r="BZ25" s="395"/>
      <c r="CA25" s="395"/>
      <c r="CB25" s="395"/>
      <c r="CC25" s="396"/>
      <c r="CD25" s="201"/>
      <c r="CE25" s="541"/>
      <c r="CF25" s="541"/>
      <c r="CG25" s="541"/>
      <c r="CH25" s="541"/>
      <c r="CI25" s="541"/>
      <c r="CJ25" s="541"/>
      <c r="CK25" s="541"/>
      <c r="CL25" s="541"/>
      <c r="CM25" s="541"/>
      <c r="CN25" s="541"/>
      <c r="CO25" s="541"/>
      <c r="CP25" s="541"/>
      <c r="CQ25" s="541"/>
      <c r="CR25" s="541"/>
      <c r="CS25" s="542"/>
      <c r="CT25" s="428"/>
      <c r="CU25" s="429"/>
      <c r="CV25" s="429"/>
      <c r="CW25" s="429"/>
      <c r="CX25" s="429"/>
      <c r="CY25" s="429"/>
      <c r="CZ25" s="429"/>
      <c r="DA25" s="430"/>
      <c r="DB25" s="428"/>
      <c r="DC25" s="429"/>
      <c r="DD25" s="429"/>
      <c r="DE25" s="429"/>
      <c r="DF25" s="429"/>
      <c r="DG25" s="429"/>
      <c r="DH25" s="429"/>
      <c r="DI25" s="430"/>
    </row>
    <row r="26" spans="1:119" s="186" customFormat="1" ht="18.75" customHeight="1" x14ac:dyDescent="0.15">
      <c r="A26" s="187"/>
      <c r="B26" s="571"/>
      <c r="C26" s="572"/>
      <c r="D26" s="573"/>
      <c r="E26" s="481" t="s">
        <v>179</v>
      </c>
      <c r="F26" s="461"/>
      <c r="G26" s="461"/>
      <c r="H26" s="461"/>
      <c r="I26" s="461"/>
      <c r="J26" s="461"/>
      <c r="K26" s="462"/>
      <c r="L26" s="482">
        <v>1</v>
      </c>
      <c r="M26" s="483"/>
      <c r="N26" s="483"/>
      <c r="O26" s="483"/>
      <c r="P26" s="525"/>
      <c r="Q26" s="482">
        <v>4980</v>
      </c>
      <c r="R26" s="483"/>
      <c r="S26" s="483"/>
      <c r="T26" s="483"/>
      <c r="U26" s="483"/>
      <c r="V26" s="525"/>
      <c r="W26" s="584"/>
      <c r="X26" s="572"/>
      <c r="Y26" s="573"/>
      <c r="Z26" s="481" t="s">
        <v>180</v>
      </c>
      <c r="AA26" s="594"/>
      <c r="AB26" s="594"/>
      <c r="AC26" s="594"/>
      <c r="AD26" s="594"/>
      <c r="AE26" s="594"/>
      <c r="AF26" s="594"/>
      <c r="AG26" s="595"/>
      <c r="AH26" s="482" t="s">
        <v>177</v>
      </c>
      <c r="AI26" s="483"/>
      <c r="AJ26" s="483"/>
      <c r="AK26" s="483"/>
      <c r="AL26" s="525"/>
      <c r="AM26" s="482" t="s">
        <v>140</v>
      </c>
      <c r="AN26" s="483"/>
      <c r="AO26" s="483"/>
      <c r="AP26" s="483"/>
      <c r="AQ26" s="483"/>
      <c r="AR26" s="525"/>
      <c r="AS26" s="482" t="s">
        <v>140</v>
      </c>
      <c r="AT26" s="483"/>
      <c r="AU26" s="483"/>
      <c r="AV26" s="483"/>
      <c r="AW26" s="483"/>
      <c r="AX26" s="484"/>
      <c r="AY26" s="434" t="s">
        <v>181</v>
      </c>
      <c r="AZ26" s="435"/>
      <c r="BA26" s="435"/>
      <c r="BB26" s="435"/>
      <c r="BC26" s="435"/>
      <c r="BD26" s="435"/>
      <c r="BE26" s="435"/>
      <c r="BF26" s="435"/>
      <c r="BG26" s="435"/>
      <c r="BH26" s="435"/>
      <c r="BI26" s="435"/>
      <c r="BJ26" s="435"/>
      <c r="BK26" s="435"/>
      <c r="BL26" s="435"/>
      <c r="BM26" s="436"/>
      <c r="BN26" s="431" t="s">
        <v>140</v>
      </c>
      <c r="BO26" s="432"/>
      <c r="BP26" s="432"/>
      <c r="BQ26" s="432"/>
      <c r="BR26" s="432"/>
      <c r="BS26" s="432"/>
      <c r="BT26" s="432"/>
      <c r="BU26" s="433"/>
      <c r="BV26" s="431" t="s">
        <v>177</v>
      </c>
      <c r="BW26" s="432"/>
      <c r="BX26" s="432"/>
      <c r="BY26" s="432"/>
      <c r="BZ26" s="432"/>
      <c r="CA26" s="432"/>
      <c r="CB26" s="432"/>
      <c r="CC26" s="433"/>
      <c r="CD26" s="201"/>
      <c r="CE26" s="541"/>
      <c r="CF26" s="541"/>
      <c r="CG26" s="541"/>
      <c r="CH26" s="541"/>
      <c r="CI26" s="541"/>
      <c r="CJ26" s="541"/>
      <c r="CK26" s="541"/>
      <c r="CL26" s="541"/>
      <c r="CM26" s="541"/>
      <c r="CN26" s="541"/>
      <c r="CO26" s="541"/>
      <c r="CP26" s="541"/>
      <c r="CQ26" s="541"/>
      <c r="CR26" s="541"/>
      <c r="CS26" s="542"/>
      <c r="CT26" s="428"/>
      <c r="CU26" s="429"/>
      <c r="CV26" s="429"/>
      <c r="CW26" s="429"/>
      <c r="CX26" s="429"/>
      <c r="CY26" s="429"/>
      <c r="CZ26" s="429"/>
      <c r="DA26" s="430"/>
      <c r="DB26" s="428"/>
      <c r="DC26" s="429"/>
      <c r="DD26" s="429"/>
      <c r="DE26" s="429"/>
      <c r="DF26" s="429"/>
      <c r="DG26" s="429"/>
      <c r="DH26" s="429"/>
      <c r="DI26" s="430"/>
    </row>
    <row r="27" spans="1:119" ht="18.75" customHeight="1" thickBot="1" x14ac:dyDescent="0.2">
      <c r="A27" s="187"/>
      <c r="B27" s="571"/>
      <c r="C27" s="572"/>
      <c r="D27" s="573"/>
      <c r="E27" s="481" t="s">
        <v>182</v>
      </c>
      <c r="F27" s="461"/>
      <c r="G27" s="461"/>
      <c r="H27" s="461"/>
      <c r="I27" s="461"/>
      <c r="J27" s="461"/>
      <c r="K27" s="462"/>
      <c r="L27" s="482">
        <v>1</v>
      </c>
      <c r="M27" s="483"/>
      <c r="N27" s="483"/>
      <c r="O27" s="483"/>
      <c r="P27" s="525"/>
      <c r="Q27" s="482">
        <v>2380</v>
      </c>
      <c r="R27" s="483"/>
      <c r="S27" s="483"/>
      <c r="T27" s="483"/>
      <c r="U27" s="483"/>
      <c r="V27" s="525"/>
      <c r="W27" s="584"/>
      <c r="X27" s="572"/>
      <c r="Y27" s="573"/>
      <c r="Z27" s="481" t="s">
        <v>183</v>
      </c>
      <c r="AA27" s="461"/>
      <c r="AB27" s="461"/>
      <c r="AC27" s="461"/>
      <c r="AD27" s="461"/>
      <c r="AE27" s="461"/>
      <c r="AF27" s="461"/>
      <c r="AG27" s="462"/>
      <c r="AH27" s="482">
        <v>2</v>
      </c>
      <c r="AI27" s="483"/>
      <c r="AJ27" s="483"/>
      <c r="AK27" s="483"/>
      <c r="AL27" s="525"/>
      <c r="AM27" s="482" t="s">
        <v>184</v>
      </c>
      <c r="AN27" s="483"/>
      <c r="AO27" s="483"/>
      <c r="AP27" s="483"/>
      <c r="AQ27" s="483"/>
      <c r="AR27" s="525"/>
      <c r="AS27" s="482" t="s">
        <v>184</v>
      </c>
      <c r="AT27" s="483"/>
      <c r="AU27" s="483"/>
      <c r="AV27" s="483"/>
      <c r="AW27" s="483"/>
      <c r="AX27" s="484"/>
      <c r="AY27" s="526" t="s">
        <v>185</v>
      </c>
      <c r="AZ27" s="527"/>
      <c r="BA27" s="527"/>
      <c r="BB27" s="527"/>
      <c r="BC27" s="527"/>
      <c r="BD27" s="527"/>
      <c r="BE27" s="527"/>
      <c r="BF27" s="527"/>
      <c r="BG27" s="527"/>
      <c r="BH27" s="527"/>
      <c r="BI27" s="527"/>
      <c r="BJ27" s="527"/>
      <c r="BK27" s="527"/>
      <c r="BL27" s="527"/>
      <c r="BM27" s="528"/>
      <c r="BN27" s="607" t="s">
        <v>140</v>
      </c>
      <c r="BO27" s="608"/>
      <c r="BP27" s="608"/>
      <c r="BQ27" s="608"/>
      <c r="BR27" s="608"/>
      <c r="BS27" s="608"/>
      <c r="BT27" s="608"/>
      <c r="BU27" s="609"/>
      <c r="BV27" s="607" t="s">
        <v>177</v>
      </c>
      <c r="BW27" s="608"/>
      <c r="BX27" s="608"/>
      <c r="BY27" s="608"/>
      <c r="BZ27" s="608"/>
      <c r="CA27" s="608"/>
      <c r="CB27" s="608"/>
      <c r="CC27" s="609"/>
      <c r="CD27" s="203"/>
      <c r="CE27" s="541"/>
      <c r="CF27" s="541"/>
      <c r="CG27" s="541"/>
      <c r="CH27" s="541"/>
      <c r="CI27" s="541"/>
      <c r="CJ27" s="541"/>
      <c r="CK27" s="541"/>
      <c r="CL27" s="541"/>
      <c r="CM27" s="541"/>
      <c r="CN27" s="541"/>
      <c r="CO27" s="541"/>
      <c r="CP27" s="541"/>
      <c r="CQ27" s="541"/>
      <c r="CR27" s="541"/>
      <c r="CS27" s="542"/>
      <c r="CT27" s="428"/>
      <c r="CU27" s="429"/>
      <c r="CV27" s="429"/>
      <c r="CW27" s="429"/>
      <c r="CX27" s="429"/>
      <c r="CY27" s="429"/>
      <c r="CZ27" s="429"/>
      <c r="DA27" s="430"/>
      <c r="DB27" s="428"/>
      <c r="DC27" s="429"/>
      <c r="DD27" s="429"/>
      <c r="DE27" s="429"/>
      <c r="DF27" s="429"/>
      <c r="DG27" s="429"/>
      <c r="DH27" s="429"/>
      <c r="DI27" s="430"/>
      <c r="DJ27" s="186"/>
      <c r="DK27" s="186"/>
      <c r="DL27" s="186"/>
      <c r="DM27" s="186"/>
      <c r="DN27" s="186"/>
      <c r="DO27" s="186"/>
    </row>
    <row r="28" spans="1:119" ht="18.75" customHeight="1" x14ac:dyDescent="0.15">
      <c r="A28" s="187"/>
      <c r="B28" s="571"/>
      <c r="C28" s="572"/>
      <c r="D28" s="573"/>
      <c r="E28" s="481" t="s">
        <v>186</v>
      </c>
      <c r="F28" s="461"/>
      <c r="G28" s="461"/>
      <c r="H28" s="461"/>
      <c r="I28" s="461"/>
      <c r="J28" s="461"/>
      <c r="K28" s="462"/>
      <c r="L28" s="482">
        <v>1</v>
      </c>
      <c r="M28" s="483"/>
      <c r="N28" s="483"/>
      <c r="O28" s="483"/>
      <c r="P28" s="525"/>
      <c r="Q28" s="482">
        <v>1970</v>
      </c>
      <c r="R28" s="483"/>
      <c r="S28" s="483"/>
      <c r="T28" s="483"/>
      <c r="U28" s="483"/>
      <c r="V28" s="525"/>
      <c r="W28" s="584"/>
      <c r="X28" s="572"/>
      <c r="Y28" s="573"/>
      <c r="Z28" s="481" t="s">
        <v>187</v>
      </c>
      <c r="AA28" s="461"/>
      <c r="AB28" s="461"/>
      <c r="AC28" s="461"/>
      <c r="AD28" s="461"/>
      <c r="AE28" s="461"/>
      <c r="AF28" s="461"/>
      <c r="AG28" s="462"/>
      <c r="AH28" s="482" t="s">
        <v>140</v>
      </c>
      <c r="AI28" s="483"/>
      <c r="AJ28" s="483"/>
      <c r="AK28" s="483"/>
      <c r="AL28" s="525"/>
      <c r="AM28" s="482" t="s">
        <v>177</v>
      </c>
      <c r="AN28" s="483"/>
      <c r="AO28" s="483"/>
      <c r="AP28" s="483"/>
      <c r="AQ28" s="483"/>
      <c r="AR28" s="525"/>
      <c r="AS28" s="482" t="s">
        <v>177</v>
      </c>
      <c r="AT28" s="483"/>
      <c r="AU28" s="483"/>
      <c r="AV28" s="483"/>
      <c r="AW28" s="483"/>
      <c r="AX28" s="484"/>
      <c r="AY28" s="610" t="s">
        <v>188</v>
      </c>
      <c r="AZ28" s="611"/>
      <c r="BA28" s="611"/>
      <c r="BB28" s="612"/>
      <c r="BC28" s="391" t="s">
        <v>48</v>
      </c>
      <c r="BD28" s="392"/>
      <c r="BE28" s="392"/>
      <c r="BF28" s="392"/>
      <c r="BG28" s="392"/>
      <c r="BH28" s="392"/>
      <c r="BI28" s="392"/>
      <c r="BJ28" s="392"/>
      <c r="BK28" s="392"/>
      <c r="BL28" s="392"/>
      <c r="BM28" s="393"/>
      <c r="BN28" s="394">
        <v>165905</v>
      </c>
      <c r="BO28" s="395"/>
      <c r="BP28" s="395"/>
      <c r="BQ28" s="395"/>
      <c r="BR28" s="395"/>
      <c r="BS28" s="395"/>
      <c r="BT28" s="395"/>
      <c r="BU28" s="396"/>
      <c r="BV28" s="394">
        <v>53537</v>
      </c>
      <c r="BW28" s="395"/>
      <c r="BX28" s="395"/>
      <c r="BY28" s="395"/>
      <c r="BZ28" s="395"/>
      <c r="CA28" s="395"/>
      <c r="CB28" s="395"/>
      <c r="CC28" s="396"/>
      <c r="CD28" s="201"/>
      <c r="CE28" s="541"/>
      <c r="CF28" s="541"/>
      <c r="CG28" s="541"/>
      <c r="CH28" s="541"/>
      <c r="CI28" s="541"/>
      <c r="CJ28" s="541"/>
      <c r="CK28" s="541"/>
      <c r="CL28" s="541"/>
      <c r="CM28" s="541"/>
      <c r="CN28" s="541"/>
      <c r="CO28" s="541"/>
      <c r="CP28" s="541"/>
      <c r="CQ28" s="541"/>
      <c r="CR28" s="541"/>
      <c r="CS28" s="542"/>
      <c r="CT28" s="428"/>
      <c r="CU28" s="429"/>
      <c r="CV28" s="429"/>
      <c r="CW28" s="429"/>
      <c r="CX28" s="429"/>
      <c r="CY28" s="429"/>
      <c r="CZ28" s="429"/>
      <c r="DA28" s="430"/>
      <c r="DB28" s="428"/>
      <c r="DC28" s="429"/>
      <c r="DD28" s="429"/>
      <c r="DE28" s="429"/>
      <c r="DF28" s="429"/>
      <c r="DG28" s="429"/>
      <c r="DH28" s="429"/>
      <c r="DI28" s="430"/>
      <c r="DJ28" s="186"/>
      <c r="DK28" s="186"/>
      <c r="DL28" s="186"/>
      <c r="DM28" s="186"/>
      <c r="DN28" s="186"/>
      <c r="DO28" s="186"/>
    </row>
    <row r="29" spans="1:119" ht="18.75" customHeight="1" x14ac:dyDescent="0.15">
      <c r="A29" s="187"/>
      <c r="B29" s="571"/>
      <c r="C29" s="572"/>
      <c r="D29" s="573"/>
      <c r="E29" s="481" t="s">
        <v>189</v>
      </c>
      <c r="F29" s="461"/>
      <c r="G29" s="461"/>
      <c r="H29" s="461"/>
      <c r="I29" s="461"/>
      <c r="J29" s="461"/>
      <c r="K29" s="462"/>
      <c r="L29" s="482">
        <v>5</v>
      </c>
      <c r="M29" s="483"/>
      <c r="N29" s="483"/>
      <c r="O29" s="483"/>
      <c r="P29" s="525"/>
      <c r="Q29" s="482">
        <v>1850</v>
      </c>
      <c r="R29" s="483"/>
      <c r="S29" s="483"/>
      <c r="T29" s="483"/>
      <c r="U29" s="483"/>
      <c r="V29" s="525"/>
      <c r="W29" s="585"/>
      <c r="X29" s="586"/>
      <c r="Y29" s="587"/>
      <c r="Z29" s="481" t="s">
        <v>190</v>
      </c>
      <c r="AA29" s="461"/>
      <c r="AB29" s="461"/>
      <c r="AC29" s="461"/>
      <c r="AD29" s="461"/>
      <c r="AE29" s="461"/>
      <c r="AF29" s="461"/>
      <c r="AG29" s="462"/>
      <c r="AH29" s="482">
        <v>34</v>
      </c>
      <c r="AI29" s="483"/>
      <c r="AJ29" s="483"/>
      <c r="AK29" s="483"/>
      <c r="AL29" s="525"/>
      <c r="AM29" s="482">
        <v>89912</v>
      </c>
      <c r="AN29" s="483"/>
      <c r="AO29" s="483"/>
      <c r="AP29" s="483"/>
      <c r="AQ29" s="483"/>
      <c r="AR29" s="525"/>
      <c r="AS29" s="482">
        <v>2644</v>
      </c>
      <c r="AT29" s="483"/>
      <c r="AU29" s="483"/>
      <c r="AV29" s="483"/>
      <c r="AW29" s="483"/>
      <c r="AX29" s="484"/>
      <c r="AY29" s="613"/>
      <c r="AZ29" s="614"/>
      <c r="BA29" s="614"/>
      <c r="BB29" s="615"/>
      <c r="BC29" s="465" t="s">
        <v>191</v>
      </c>
      <c r="BD29" s="466"/>
      <c r="BE29" s="466"/>
      <c r="BF29" s="466"/>
      <c r="BG29" s="466"/>
      <c r="BH29" s="466"/>
      <c r="BI29" s="466"/>
      <c r="BJ29" s="466"/>
      <c r="BK29" s="466"/>
      <c r="BL29" s="466"/>
      <c r="BM29" s="467"/>
      <c r="BN29" s="431">
        <v>14408</v>
      </c>
      <c r="BO29" s="432"/>
      <c r="BP29" s="432"/>
      <c r="BQ29" s="432"/>
      <c r="BR29" s="432"/>
      <c r="BS29" s="432"/>
      <c r="BT29" s="432"/>
      <c r="BU29" s="433"/>
      <c r="BV29" s="431">
        <v>14408</v>
      </c>
      <c r="BW29" s="432"/>
      <c r="BX29" s="432"/>
      <c r="BY29" s="432"/>
      <c r="BZ29" s="432"/>
      <c r="CA29" s="432"/>
      <c r="CB29" s="432"/>
      <c r="CC29" s="433"/>
      <c r="CD29" s="203"/>
      <c r="CE29" s="541"/>
      <c r="CF29" s="541"/>
      <c r="CG29" s="541"/>
      <c r="CH29" s="541"/>
      <c r="CI29" s="541"/>
      <c r="CJ29" s="541"/>
      <c r="CK29" s="541"/>
      <c r="CL29" s="541"/>
      <c r="CM29" s="541"/>
      <c r="CN29" s="541"/>
      <c r="CO29" s="541"/>
      <c r="CP29" s="541"/>
      <c r="CQ29" s="541"/>
      <c r="CR29" s="541"/>
      <c r="CS29" s="542"/>
      <c r="CT29" s="428"/>
      <c r="CU29" s="429"/>
      <c r="CV29" s="429"/>
      <c r="CW29" s="429"/>
      <c r="CX29" s="429"/>
      <c r="CY29" s="429"/>
      <c r="CZ29" s="429"/>
      <c r="DA29" s="430"/>
      <c r="DB29" s="428"/>
      <c r="DC29" s="429"/>
      <c r="DD29" s="429"/>
      <c r="DE29" s="429"/>
      <c r="DF29" s="429"/>
      <c r="DG29" s="429"/>
      <c r="DH29" s="429"/>
      <c r="DI29" s="430"/>
      <c r="DJ29" s="186"/>
      <c r="DK29" s="186"/>
      <c r="DL29" s="186"/>
      <c r="DM29" s="186"/>
      <c r="DN29" s="186"/>
      <c r="DO29" s="186"/>
    </row>
    <row r="30" spans="1:119" ht="18.75" customHeight="1" thickBot="1" x14ac:dyDescent="0.2">
      <c r="A30" s="187"/>
      <c r="B30" s="574"/>
      <c r="C30" s="575"/>
      <c r="D30" s="576"/>
      <c r="E30" s="485"/>
      <c r="F30" s="486"/>
      <c r="G30" s="486"/>
      <c r="H30" s="486"/>
      <c r="I30" s="486"/>
      <c r="J30" s="486"/>
      <c r="K30" s="487"/>
      <c r="L30" s="588"/>
      <c r="M30" s="589"/>
      <c r="N30" s="589"/>
      <c r="O30" s="589"/>
      <c r="P30" s="590"/>
      <c r="Q30" s="588"/>
      <c r="R30" s="589"/>
      <c r="S30" s="589"/>
      <c r="T30" s="589"/>
      <c r="U30" s="589"/>
      <c r="V30" s="590"/>
      <c r="W30" s="591" t="s">
        <v>192</v>
      </c>
      <c r="X30" s="592"/>
      <c r="Y30" s="592"/>
      <c r="Z30" s="592"/>
      <c r="AA30" s="592"/>
      <c r="AB30" s="592"/>
      <c r="AC30" s="592"/>
      <c r="AD30" s="592"/>
      <c r="AE30" s="592"/>
      <c r="AF30" s="592"/>
      <c r="AG30" s="593"/>
      <c r="AH30" s="550">
        <v>91.1</v>
      </c>
      <c r="AI30" s="551"/>
      <c r="AJ30" s="551"/>
      <c r="AK30" s="551"/>
      <c r="AL30" s="551"/>
      <c r="AM30" s="551"/>
      <c r="AN30" s="551"/>
      <c r="AO30" s="551"/>
      <c r="AP30" s="551"/>
      <c r="AQ30" s="551"/>
      <c r="AR30" s="551"/>
      <c r="AS30" s="551"/>
      <c r="AT30" s="551"/>
      <c r="AU30" s="551"/>
      <c r="AV30" s="551"/>
      <c r="AW30" s="551"/>
      <c r="AX30" s="553"/>
      <c r="AY30" s="616"/>
      <c r="AZ30" s="617"/>
      <c r="BA30" s="617"/>
      <c r="BB30" s="618"/>
      <c r="BC30" s="604" t="s">
        <v>50</v>
      </c>
      <c r="BD30" s="605"/>
      <c r="BE30" s="605"/>
      <c r="BF30" s="605"/>
      <c r="BG30" s="605"/>
      <c r="BH30" s="605"/>
      <c r="BI30" s="605"/>
      <c r="BJ30" s="605"/>
      <c r="BK30" s="605"/>
      <c r="BL30" s="605"/>
      <c r="BM30" s="606"/>
      <c r="BN30" s="607">
        <v>401763</v>
      </c>
      <c r="BO30" s="608"/>
      <c r="BP30" s="608"/>
      <c r="BQ30" s="608"/>
      <c r="BR30" s="608"/>
      <c r="BS30" s="608"/>
      <c r="BT30" s="608"/>
      <c r="BU30" s="609"/>
      <c r="BV30" s="607">
        <v>401901</v>
      </c>
      <c r="BW30" s="608"/>
      <c r="BX30" s="608"/>
      <c r="BY30" s="608"/>
      <c r="BZ30" s="608"/>
      <c r="CA30" s="608"/>
      <c r="CB30" s="608"/>
      <c r="CC30" s="609"/>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193</v>
      </c>
      <c r="D32" s="214"/>
      <c r="E32" s="214"/>
      <c r="F32" s="211"/>
      <c r="G32" s="211"/>
      <c r="H32" s="211"/>
      <c r="I32" s="211"/>
      <c r="J32" s="211"/>
      <c r="K32" s="211"/>
      <c r="L32" s="211"/>
      <c r="M32" s="211"/>
      <c r="N32" s="211"/>
      <c r="O32" s="211"/>
      <c r="P32" s="211"/>
      <c r="Q32" s="211"/>
      <c r="R32" s="211"/>
      <c r="S32" s="211"/>
      <c r="T32" s="211"/>
      <c r="U32" s="211" t="s">
        <v>194</v>
      </c>
      <c r="V32" s="211"/>
      <c r="W32" s="211"/>
      <c r="X32" s="211"/>
      <c r="Y32" s="211"/>
      <c r="Z32" s="211"/>
      <c r="AA32" s="211"/>
      <c r="AB32" s="211"/>
      <c r="AC32" s="211"/>
      <c r="AD32" s="211"/>
      <c r="AE32" s="211"/>
      <c r="AF32" s="211"/>
      <c r="AG32" s="211"/>
      <c r="AH32" s="211"/>
      <c r="AI32" s="211"/>
      <c r="AJ32" s="211"/>
      <c r="AK32" s="211"/>
      <c r="AL32" s="211"/>
      <c r="AM32" s="215" t="s">
        <v>195</v>
      </c>
      <c r="AN32" s="211"/>
      <c r="AO32" s="211"/>
      <c r="AP32" s="211"/>
      <c r="AQ32" s="211"/>
      <c r="AR32" s="211"/>
      <c r="AS32" s="215"/>
      <c r="AT32" s="215"/>
      <c r="AU32" s="215"/>
      <c r="AV32" s="215"/>
      <c r="AW32" s="215"/>
      <c r="AX32" s="215"/>
      <c r="AY32" s="215"/>
      <c r="AZ32" s="215"/>
      <c r="BA32" s="215"/>
      <c r="BB32" s="211"/>
      <c r="BC32" s="215"/>
      <c r="BD32" s="211"/>
      <c r="BE32" s="215" t="s">
        <v>196</v>
      </c>
      <c r="BF32" s="211"/>
      <c r="BG32" s="211"/>
      <c r="BH32" s="211"/>
      <c r="BI32" s="211"/>
      <c r="BJ32" s="215"/>
      <c r="BK32" s="215"/>
      <c r="BL32" s="215"/>
      <c r="BM32" s="215"/>
      <c r="BN32" s="215"/>
      <c r="BO32" s="215"/>
      <c r="BP32" s="215"/>
      <c r="BQ32" s="215"/>
      <c r="BR32" s="211"/>
      <c r="BS32" s="211"/>
      <c r="BT32" s="211"/>
      <c r="BU32" s="211"/>
      <c r="BV32" s="211"/>
      <c r="BW32" s="211" t="s">
        <v>197</v>
      </c>
      <c r="BX32" s="211"/>
      <c r="BY32" s="211"/>
      <c r="BZ32" s="211"/>
      <c r="CA32" s="211"/>
      <c r="CB32" s="215"/>
      <c r="CC32" s="215"/>
      <c r="CD32" s="215"/>
      <c r="CE32" s="215"/>
      <c r="CF32" s="215"/>
      <c r="CG32" s="215"/>
      <c r="CH32" s="215"/>
      <c r="CI32" s="215"/>
      <c r="CJ32" s="215"/>
      <c r="CK32" s="215"/>
      <c r="CL32" s="215"/>
      <c r="CM32" s="215"/>
      <c r="CN32" s="215"/>
      <c r="CO32" s="215" t="s">
        <v>198</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5" t="s">
        <v>199</v>
      </c>
      <c r="D33" s="455"/>
      <c r="E33" s="420" t="s">
        <v>200</v>
      </c>
      <c r="F33" s="420"/>
      <c r="G33" s="420"/>
      <c r="H33" s="420"/>
      <c r="I33" s="420"/>
      <c r="J33" s="420"/>
      <c r="K33" s="420"/>
      <c r="L33" s="420"/>
      <c r="M33" s="420"/>
      <c r="N33" s="420"/>
      <c r="O33" s="420"/>
      <c r="P33" s="420"/>
      <c r="Q33" s="420"/>
      <c r="R33" s="420"/>
      <c r="S33" s="420"/>
      <c r="T33" s="216"/>
      <c r="U33" s="455" t="s">
        <v>201</v>
      </c>
      <c r="V33" s="455"/>
      <c r="W33" s="420" t="s">
        <v>200</v>
      </c>
      <c r="X33" s="420"/>
      <c r="Y33" s="420"/>
      <c r="Z33" s="420"/>
      <c r="AA33" s="420"/>
      <c r="AB33" s="420"/>
      <c r="AC33" s="420"/>
      <c r="AD33" s="420"/>
      <c r="AE33" s="420"/>
      <c r="AF33" s="420"/>
      <c r="AG33" s="420"/>
      <c r="AH33" s="420"/>
      <c r="AI33" s="420"/>
      <c r="AJ33" s="420"/>
      <c r="AK33" s="420"/>
      <c r="AL33" s="216"/>
      <c r="AM33" s="455" t="s">
        <v>199</v>
      </c>
      <c r="AN33" s="455"/>
      <c r="AO33" s="420" t="s">
        <v>202</v>
      </c>
      <c r="AP33" s="420"/>
      <c r="AQ33" s="420"/>
      <c r="AR33" s="420"/>
      <c r="AS33" s="420"/>
      <c r="AT33" s="420"/>
      <c r="AU33" s="420"/>
      <c r="AV33" s="420"/>
      <c r="AW33" s="420"/>
      <c r="AX33" s="420"/>
      <c r="AY33" s="420"/>
      <c r="AZ33" s="420"/>
      <c r="BA33" s="420"/>
      <c r="BB33" s="420"/>
      <c r="BC33" s="420"/>
      <c r="BD33" s="217"/>
      <c r="BE33" s="420" t="s">
        <v>203</v>
      </c>
      <c r="BF33" s="420"/>
      <c r="BG33" s="420" t="s">
        <v>204</v>
      </c>
      <c r="BH33" s="420"/>
      <c r="BI33" s="420"/>
      <c r="BJ33" s="420"/>
      <c r="BK33" s="420"/>
      <c r="BL33" s="420"/>
      <c r="BM33" s="420"/>
      <c r="BN33" s="420"/>
      <c r="BO33" s="420"/>
      <c r="BP33" s="420"/>
      <c r="BQ33" s="420"/>
      <c r="BR33" s="420"/>
      <c r="BS33" s="420"/>
      <c r="BT33" s="420"/>
      <c r="BU33" s="420"/>
      <c r="BV33" s="217"/>
      <c r="BW33" s="455" t="s">
        <v>203</v>
      </c>
      <c r="BX33" s="455"/>
      <c r="BY33" s="420" t="s">
        <v>205</v>
      </c>
      <c r="BZ33" s="420"/>
      <c r="CA33" s="420"/>
      <c r="CB33" s="420"/>
      <c r="CC33" s="420"/>
      <c r="CD33" s="420"/>
      <c r="CE33" s="420"/>
      <c r="CF33" s="420"/>
      <c r="CG33" s="420"/>
      <c r="CH33" s="420"/>
      <c r="CI33" s="420"/>
      <c r="CJ33" s="420"/>
      <c r="CK33" s="420"/>
      <c r="CL33" s="420"/>
      <c r="CM33" s="420"/>
      <c r="CN33" s="216"/>
      <c r="CO33" s="455" t="s">
        <v>199</v>
      </c>
      <c r="CP33" s="455"/>
      <c r="CQ33" s="420" t="s">
        <v>206</v>
      </c>
      <c r="CR33" s="420"/>
      <c r="CS33" s="420"/>
      <c r="CT33" s="420"/>
      <c r="CU33" s="420"/>
      <c r="CV33" s="420"/>
      <c r="CW33" s="420"/>
      <c r="CX33" s="420"/>
      <c r="CY33" s="420"/>
      <c r="CZ33" s="420"/>
      <c r="DA33" s="420"/>
      <c r="DB33" s="420"/>
      <c r="DC33" s="420"/>
      <c r="DD33" s="420"/>
      <c r="DE33" s="420"/>
      <c r="DF33" s="216"/>
      <c r="DG33" s="619" t="s">
        <v>207</v>
      </c>
      <c r="DH33" s="619"/>
      <c r="DI33" s="218"/>
      <c r="DJ33" s="186"/>
      <c r="DK33" s="186"/>
      <c r="DL33" s="186"/>
      <c r="DM33" s="186"/>
      <c r="DN33" s="186"/>
      <c r="DO33" s="186"/>
    </row>
    <row r="34" spans="1:119" ht="32.25" customHeight="1" x14ac:dyDescent="0.15">
      <c r="A34" s="187"/>
      <c r="B34" s="213"/>
      <c r="C34" s="620">
        <f>IF(E34="","",1)</f>
        <v>1</v>
      </c>
      <c r="D34" s="620"/>
      <c r="E34" s="621" t="str">
        <f>IF('各会計、関係団体の財政状況及び健全化判断比率'!B7="","",'各会計、関係団体の財政状況及び健全化判断比率'!B7)</f>
        <v>一般会計</v>
      </c>
      <c r="F34" s="621"/>
      <c r="G34" s="621"/>
      <c r="H34" s="621"/>
      <c r="I34" s="621"/>
      <c r="J34" s="621"/>
      <c r="K34" s="621"/>
      <c r="L34" s="621"/>
      <c r="M34" s="621"/>
      <c r="N34" s="621"/>
      <c r="O34" s="621"/>
      <c r="P34" s="621"/>
      <c r="Q34" s="621"/>
      <c r="R34" s="621"/>
      <c r="S34" s="621"/>
      <c r="T34" s="214"/>
      <c r="U34" s="620">
        <f>IF(W34="","",MAX(C34:D43)+1)</f>
        <v>2</v>
      </c>
      <c r="V34" s="620"/>
      <c r="W34" s="621" t="str">
        <f>IF('各会計、関係団体の財政状況及び健全化判断比率'!B28="","",'各会計、関係団体の財政状況及び健全化判断比率'!B28)</f>
        <v>国民健康保険特別会計</v>
      </c>
      <c r="X34" s="621"/>
      <c r="Y34" s="621"/>
      <c r="Z34" s="621"/>
      <c r="AA34" s="621"/>
      <c r="AB34" s="621"/>
      <c r="AC34" s="621"/>
      <c r="AD34" s="621"/>
      <c r="AE34" s="621"/>
      <c r="AF34" s="621"/>
      <c r="AG34" s="621"/>
      <c r="AH34" s="621"/>
      <c r="AI34" s="621"/>
      <c r="AJ34" s="621"/>
      <c r="AK34" s="621"/>
      <c r="AL34" s="214"/>
      <c r="AM34" s="620" t="str">
        <f>IF(AO34="","",MAX(C34:D43,U34:V43)+1)</f>
        <v/>
      </c>
      <c r="AN34" s="620"/>
      <c r="AO34" s="621"/>
      <c r="AP34" s="621"/>
      <c r="AQ34" s="621"/>
      <c r="AR34" s="621"/>
      <c r="AS34" s="621"/>
      <c r="AT34" s="621"/>
      <c r="AU34" s="621"/>
      <c r="AV34" s="621"/>
      <c r="AW34" s="621"/>
      <c r="AX34" s="621"/>
      <c r="AY34" s="621"/>
      <c r="AZ34" s="621"/>
      <c r="BA34" s="621"/>
      <c r="BB34" s="621"/>
      <c r="BC34" s="621"/>
      <c r="BD34" s="214"/>
      <c r="BE34" s="620">
        <f>IF(BG34="","",MAX(C34:D43,U34:V43,AM34:AN43)+1)</f>
        <v>4</v>
      </c>
      <c r="BF34" s="620"/>
      <c r="BG34" s="621" t="str">
        <f>IF('各会計、関係団体の財政状況及び健全化判断比率'!B30="","",'各会計、関係団体の財政状況及び健全化判断比率'!B30)</f>
        <v>簡易水道事業特別会計</v>
      </c>
      <c r="BH34" s="621"/>
      <c r="BI34" s="621"/>
      <c r="BJ34" s="621"/>
      <c r="BK34" s="621"/>
      <c r="BL34" s="621"/>
      <c r="BM34" s="621"/>
      <c r="BN34" s="621"/>
      <c r="BO34" s="621"/>
      <c r="BP34" s="621"/>
      <c r="BQ34" s="621"/>
      <c r="BR34" s="621"/>
      <c r="BS34" s="621"/>
      <c r="BT34" s="621"/>
      <c r="BU34" s="621"/>
      <c r="BV34" s="214"/>
      <c r="BW34" s="620">
        <f>IF(BY34="","",MAX(C34:D43,U34:V43,AM34:AN43,BE34:BF43)+1)</f>
        <v>8</v>
      </c>
      <c r="BX34" s="620"/>
      <c r="BY34" s="621" t="str">
        <f>IF('各会計、関係団体の財政状況及び健全化判断比率'!B68="","",'各会計、関係団体の財政状況及び健全化判断比率'!B68)</f>
        <v>沖縄県介護保険広域連合（一般会計）</v>
      </c>
      <c r="BZ34" s="621"/>
      <c r="CA34" s="621"/>
      <c r="CB34" s="621"/>
      <c r="CC34" s="621"/>
      <c r="CD34" s="621"/>
      <c r="CE34" s="621"/>
      <c r="CF34" s="621"/>
      <c r="CG34" s="621"/>
      <c r="CH34" s="621"/>
      <c r="CI34" s="621"/>
      <c r="CJ34" s="621"/>
      <c r="CK34" s="621"/>
      <c r="CL34" s="621"/>
      <c r="CM34" s="621"/>
      <c r="CN34" s="214"/>
      <c r="CO34" s="620" t="str">
        <f>IF(CQ34="","",MAX(C34:D43,U34:V43,AM34:AN43,BE34:BF43,BW34:BX43)+1)</f>
        <v/>
      </c>
      <c r="CP34" s="620"/>
      <c r="CQ34" s="621" t="str">
        <f>IF('各会計、関係団体の財政状況及び健全化判断比率'!BS7="","",'各会計、関係団体の財政状況及び健全化判断比率'!BS7)</f>
        <v/>
      </c>
      <c r="CR34" s="621"/>
      <c r="CS34" s="621"/>
      <c r="CT34" s="621"/>
      <c r="CU34" s="621"/>
      <c r="CV34" s="621"/>
      <c r="CW34" s="621"/>
      <c r="CX34" s="621"/>
      <c r="CY34" s="621"/>
      <c r="CZ34" s="621"/>
      <c r="DA34" s="621"/>
      <c r="DB34" s="621"/>
      <c r="DC34" s="621"/>
      <c r="DD34" s="621"/>
      <c r="DE34" s="621"/>
      <c r="DF34" s="211"/>
      <c r="DG34" s="622" t="str">
        <f>IF('各会計、関係団体の財政状況及び健全化判断比率'!BR7="","",'各会計、関係団体の財政状況及び健全化判断比率'!BR7)</f>
        <v/>
      </c>
      <c r="DH34" s="622"/>
      <c r="DI34" s="218"/>
      <c r="DJ34" s="186"/>
      <c r="DK34" s="186"/>
      <c r="DL34" s="186"/>
      <c r="DM34" s="186"/>
      <c r="DN34" s="186"/>
      <c r="DO34" s="186"/>
    </row>
    <row r="35" spans="1:119" ht="32.25" customHeight="1" x14ac:dyDescent="0.15">
      <c r="A35" s="187"/>
      <c r="B35" s="213"/>
      <c r="C35" s="620" t="str">
        <f>IF(E35="","",C34+1)</f>
        <v/>
      </c>
      <c r="D35" s="620"/>
      <c r="E35" s="621" t="str">
        <f>IF('各会計、関係団体の財政状況及び健全化判断比率'!B8="","",'各会計、関係団体の財政状況及び健全化判断比率'!B8)</f>
        <v/>
      </c>
      <c r="F35" s="621"/>
      <c r="G35" s="621"/>
      <c r="H35" s="621"/>
      <c r="I35" s="621"/>
      <c r="J35" s="621"/>
      <c r="K35" s="621"/>
      <c r="L35" s="621"/>
      <c r="M35" s="621"/>
      <c r="N35" s="621"/>
      <c r="O35" s="621"/>
      <c r="P35" s="621"/>
      <c r="Q35" s="621"/>
      <c r="R35" s="621"/>
      <c r="S35" s="621"/>
      <c r="T35" s="214"/>
      <c r="U35" s="620">
        <f>IF(W35="","",U34+1)</f>
        <v>3</v>
      </c>
      <c r="V35" s="620"/>
      <c r="W35" s="621" t="str">
        <f>IF('各会計、関係団体の財政状況及び健全化判断比率'!B29="","",'各会計、関係団体の財政状況及び健全化判断比率'!B29)</f>
        <v>後期高齢者医療特別会計</v>
      </c>
      <c r="X35" s="621"/>
      <c r="Y35" s="621"/>
      <c r="Z35" s="621"/>
      <c r="AA35" s="621"/>
      <c r="AB35" s="621"/>
      <c r="AC35" s="621"/>
      <c r="AD35" s="621"/>
      <c r="AE35" s="621"/>
      <c r="AF35" s="621"/>
      <c r="AG35" s="621"/>
      <c r="AH35" s="621"/>
      <c r="AI35" s="621"/>
      <c r="AJ35" s="621"/>
      <c r="AK35" s="621"/>
      <c r="AL35" s="214"/>
      <c r="AM35" s="620" t="str">
        <f t="shared" ref="AM35:AM43" si="0">IF(AO35="","",AM34+1)</f>
        <v/>
      </c>
      <c r="AN35" s="620"/>
      <c r="AO35" s="621"/>
      <c r="AP35" s="621"/>
      <c r="AQ35" s="621"/>
      <c r="AR35" s="621"/>
      <c r="AS35" s="621"/>
      <c r="AT35" s="621"/>
      <c r="AU35" s="621"/>
      <c r="AV35" s="621"/>
      <c r="AW35" s="621"/>
      <c r="AX35" s="621"/>
      <c r="AY35" s="621"/>
      <c r="AZ35" s="621"/>
      <c r="BA35" s="621"/>
      <c r="BB35" s="621"/>
      <c r="BC35" s="621"/>
      <c r="BD35" s="214"/>
      <c r="BE35" s="620">
        <f t="shared" ref="BE35:BE43" si="1">IF(BG35="","",BE34+1)</f>
        <v>5</v>
      </c>
      <c r="BF35" s="620"/>
      <c r="BG35" s="621" t="str">
        <f>IF('各会計、関係団体の財政状況及び健全化判断比率'!B31="","",'各会計、関係団体の財政状況及び健全化判断比率'!B31)</f>
        <v>航路事業特別会計</v>
      </c>
      <c r="BH35" s="621"/>
      <c r="BI35" s="621"/>
      <c r="BJ35" s="621"/>
      <c r="BK35" s="621"/>
      <c r="BL35" s="621"/>
      <c r="BM35" s="621"/>
      <c r="BN35" s="621"/>
      <c r="BO35" s="621"/>
      <c r="BP35" s="621"/>
      <c r="BQ35" s="621"/>
      <c r="BR35" s="621"/>
      <c r="BS35" s="621"/>
      <c r="BT35" s="621"/>
      <c r="BU35" s="621"/>
      <c r="BV35" s="214"/>
      <c r="BW35" s="620">
        <f t="shared" ref="BW35:BW43" si="2">IF(BY35="","",BW34+1)</f>
        <v>9</v>
      </c>
      <c r="BX35" s="620"/>
      <c r="BY35" s="621" t="str">
        <f>IF('各会計、関係団体の財政状況及び健全化判断比率'!B69="","",'各会計、関係団体の財政状況及び健全化判断比率'!B69)</f>
        <v>沖縄県介護保険広域連合（特別会計）</v>
      </c>
      <c r="BZ35" s="621"/>
      <c r="CA35" s="621"/>
      <c r="CB35" s="621"/>
      <c r="CC35" s="621"/>
      <c r="CD35" s="621"/>
      <c r="CE35" s="621"/>
      <c r="CF35" s="621"/>
      <c r="CG35" s="621"/>
      <c r="CH35" s="621"/>
      <c r="CI35" s="621"/>
      <c r="CJ35" s="621"/>
      <c r="CK35" s="621"/>
      <c r="CL35" s="621"/>
      <c r="CM35" s="621"/>
      <c r="CN35" s="214"/>
      <c r="CO35" s="620" t="str">
        <f t="shared" ref="CO35:CO43" si="3">IF(CQ35="","",CO34+1)</f>
        <v/>
      </c>
      <c r="CP35" s="620"/>
      <c r="CQ35" s="621" t="str">
        <f>IF('各会計、関係団体の財政状況及び健全化判断比率'!BS8="","",'各会計、関係団体の財政状況及び健全化判断比率'!BS8)</f>
        <v/>
      </c>
      <c r="CR35" s="621"/>
      <c r="CS35" s="621"/>
      <c r="CT35" s="621"/>
      <c r="CU35" s="621"/>
      <c r="CV35" s="621"/>
      <c r="CW35" s="621"/>
      <c r="CX35" s="621"/>
      <c r="CY35" s="621"/>
      <c r="CZ35" s="621"/>
      <c r="DA35" s="621"/>
      <c r="DB35" s="621"/>
      <c r="DC35" s="621"/>
      <c r="DD35" s="621"/>
      <c r="DE35" s="621"/>
      <c r="DF35" s="211"/>
      <c r="DG35" s="622" t="str">
        <f>IF('各会計、関係団体の財政状況及び健全化判断比率'!BR8="","",'各会計、関係団体の財政状況及び健全化判断比率'!BR8)</f>
        <v/>
      </c>
      <c r="DH35" s="622"/>
      <c r="DI35" s="218"/>
      <c r="DJ35" s="186"/>
      <c r="DK35" s="186"/>
      <c r="DL35" s="186"/>
      <c r="DM35" s="186"/>
      <c r="DN35" s="186"/>
      <c r="DO35" s="186"/>
    </row>
    <row r="36" spans="1:119" ht="32.25" customHeight="1" x14ac:dyDescent="0.15">
      <c r="A36" s="187"/>
      <c r="B36" s="213"/>
      <c r="C36" s="620" t="str">
        <f>IF(E36="","",C35+1)</f>
        <v/>
      </c>
      <c r="D36" s="620"/>
      <c r="E36" s="621" t="str">
        <f>IF('各会計、関係団体の財政状況及び健全化判断比率'!B9="","",'各会計、関係団体の財政状況及び健全化判断比率'!B9)</f>
        <v/>
      </c>
      <c r="F36" s="621"/>
      <c r="G36" s="621"/>
      <c r="H36" s="621"/>
      <c r="I36" s="621"/>
      <c r="J36" s="621"/>
      <c r="K36" s="621"/>
      <c r="L36" s="621"/>
      <c r="M36" s="621"/>
      <c r="N36" s="621"/>
      <c r="O36" s="621"/>
      <c r="P36" s="621"/>
      <c r="Q36" s="621"/>
      <c r="R36" s="621"/>
      <c r="S36" s="621"/>
      <c r="T36" s="214"/>
      <c r="U36" s="620" t="str">
        <f t="shared" ref="U36:U43" si="4">IF(W36="","",U35+1)</f>
        <v/>
      </c>
      <c r="V36" s="620"/>
      <c r="W36" s="621"/>
      <c r="X36" s="621"/>
      <c r="Y36" s="621"/>
      <c r="Z36" s="621"/>
      <c r="AA36" s="621"/>
      <c r="AB36" s="621"/>
      <c r="AC36" s="621"/>
      <c r="AD36" s="621"/>
      <c r="AE36" s="621"/>
      <c r="AF36" s="621"/>
      <c r="AG36" s="621"/>
      <c r="AH36" s="621"/>
      <c r="AI36" s="621"/>
      <c r="AJ36" s="621"/>
      <c r="AK36" s="621"/>
      <c r="AL36" s="214"/>
      <c r="AM36" s="620" t="str">
        <f t="shared" si="0"/>
        <v/>
      </c>
      <c r="AN36" s="620"/>
      <c r="AO36" s="621"/>
      <c r="AP36" s="621"/>
      <c r="AQ36" s="621"/>
      <c r="AR36" s="621"/>
      <c r="AS36" s="621"/>
      <c r="AT36" s="621"/>
      <c r="AU36" s="621"/>
      <c r="AV36" s="621"/>
      <c r="AW36" s="621"/>
      <c r="AX36" s="621"/>
      <c r="AY36" s="621"/>
      <c r="AZ36" s="621"/>
      <c r="BA36" s="621"/>
      <c r="BB36" s="621"/>
      <c r="BC36" s="621"/>
      <c r="BD36" s="214"/>
      <c r="BE36" s="620">
        <f t="shared" si="1"/>
        <v>6</v>
      </c>
      <c r="BF36" s="620"/>
      <c r="BG36" s="621" t="str">
        <f>IF('各会計、関係団体の財政状況及び健全化判断比率'!B32="","",'各会計、関係団体の財政状況及び健全化判断比率'!B32)</f>
        <v>農業集落排水事業特別会計</v>
      </c>
      <c r="BH36" s="621"/>
      <c r="BI36" s="621"/>
      <c r="BJ36" s="621"/>
      <c r="BK36" s="621"/>
      <c r="BL36" s="621"/>
      <c r="BM36" s="621"/>
      <c r="BN36" s="621"/>
      <c r="BO36" s="621"/>
      <c r="BP36" s="621"/>
      <c r="BQ36" s="621"/>
      <c r="BR36" s="621"/>
      <c r="BS36" s="621"/>
      <c r="BT36" s="621"/>
      <c r="BU36" s="621"/>
      <c r="BV36" s="214"/>
      <c r="BW36" s="620">
        <f t="shared" si="2"/>
        <v>10</v>
      </c>
      <c r="BX36" s="620"/>
      <c r="BY36" s="621" t="str">
        <f>IF('各会計、関係団体の財政状況及び健全化判断比率'!B70="","",'各会計、関係団体の財政状況及び健全化判断比率'!B70)</f>
        <v>沖縄県後期高齢者医療広域連合（一般会計）</v>
      </c>
      <c r="BZ36" s="621"/>
      <c r="CA36" s="621"/>
      <c r="CB36" s="621"/>
      <c r="CC36" s="621"/>
      <c r="CD36" s="621"/>
      <c r="CE36" s="621"/>
      <c r="CF36" s="621"/>
      <c r="CG36" s="621"/>
      <c r="CH36" s="621"/>
      <c r="CI36" s="621"/>
      <c r="CJ36" s="621"/>
      <c r="CK36" s="621"/>
      <c r="CL36" s="621"/>
      <c r="CM36" s="621"/>
      <c r="CN36" s="214"/>
      <c r="CO36" s="620" t="str">
        <f t="shared" si="3"/>
        <v/>
      </c>
      <c r="CP36" s="620"/>
      <c r="CQ36" s="621" t="str">
        <f>IF('各会計、関係団体の財政状況及び健全化判断比率'!BS9="","",'各会計、関係団体の財政状況及び健全化判断比率'!BS9)</f>
        <v/>
      </c>
      <c r="CR36" s="621"/>
      <c r="CS36" s="621"/>
      <c r="CT36" s="621"/>
      <c r="CU36" s="621"/>
      <c r="CV36" s="621"/>
      <c r="CW36" s="621"/>
      <c r="CX36" s="621"/>
      <c r="CY36" s="621"/>
      <c r="CZ36" s="621"/>
      <c r="DA36" s="621"/>
      <c r="DB36" s="621"/>
      <c r="DC36" s="621"/>
      <c r="DD36" s="621"/>
      <c r="DE36" s="621"/>
      <c r="DF36" s="211"/>
      <c r="DG36" s="622" t="str">
        <f>IF('各会計、関係団体の財政状況及び健全化判断比率'!BR9="","",'各会計、関係団体の財政状況及び健全化判断比率'!BR9)</f>
        <v/>
      </c>
      <c r="DH36" s="622"/>
      <c r="DI36" s="218"/>
      <c r="DJ36" s="186"/>
      <c r="DK36" s="186"/>
      <c r="DL36" s="186"/>
      <c r="DM36" s="186"/>
      <c r="DN36" s="186"/>
      <c r="DO36" s="186"/>
    </row>
    <row r="37" spans="1:119" ht="32.25" customHeight="1" x14ac:dyDescent="0.15">
      <c r="A37" s="187"/>
      <c r="B37" s="213"/>
      <c r="C37" s="620" t="str">
        <f>IF(E37="","",C36+1)</f>
        <v/>
      </c>
      <c r="D37" s="620"/>
      <c r="E37" s="621" t="str">
        <f>IF('各会計、関係団体の財政状況及び健全化判断比率'!B10="","",'各会計、関係団体の財政状況及び健全化判断比率'!B10)</f>
        <v/>
      </c>
      <c r="F37" s="621"/>
      <c r="G37" s="621"/>
      <c r="H37" s="621"/>
      <c r="I37" s="621"/>
      <c r="J37" s="621"/>
      <c r="K37" s="621"/>
      <c r="L37" s="621"/>
      <c r="M37" s="621"/>
      <c r="N37" s="621"/>
      <c r="O37" s="621"/>
      <c r="P37" s="621"/>
      <c r="Q37" s="621"/>
      <c r="R37" s="621"/>
      <c r="S37" s="621"/>
      <c r="T37" s="214"/>
      <c r="U37" s="620" t="str">
        <f t="shared" si="4"/>
        <v/>
      </c>
      <c r="V37" s="620"/>
      <c r="W37" s="621"/>
      <c r="X37" s="621"/>
      <c r="Y37" s="621"/>
      <c r="Z37" s="621"/>
      <c r="AA37" s="621"/>
      <c r="AB37" s="621"/>
      <c r="AC37" s="621"/>
      <c r="AD37" s="621"/>
      <c r="AE37" s="621"/>
      <c r="AF37" s="621"/>
      <c r="AG37" s="621"/>
      <c r="AH37" s="621"/>
      <c r="AI37" s="621"/>
      <c r="AJ37" s="621"/>
      <c r="AK37" s="621"/>
      <c r="AL37" s="214"/>
      <c r="AM37" s="620" t="str">
        <f t="shared" si="0"/>
        <v/>
      </c>
      <c r="AN37" s="620"/>
      <c r="AO37" s="621"/>
      <c r="AP37" s="621"/>
      <c r="AQ37" s="621"/>
      <c r="AR37" s="621"/>
      <c r="AS37" s="621"/>
      <c r="AT37" s="621"/>
      <c r="AU37" s="621"/>
      <c r="AV37" s="621"/>
      <c r="AW37" s="621"/>
      <c r="AX37" s="621"/>
      <c r="AY37" s="621"/>
      <c r="AZ37" s="621"/>
      <c r="BA37" s="621"/>
      <c r="BB37" s="621"/>
      <c r="BC37" s="621"/>
      <c r="BD37" s="214"/>
      <c r="BE37" s="620">
        <f t="shared" si="1"/>
        <v>7</v>
      </c>
      <c r="BF37" s="620"/>
      <c r="BG37" s="621" t="str">
        <f>IF('各会計、関係団体の財政状況及び健全化判断比率'!B33="","",'各会計、関係団体の財政状況及び健全化判断比率'!B33)</f>
        <v>村民牧場事業特別会計</v>
      </c>
      <c r="BH37" s="621"/>
      <c r="BI37" s="621"/>
      <c r="BJ37" s="621"/>
      <c r="BK37" s="621"/>
      <c r="BL37" s="621"/>
      <c r="BM37" s="621"/>
      <c r="BN37" s="621"/>
      <c r="BO37" s="621"/>
      <c r="BP37" s="621"/>
      <c r="BQ37" s="621"/>
      <c r="BR37" s="621"/>
      <c r="BS37" s="621"/>
      <c r="BT37" s="621"/>
      <c r="BU37" s="621"/>
      <c r="BV37" s="214"/>
      <c r="BW37" s="620">
        <f t="shared" si="2"/>
        <v>11</v>
      </c>
      <c r="BX37" s="620"/>
      <c r="BY37" s="621" t="str">
        <f>IF('各会計、関係団体の財政状況及び健全化判断比率'!B71="","",'各会計、関係団体の財政状況及び健全化判断比率'!B71)</f>
        <v>沖縄県後期高齢者医療広域連合（特別会計）</v>
      </c>
      <c r="BZ37" s="621"/>
      <c r="CA37" s="621"/>
      <c r="CB37" s="621"/>
      <c r="CC37" s="621"/>
      <c r="CD37" s="621"/>
      <c r="CE37" s="621"/>
      <c r="CF37" s="621"/>
      <c r="CG37" s="621"/>
      <c r="CH37" s="621"/>
      <c r="CI37" s="621"/>
      <c r="CJ37" s="621"/>
      <c r="CK37" s="621"/>
      <c r="CL37" s="621"/>
      <c r="CM37" s="621"/>
      <c r="CN37" s="214"/>
      <c r="CO37" s="620" t="str">
        <f t="shared" si="3"/>
        <v/>
      </c>
      <c r="CP37" s="620"/>
      <c r="CQ37" s="621" t="str">
        <f>IF('各会計、関係団体の財政状況及び健全化判断比率'!BS10="","",'各会計、関係団体の財政状況及び健全化判断比率'!BS10)</f>
        <v/>
      </c>
      <c r="CR37" s="621"/>
      <c r="CS37" s="621"/>
      <c r="CT37" s="621"/>
      <c r="CU37" s="621"/>
      <c r="CV37" s="621"/>
      <c r="CW37" s="621"/>
      <c r="CX37" s="621"/>
      <c r="CY37" s="621"/>
      <c r="CZ37" s="621"/>
      <c r="DA37" s="621"/>
      <c r="DB37" s="621"/>
      <c r="DC37" s="621"/>
      <c r="DD37" s="621"/>
      <c r="DE37" s="621"/>
      <c r="DF37" s="211"/>
      <c r="DG37" s="622" t="str">
        <f>IF('各会計、関係団体の財政状況及び健全化判断比率'!BR10="","",'各会計、関係団体の財政状況及び健全化判断比率'!BR10)</f>
        <v/>
      </c>
      <c r="DH37" s="622"/>
      <c r="DI37" s="218"/>
      <c r="DJ37" s="186"/>
      <c r="DK37" s="186"/>
      <c r="DL37" s="186"/>
      <c r="DM37" s="186"/>
      <c r="DN37" s="186"/>
      <c r="DO37" s="186"/>
    </row>
    <row r="38" spans="1:119" ht="32.25" customHeight="1" x14ac:dyDescent="0.15">
      <c r="A38" s="187"/>
      <c r="B38" s="213"/>
      <c r="C38" s="620" t="str">
        <f t="shared" ref="C38:C43" si="5">IF(E38="","",C37+1)</f>
        <v/>
      </c>
      <c r="D38" s="620"/>
      <c r="E38" s="621" t="str">
        <f>IF('各会計、関係団体の財政状況及び健全化判断比率'!B11="","",'各会計、関係団体の財政状況及び健全化判断比率'!B11)</f>
        <v/>
      </c>
      <c r="F38" s="621"/>
      <c r="G38" s="621"/>
      <c r="H38" s="621"/>
      <c r="I38" s="621"/>
      <c r="J38" s="621"/>
      <c r="K38" s="621"/>
      <c r="L38" s="621"/>
      <c r="M38" s="621"/>
      <c r="N38" s="621"/>
      <c r="O38" s="621"/>
      <c r="P38" s="621"/>
      <c r="Q38" s="621"/>
      <c r="R38" s="621"/>
      <c r="S38" s="621"/>
      <c r="T38" s="214"/>
      <c r="U38" s="620" t="str">
        <f t="shared" si="4"/>
        <v/>
      </c>
      <c r="V38" s="620"/>
      <c r="W38" s="621"/>
      <c r="X38" s="621"/>
      <c r="Y38" s="621"/>
      <c r="Z38" s="621"/>
      <c r="AA38" s="621"/>
      <c r="AB38" s="621"/>
      <c r="AC38" s="621"/>
      <c r="AD38" s="621"/>
      <c r="AE38" s="621"/>
      <c r="AF38" s="621"/>
      <c r="AG38" s="621"/>
      <c r="AH38" s="621"/>
      <c r="AI38" s="621"/>
      <c r="AJ38" s="621"/>
      <c r="AK38" s="621"/>
      <c r="AL38" s="214"/>
      <c r="AM38" s="620" t="str">
        <f t="shared" si="0"/>
        <v/>
      </c>
      <c r="AN38" s="620"/>
      <c r="AO38" s="621"/>
      <c r="AP38" s="621"/>
      <c r="AQ38" s="621"/>
      <c r="AR38" s="621"/>
      <c r="AS38" s="621"/>
      <c r="AT38" s="621"/>
      <c r="AU38" s="621"/>
      <c r="AV38" s="621"/>
      <c r="AW38" s="621"/>
      <c r="AX38" s="621"/>
      <c r="AY38" s="621"/>
      <c r="AZ38" s="621"/>
      <c r="BA38" s="621"/>
      <c r="BB38" s="621"/>
      <c r="BC38" s="621"/>
      <c r="BD38" s="214"/>
      <c r="BE38" s="620" t="str">
        <f t="shared" si="1"/>
        <v/>
      </c>
      <c r="BF38" s="620"/>
      <c r="BG38" s="621"/>
      <c r="BH38" s="621"/>
      <c r="BI38" s="621"/>
      <c r="BJ38" s="621"/>
      <c r="BK38" s="621"/>
      <c r="BL38" s="621"/>
      <c r="BM38" s="621"/>
      <c r="BN38" s="621"/>
      <c r="BO38" s="621"/>
      <c r="BP38" s="621"/>
      <c r="BQ38" s="621"/>
      <c r="BR38" s="621"/>
      <c r="BS38" s="621"/>
      <c r="BT38" s="621"/>
      <c r="BU38" s="621"/>
      <c r="BV38" s="214"/>
      <c r="BW38" s="620">
        <f t="shared" si="2"/>
        <v>12</v>
      </c>
      <c r="BX38" s="620"/>
      <c r="BY38" s="621" t="str">
        <f>IF('各会計、関係団体の財政状況及び健全化判断比率'!B72="","",'各会計、関係団体の財政状況及び健全化判断比率'!B72)</f>
        <v>沖縄県市町村自治会館管理組合</v>
      </c>
      <c r="BZ38" s="621"/>
      <c r="CA38" s="621"/>
      <c r="CB38" s="621"/>
      <c r="CC38" s="621"/>
      <c r="CD38" s="621"/>
      <c r="CE38" s="621"/>
      <c r="CF38" s="621"/>
      <c r="CG38" s="621"/>
      <c r="CH38" s="621"/>
      <c r="CI38" s="621"/>
      <c r="CJ38" s="621"/>
      <c r="CK38" s="621"/>
      <c r="CL38" s="621"/>
      <c r="CM38" s="621"/>
      <c r="CN38" s="214"/>
      <c r="CO38" s="620" t="str">
        <f t="shared" si="3"/>
        <v/>
      </c>
      <c r="CP38" s="620"/>
      <c r="CQ38" s="621" t="str">
        <f>IF('各会計、関係団体の財政状況及び健全化判断比率'!BS11="","",'各会計、関係団体の財政状況及び健全化判断比率'!BS11)</f>
        <v/>
      </c>
      <c r="CR38" s="621"/>
      <c r="CS38" s="621"/>
      <c r="CT38" s="621"/>
      <c r="CU38" s="621"/>
      <c r="CV38" s="621"/>
      <c r="CW38" s="621"/>
      <c r="CX38" s="621"/>
      <c r="CY38" s="621"/>
      <c r="CZ38" s="621"/>
      <c r="DA38" s="621"/>
      <c r="DB38" s="621"/>
      <c r="DC38" s="621"/>
      <c r="DD38" s="621"/>
      <c r="DE38" s="621"/>
      <c r="DF38" s="211"/>
      <c r="DG38" s="622" t="str">
        <f>IF('各会計、関係団体の財政状況及び健全化判断比率'!BR11="","",'各会計、関係団体の財政状況及び健全化判断比率'!BR11)</f>
        <v/>
      </c>
      <c r="DH38" s="622"/>
      <c r="DI38" s="218"/>
      <c r="DJ38" s="186"/>
      <c r="DK38" s="186"/>
      <c r="DL38" s="186"/>
      <c r="DM38" s="186"/>
      <c r="DN38" s="186"/>
      <c r="DO38" s="186"/>
    </row>
    <row r="39" spans="1:119" ht="32.25" customHeight="1" x14ac:dyDescent="0.15">
      <c r="A39" s="187"/>
      <c r="B39" s="213"/>
      <c r="C39" s="620" t="str">
        <f t="shared" si="5"/>
        <v/>
      </c>
      <c r="D39" s="620"/>
      <c r="E39" s="621" t="str">
        <f>IF('各会計、関係団体の財政状況及び健全化判断比率'!B12="","",'各会計、関係団体の財政状況及び健全化判断比率'!B12)</f>
        <v/>
      </c>
      <c r="F39" s="621"/>
      <c r="G39" s="621"/>
      <c r="H39" s="621"/>
      <c r="I39" s="621"/>
      <c r="J39" s="621"/>
      <c r="K39" s="621"/>
      <c r="L39" s="621"/>
      <c r="M39" s="621"/>
      <c r="N39" s="621"/>
      <c r="O39" s="621"/>
      <c r="P39" s="621"/>
      <c r="Q39" s="621"/>
      <c r="R39" s="621"/>
      <c r="S39" s="621"/>
      <c r="T39" s="214"/>
      <c r="U39" s="620" t="str">
        <f t="shared" si="4"/>
        <v/>
      </c>
      <c r="V39" s="620"/>
      <c r="W39" s="621"/>
      <c r="X39" s="621"/>
      <c r="Y39" s="621"/>
      <c r="Z39" s="621"/>
      <c r="AA39" s="621"/>
      <c r="AB39" s="621"/>
      <c r="AC39" s="621"/>
      <c r="AD39" s="621"/>
      <c r="AE39" s="621"/>
      <c r="AF39" s="621"/>
      <c r="AG39" s="621"/>
      <c r="AH39" s="621"/>
      <c r="AI39" s="621"/>
      <c r="AJ39" s="621"/>
      <c r="AK39" s="621"/>
      <c r="AL39" s="214"/>
      <c r="AM39" s="620" t="str">
        <f t="shared" si="0"/>
        <v/>
      </c>
      <c r="AN39" s="620"/>
      <c r="AO39" s="621"/>
      <c r="AP39" s="621"/>
      <c r="AQ39" s="621"/>
      <c r="AR39" s="621"/>
      <c r="AS39" s="621"/>
      <c r="AT39" s="621"/>
      <c r="AU39" s="621"/>
      <c r="AV39" s="621"/>
      <c r="AW39" s="621"/>
      <c r="AX39" s="621"/>
      <c r="AY39" s="621"/>
      <c r="AZ39" s="621"/>
      <c r="BA39" s="621"/>
      <c r="BB39" s="621"/>
      <c r="BC39" s="621"/>
      <c r="BD39" s="214"/>
      <c r="BE39" s="620" t="str">
        <f t="shared" si="1"/>
        <v/>
      </c>
      <c r="BF39" s="620"/>
      <c r="BG39" s="621"/>
      <c r="BH39" s="621"/>
      <c r="BI39" s="621"/>
      <c r="BJ39" s="621"/>
      <c r="BK39" s="621"/>
      <c r="BL39" s="621"/>
      <c r="BM39" s="621"/>
      <c r="BN39" s="621"/>
      <c r="BO39" s="621"/>
      <c r="BP39" s="621"/>
      <c r="BQ39" s="621"/>
      <c r="BR39" s="621"/>
      <c r="BS39" s="621"/>
      <c r="BT39" s="621"/>
      <c r="BU39" s="621"/>
      <c r="BV39" s="214"/>
      <c r="BW39" s="620">
        <f t="shared" si="2"/>
        <v>13</v>
      </c>
      <c r="BX39" s="620"/>
      <c r="BY39" s="621" t="str">
        <f>IF('各会計、関係団体の財政状況及び健全化判断比率'!B73="","",'各会計、関係団体の財政状況及び健全化判断比率'!B73)</f>
        <v>沖縄県市町村総合事務組合</v>
      </c>
      <c r="BZ39" s="621"/>
      <c r="CA39" s="621"/>
      <c r="CB39" s="621"/>
      <c r="CC39" s="621"/>
      <c r="CD39" s="621"/>
      <c r="CE39" s="621"/>
      <c r="CF39" s="621"/>
      <c r="CG39" s="621"/>
      <c r="CH39" s="621"/>
      <c r="CI39" s="621"/>
      <c r="CJ39" s="621"/>
      <c r="CK39" s="621"/>
      <c r="CL39" s="621"/>
      <c r="CM39" s="621"/>
      <c r="CN39" s="214"/>
      <c r="CO39" s="620" t="str">
        <f t="shared" si="3"/>
        <v/>
      </c>
      <c r="CP39" s="620"/>
      <c r="CQ39" s="621" t="str">
        <f>IF('各会計、関係団体の財政状況及び健全化判断比率'!BS12="","",'各会計、関係団体の財政状況及び健全化判断比率'!BS12)</f>
        <v/>
      </c>
      <c r="CR39" s="621"/>
      <c r="CS39" s="621"/>
      <c r="CT39" s="621"/>
      <c r="CU39" s="621"/>
      <c r="CV39" s="621"/>
      <c r="CW39" s="621"/>
      <c r="CX39" s="621"/>
      <c r="CY39" s="621"/>
      <c r="CZ39" s="621"/>
      <c r="DA39" s="621"/>
      <c r="DB39" s="621"/>
      <c r="DC39" s="621"/>
      <c r="DD39" s="621"/>
      <c r="DE39" s="621"/>
      <c r="DF39" s="211"/>
      <c r="DG39" s="622" t="str">
        <f>IF('各会計、関係団体の財政状況及び健全化判断比率'!BR12="","",'各会計、関係団体の財政状況及び健全化判断比率'!BR12)</f>
        <v/>
      </c>
      <c r="DH39" s="622"/>
      <c r="DI39" s="218"/>
      <c r="DJ39" s="186"/>
      <c r="DK39" s="186"/>
      <c r="DL39" s="186"/>
      <c r="DM39" s="186"/>
      <c r="DN39" s="186"/>
      <c r="DO39" s="186"/>
    </row>
    <row r="40" spans="1:119" ht="32.25" customHeight="1" x14ac:dyDescent="0.15">
      <c r="A40" s="187"/>
      <c r="B40" s="213"/>
      <c r="C40" s="620" t="str">
        <f t="shared" si="5"/>
        <v/>
      </c>
      <c r="D40" s="620"/>
      <c r="E40" s="621" t="str">
        <f>IF('各会計、関係団体の財政状況及び健全化判断比率'!B13="","",'各会計、関係団体の財政状況及び健全化判断比率'!B13)</f>
        <v/>
      </c>
      <c r="F40" s="621"/>
      <c r="G40" s="621"/>
      <c r="H40" s="621"/>
      <c r="I40" s="621"/>
      <c r="J40" s="621"/>
      <c r="K40" s="621"/>
      <c r="L40" s="621"/>
      <c r="M40" s="621"/>
      <c r="N40" s="621"/>
      <c r="O40" s="621"/>
      <c r="P40" s="621"/>
      <c r="Q40" s="621"/>
      <c r="R40" s="621"/>
      <c r="S40" s="621"/>
      <c r="T40" s="214"/>
      <c r="U40" s="620" t="str">
        <f t="shared" si="4"/>
        <v/>
      </c>
      <c r="V40" s="620"/>
      <c r="W40" s="621"/>
      <c r="X40" s="621"/>
      <c r="Y40" s="621"/>
      <c r="Z40" s="621"/>
      <c r="AA40" s="621"/>
      <c r="AB40" s="621"/>
      <c r="AC40" s="621"/>
      <c r="AD40" s="621"/>
      <c r="AE40" s="621"/>
      <c r="AF40" s="621"/>
      <c r="AG40" s="621"/>
      <c r="AH40" s="621"/>
      <c r="AI40" s="621"/>
      <c r="AJ40" s="621"/>
      <c r="AK40" s="621"/>
      <c r="AL40" s="214"/>
      <c r="AM40" s="620" t="str">
        <f t="shared" si="0"/>
        <v/>
      </c>
      <c r="AN40" s="620"/>
      <c r="AO40" s="621"/>
      <c r="AP40" s="621"/>
      <c r="AQ40" s="621"/>
      <c r="AR40" s="621"/>
      <c r="AS40" s="621"/>
      <c r="AT40" s="621"/>
      <c r="AU40" s="621"/>
      <c r="AV40" s="621"/>
      <c r="AW40" s="621"/>
      <c r="AX40" s="621"/>
      <c r="AY40" s="621"/>
      <c r="AZ40" s="621"/>
      <c r="BA40" s="621"/>
      <c r="BB40" s="621"/>
      <c r="BC40" s="621"/>
      <c r="BD40" s="214"/>
      <c r="BE40" s="620" t="str">
        <f t="shared" si="1"/>
        <v/>
      </c>
      <c r="BF40" s="620"/>
      <c r="BG40" s="621"/>
      <c r="BH40" s="621"/>
      <c r="BI40" s="621"/>
      <c r="BJ40" s="621"/>
      <c r="BK40" s="621"/>
      <c r="BL40" s="621"/>
      <c r="BM40" s="621"/>
      <c r="BN40" s="621"/>
      <c r="BO40" s="621"/>
      <c r="BP40" s="621"/>
      <c r="BQ40" s="621"/>
      <c r="BR40" s="621"/>
      <c r="BS40" s="621"/>
      <c r="BT40" s="621"/>
      <c r="BU40" s="621"/>
      <c r="BV40" s="214"/>
      <c r="BW40" s="620">
        <f t="shared" si="2"/>
        <v>14</v>
      </c>
      <c r="BX40" s="620"/>
      <c r="BY40" s="621" t="str">
        <f>IF('各会計、関係団体の財政状況及び健全化判断比率'!B74="","",'各会計、関係団体の財政状況及び健全化判断比率'!B74)</f>
        <v>南部広域行政組合</v>
      </c>
      <c r="BZ40" s="621"/>
      <c r="CA40" s="621"/>
      <c r="CB40" s="621"/>
      <c r="CC40" s="621"/>
      <c r="CD40" s="621"/>
      <c r="CE40" s="621"/>
      <c r="CF40" s="621"/>
      <c r="CG40" s="621"/>
      <c r="CH40" s="621"/>
      <c r="CI40" s="621"/>
      <c r="CJ40" s="621"/>
      <c r="CK40" s="621"/>
      <c r="CL40" s="621"/>
      <c r="CM40" s="621"/>
      <c r="CN40" s="214"/>
      <c r="CO40" s="620" t="str">
        <f t="shared" si="3"/>
        <v/>
      </c>
      <c r="CP40" s="620"/>
      <c r="CQ40" s="621" t="str">
        <f>IF('各会計、関係団体の財政状況及び健全化判断比率'!BS13="","",'各会計、関係団体の財政状況及び健全化判断比率'!BS13)</f>
        <v/>
      </c>
      <c r="CR40" s="621"/>
      <c r="CS40" s="621"/>
      <c r="CT40" s="621"/>
      <c r="CU40" s="621"/>
      <c r="CV40" s="621"/>
      <c r="CW40" s="621"/>
      <c r="CX40" s="621"/>
      <c r="CY40" s="621"/>
      <c r="CZ40" s="621"/>
      <c r="DA40" s="621"/>
      <c r="DB40" s="621"/>
      <c r="DC40" s="621"/>
      <c r="DD40" s="621"/>
      <c r="DE40" s="621"/>
      <c r="DF40" s="211"/>
      <c r="DG40" s="622" t="str">
        <f>IF('各会計、関係団体の財政状況及び健全化判断比率'!BR13="","",'各会計、関係団体の財政状況及び健全化判断比率'!BR13)</f>
        <v/>
      </c>
      <c r="DH40" s="622"/>
      <c r="DI40" s="218"/>
      <c r="DJ40" s="186"/>
      <c r="DK40" s="186"/>
      <c r="DL40" s="186"/>
      <c r="DM40" s="186"/>
      <c r="DN40" s="186"/>
      <c r="DO40" s="186"/>
    </row>
    <row r="41" spans="1:119" ht="32.25" customHeight="1" x14ac:dyDescent="0.15">
      <c r="A41" s="187"/>
      <c r="B41" s="213"/>
      <c r="C41" s="620" t="str">
        <f t="shared" si="5"/>
        <v/>
      </c>
      <c r="D41" s="620"/>
      <c r="E41" s="621" t="str">
        <f>IF('各会計、関係団体の財政状況及び健全化判断比率'!B14="","",'各会計、関係団体の財政状況及び健全化判断比率'!B14)</f>
        <v/>
      </c>
      <c r="F41" s="621"/>
      <c r="G41" s="621"/>
      <c r="H41" s="621"/>
      <c r="I41" s="621"/>
      <c r="J41" s="621"/>
      <c r="K41" s="621"/>
      <c r="L41" s="621"/>
      <c r="M41" s="621"/>
      <c r="N41" s="621"/>
      <c r="O41" s="621"/>
      <c r="P41" s="621"/>
      <c r="Q41" s="621"/>
      <c r="R41" s="621"/>
      <c r="S41" s="621"/>
      <c r="T41" s="214"/>
      <c r="U41" s="620" t="str">
        <f t="shared" si="4"/>
        <v/>
      </c>
      <c r="V41" s="620"/>
      <c r="W41" s="621"/>
      <c r="X41" s="621"/>
      <c r="Y41" s="621"/>
      <c r="Z41" s="621"/>
      <c r="AA41" s="621"/>
      <c r="AB41" s="621"/>
      <c r="AC41" s="621"/>
      <c r="AD41" s="621"/>
      <c r="AE41" s="621"/>
      <c r="AF41" s="621"/>
      <c r="AG41" s="621"/>
      <c r="AH41" s="621"/>
      <c r="AI41" s="621"/>
      <c r="AJ41" s="621"/>
      <c r="AK41" s="621"/>
      <c r="AL41" s="214"/>
      <c r="AM41" s="620" t="str">
        <f t="shared" si="0"/>
        <v/>
      </c>
      <c r="AN41" s="620"/>
      <c r="AO41" s="621"/>
      <c r="AP41" s="621"/>
      <c r="AQ41" s="621"/>
      <c r="AR41" s="621"/>
      <c r="AS41" s="621"/>
      <c r="AT41" s="621"/>
      <c r="AU41" s="621"/>
      <c r="AV41" s="621"/>
      <c r="AW41" s="621"/>
      <c r="AX41" s="621"/>
      <c r="AY41" s="621"/>
      <c r="AZ41" s="621"/>
      <c r="BA41" s="621"/>
      <c r="BB41" s="621"/>
      <c r="BC41" s="621"/>
      <c r="BD41" s="214"/>
      <c r="BE41" s="620" t="str">
        <f t="shared" si="1"/>
        <v/>
      </c>
      <c r="BF41" s="620"/>
      <c r="BG41" s="621"/>
      <c r="BH41" s="621"/>
      <c r="BI41" s="621"/>
      <c r="BJ41" s="621"/>
      <c r="BK41" s="621"/>
      <c r="BL41" s="621"/>
      <c r="BM41" s="621"/>
      <c r="BN41" s="621"/>
      <c r="BO41" s="621"/>
      <c r="BP41" s="621"/>
      <c r="BQ41" s="621"/>
      <c r="BR41" s="621"/>
      <c r="BS41" s="621"/>
      <c r="BT41" s="621"/>
      <c r="BU41" s="621"/>
      <c r="BV41" s="214"/>
      <c r="BW41" s="620">
        <f t="shared" si="2"/>
        <v>15</v>
      </c>
      <c r="BX41" s="620"/>
      <c r="BY41" s="621" t="str">
        <f>IF('各会計、関係団体の財政状況及び健全化判断比率'!B75="","",'各会計、関係団体の財政状況及び健全化判断比率'!B75)</f>
        <v>南部広域市町村圏事務組合</v>
      </c>
      <c r="BZ41" s="621"/>
      <c r="CA41" s="621"/>
      <c r="CB41" s="621"/>
      <c r="CC41" s="621"/>
      <c r="CD41" s="621"/>
      <c r="CE41" s="621"/>
      <c r="CF41" s="621"/>
      <c r="CG41" s="621"/>
      <c r="CH41" s="621"/>
      <c r="CI41" s="621"/>
      <c r="CJ41" s="621"/>
      <c r="CK41" s="621"/>
      <c r="CL41" s="621"/>
      <c r="CM41" s="621"/>
      <c r="CN41" s="214"/>
      <c r="CO41" s="620" t="str">
        <f t="shared" si="3"/>
        <v/>
      </c>
      <c r="CP41" s="620"/>
      <c r="CQ41" s="621" t="str">
        <f>IF('各会計、関係団体の財政状況及び健全化判断比率'!BS14="","",'各会計、関係団体の財政状況及び健全化判断比率'!BS14)</f>
        <v/>
      </c>
      <c r="CR41" s="621"/>
      <c r="CS41" s="621"/>
      <c r="CT41" s="621"/>
      <c r="CU41" s="621"/>
      <c r="CV41" s="621"/>
      <c r="CW41" s="621"/>
      <c r="CX41" s="621"/>
      <c r="CY41" s="621"/>
      <c r="CZ41" s="621"/>
      <c r="DA41" s="621"/>
      <c r="DB41" s="621"/>
      <c r="DC41" s="621"/>
      <c r="DD41" s="621"/>
      <c r="DE41" s="621"/>
      <c r="DF41" s="211"/>
      <c r="DG41" s="622" t="str">
        <f>IF('各会計、関係団体の財政状況及び健全化判断比率'!BR14="","",'各会計、関係団体の財政状況及び健全化判断比率'!BR14)</f>
        <v/>
      </c>
      <c r="DH41" s="622"/>
      <c r="DI41" s="218"/>
      <c r="DJ41" s="186"/>
      <c r="DK41" s="186"/>
      <c r="DL41" s="186"/>
      <c r="DM41" s="186"/>
      <c r="DN41" s="186"/>
      <c r="DO41" s="186"/>
    </row>
    <row r="42" spans="1:119" ht="32.25" customHeight="1" x14ac:dyDescent="0.15">
      <c r="A42" s="186"/>
      <c r="B42" s="213"/>
      <c r="C42" s="620" t="str">
        <f t="shared" si="5"/>
        <v/>
      </c>
      <c r="D42" s="620"/>
      <c r="E42" s="621" t="str">
        <f>IF('各会計、関係団体の財政状況及び健全化判断比率'!B15="","",'各会計、関係団体の財政状況及び健全化判断比率'!B15)</f>
        <v/>
      </c>
      <c r="F42" s="621"/>
      <c r="G42" s="621"/>
      <c r="H42" s="621"/>
      <c r="I42" s="621"/>
      <c r="J42" s="621"/>
      <c r="K42" s="621"/>
      <c r="L42" s="621"/>
      <c r="M42" s="621"/>
      <c r="N42" s="621"/>
      <c r="O42" s="621"/>
      <c r="P42" s="621"/>
      <c r="Q42" s="621"/>
      <c r="R42" s="621"/>
      <c r="S42" s="621"/>
      <c r="T42" s="214"/>
      <c r="U42" s="620" t="str">
        <f t="shared" si="4"/>
        <v/>
      </c>
      <c r="V42" s="620"/>
      <c r="W42" s="621"/>
      <c r="X42" s="621"/>
      <c r="Y42" s="621"/>
      <c r="Z42" s="621"/>
      <c r="AA42" s="621"/>
      <c r="AB42" s="621"/>
      <c r="AC42" s="621"/>
      <c r="AD42" s="621"/>
      <c r="AE42" s="621"/>
      <c r="AF42" s="621"/>
      <c r="AG42" s="621"/>
      <c r="AH42" s="621"/>
      <c r="AI42" s="621"/>
      <c r="AJ42" s="621"/>
      <c r="AK42" s="621"/>
      <c r="AL42" s="214"/>
      <c r="AM42" s="620" t="str">
        <f t="shared" si="0"/>
        <v/>
      </c>
      <c r="AN42" s="620"/>
      <c r="AO42" s="621"/>
      <c r="AP42" s="621"/>
      <c r="AQ42" s="621"/>
      <c r="AR42" s="621"/>
      <c r="AS42" s="621"/>
      <c r="AT42" s="621"/>
      <c r="AU42" s="621"/>
      <c r="AV42" s="621"/>
      <c r="AW42" s="621"/>
      <c r="AX42" s="621"/>
      <c r="AY42" s="621"/>
      <c r="AZ42" s="621"/>
      <c r="BA42" s="621"/>
      <c r="BB42" s="621"/>
      <c r="BC42" s="621"/>
      <c r="BD42" s="214"/>
      <c r="BE42" s="620" t="str">
        <f t="shared" si="1"/>
        <v/>
      </c>
      <c r="BF42" s="620"/>
      <c r="BG42" s="621"/>
      <c r="BH42" s="621"/>
      <c r="BI42" s="621"/>
      <c r="BJ42" s="621"/>
      <c r="BK42" s="621"/>
      <c r="BL42" s="621"/>
      <c r="BM42" s="621"/>
      <c r="BN42" s="621"/>
      <c r="BO42" s="621"/>
      <c r="BP42" s="621"/>
      <c r="BQ42" s="621"/>
      <c r="BR42" s="621"/>
      <c r="BS42" s="621"/>
      <c r="BT42" s="621"/>
      <c r="BU42" s="621"/>
      <c r="BV42" s="214"/>
      <c r="BW42" s="620">
        <f t="shared" si="2"/>
        <v>16</v>
      </c>
      <c r="BX42" s="620"/>
      <c r="BY42" s="621" t="str">
        <f>IF('各会計、関係団体の財政状況及び健全化判断比率'!B76="","",'各会計、関係団体の財政状況及び健全化判断比率'!B76)</f>
        <v>沖縄県町村交通災害共済組合</v>
      </c>
      <c r="BZ42" s="621"/>
      <c r="CA42" s="621"/>
      <c r="CB42" s="621"/>
      <c r="CC42" s="621"/>
      <c r="CD42" s="621"/>
      <c r="CE42" s="621"/>
      <c r="CF42" s="621"/>
      <c r="CG42" s="621"/>
      <c r="CH42" s="621"/>
      <c r="CI42" s="621"/>
      <c r="CJ42" s="621"/>
      <c r="CK42" s="621"/>
      <c r="CL42" s="621"/>
      <c r="CM42" s="621"/>
      <c r="CN42" s="214"/>
      <c r="CO42" s="620" t="str">
        <f t="shared" si="3"/>
        <v/>
      </c>
      <c r="CP42" s="620"/>
      <c r="CQ42" s="621" t="str">
        <f>IF('各会計、関係団体の財政状況及び健全化判断比率'!BS15="","",'各会計、関係団体の財政状況及び健全化判断比率'!BS15)</f>
        <v/>
      </c>
      <c r="CR42" s="621"/>
      <c r="CS42" s="621"/>
      <c r="CT42" s="621"/>
      <c r="CU42" s="621"/>
      <c r="CV42" s="621"/>
      <c r="CW42" s="621"/>
      <c r="CX42" s="621"/>
      <c r="CY42" s="621"/>
      <c r="CZ42" s="621"/>
      <c r="DA42" s="621"/>
      <c r="DB42" s="621"/>
      <c r="DC42" s="621"/>
      <c r="DD42" s="621"/>
      <c r="DE42" s="621"/>
      <c r="DF42" s="211"/>
      <c r="DG42" s="622" t="str">
        <f>IF('各会計、関係団体の財政状況及び健全化判断比率'!BR15="","",'各会計、関係団体の財政状況及び健全化判断比率'!BR15)</f>
        <v/>
      </c>
      <c r="DH42" s="622"/>
      <c r="DI42" s="218"/>
      <c r="DJ42" s="186"/>
      <c r="DK42" s="186"/>
      <c r="DL42" s="186"/>
      <c r="DM42" s="186"/>
      <c r="DN42" s="186"/>
      <c r="DO42" s="186"/>
    </row>
    <row r="43" spans="1:119" ht="32.25" customHeight="1" x14ac:dyDescent="0.15">
      <c r="A43" s="186"/>
      <c r="B43" s="213"/>
      <c r="C43" s="620" t="str">
        <f t="shared" si="5"/>
        <v/>
      </c>
      <c r="D43" s="620"/>
      <c r="E43" s="621" t="str">
        <f>IF('各会計、関係団体の財政状況及び健全化判断比率'!B16="","",'各会計、関係団体の財政状況及び健全化判断比率'!B16)</f>
        <v/>
      </c>
      <c r="F43" s="621"/>
      <c r="G43" s="621"/>
      <c r="H43" s="621"/>
      <c r="I43" s="621"/>
      <c r="J43" s="621"/>
      <c r="K43" s="621"/>
      <c r="L43" s="621"/>
      <c r="M43" s="621"/>
      <c r="N43" s="621"/>
      <c r="O43" s="621"/>
      <c r="P43" s="621"/>
      <c r="Q43" s="621"/>
      <c r="R43" s="621"/>
      <c r="S43" s="621"/>
      <c r="T43" s="214"/>
      <c r="U43" s="620" t="str">
        <f t="shared" si="4"/>
        <v/>
      </c>
      <c r="V43" s="620"/>
      <c r="W43" s="621"/>
      <c r="X43" s="621"/>
      <c r="Y43" s="621"/>
      <c r="Z43" s="621"/>
      <c r="AA43" s="621"/>
      <c r="AB43" s="621"/>
      <c r="AC43" s="621"/>
      <c r="AD43" s="621"/>
      <c r="AE43" s="621"/>
      <c r="AF43" s="621"/>
      <c r="AG43" s="621"/>
      <c r="AH43" s="621"/>
      <c r="AI43" s="621"/>
      <c r="AJ43" s="621"/>
      <c r="AK43" s="621"/>
      <c r="AL43" s="214"/>
      <c r="AM43" s="620" t="str">
        <f t="shared" si="0"/>
        <v/>
      </c>
      <c r="AN43" s="620"/>
      <c r="AO43" s="621"/>
      <c r="AP43" s="621"/>
      <c r="AQ43" s="621"/>
      <c r="AR43" s="621"/>
      <c r="AS43" s="621"/>
      <c r="AT43" s="621"/>
      <c r="AU43" s="621"/>
      <c r="AV43" s="621"/>
      <c r="AW43" s="621"/>
      <c r="AX43" s="621"/>
      <c r="AY43" s="621"/>
      <c r="AZ43" s="621"/>
      <c r="BA43" s="621"/>
      <c r="BB43" s="621"/>
      <c r="BC43" s="621"/>
      <c r="BD43" s="214"/>
      <c r="BE43" s="620" t="str">
        <f t="shared" si="1"/>
        <v/>
      </c>
      <c r="BF43" s="620"/>
      <c r="BG43" s="621"/>
      <c r="BH43" s="621"/>
      <c r="BI43" s="621"/>
      <c r="BJ43" s="621"/>
      <c r="BK43" s="621"/>
      <c r="BL43" s="621"/>
      <c r="BM43" s="621"/>
      <c r="BN43" s="621"/>
      <c r="BO43" s="621"/>
      <c r="BP43" s="621"/>
      <c r="BQ43" s="621"/>
      <c r="BR43" s="621"/>
      <c r="BS43" s="621"/>
      <c r="BT43" s="621"/>
      <c r="BU43" s="621"/>
      <c r="BV43" s="214"/>
      <c r="BW43" s="620" t="str">
        <f t="shared" si="2"/>
        <v/>
      </c>
      <c r="BX43" s="620"/>
      <c r="BY43" s="621" t="str">
        <f>IF('各会計、関係団体の財政状況及び健全化判断比率'!B77="","",'各会計、関係団体の財政状況及び健全化判断比率'!B77)</f>
        <v/>
      </c>
      <c r="BZ43" s="621"/>
      <c r="CA43" s="621"/>
      <c r="CB43" s="621"/>
      <c r="CC43" s="621"/>
      <c r="CD43" s="621"/>
      <c r="CE43" s="621"/>
      <c r="CF43" s="621"/>
      <c r="CG43" s="621"/>
      <c r="CH43" s="621"/>
      <c r="CI43" s="621"/>
      <c r="CJ43" s="621"/>
      <c r="CK43" s="621"/>
      <c r="CL43" s="621"/>
      <c r="CM43" s="621"/>
      <c r="CN43" s="214"/>
      <c r="CO43" s="620" t="str">
        <f t="shared" si="3"/>
        <v/>
      </c>
      <c r="CP43" s="620"/>
      <c r="CQ43" s="621" t="str">
        <f>IF('各会計、関係団体の財政状況及び健全化判断比率'!BS16="","",'各会計、関係団体の財政状況及び健全化判断比率'!BS16)</f>
        <v/>
      </c>
      <c r="CR43" s="621"/>
      <c r="CS43" s="621"/>
      <c r="CT43" s="621"/>
      <c r="CU43" s="621"/>
      <c r="CV43" s="621"/>
      <c r="CW43" s="621"/>
      <c r="CX43" s="621"/>
      <c r="CY43" s="621"/>
      <c r="CZ43" s="621"/>
      <c r="DA43" s="621"/>
      <c r="DB43" s="621"/>
      <c r="DC43" s="621"/>
      <c r="DD43" s="621"/>
      <c r="DE43" s="621"/>
      <c r="DF43" s="211"/>
      <c r="DG43" s="622" t="str">
        <f>IF('各会計、関係団体の財政状況及び健全化判断比率'!BR16="","",'各会計、関係団体の財政状況及び健全化判断比率'!BR16)</f>
        <v/>
      </c>
      <c r="DH43" s="622"/>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208</v>
      </c>
      <c r="C46" s="186"/>
      <c r="D46" s="186"/>
      <c r="E46" s="186" t="s">
        <v>209</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210</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211</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212</v>
      </c>
    </row>
    <row r="50" spans="5:5" x14ac:dyDescent="0.15">
      <c r="E50" s="188" t="s">
        <v>213</v>
      </c>
    </row>
    <row r="51" spans="5:5" x14ac:dyDescent="0.15">
      <c r="E51" s="188" t="s">
        <v>214</v>
      </c>
    </row>
    <row r="52" spans="5:5" x14ac:dyDescent="0.15">
      <c r="E52" s="188" t="s">
        <v>215</v>
      </c>
    </row>
    <row r="53" spans="5:5" x14ac:dyDescent="0.15"/>
    <row r="54" spans="5:5" x14ac:dyDescent="0.15"/>
    <row r="55" spans="5:5" x14ac:dyDescent="0.15"/>
    <row r="56" spans="5:5" x14ac:dyDescent="0.15"/>
  </sheetData>
  <sheetProtection algorithmName="SHA-512" hashValue="88fwO34s8Snp+1TxEM6QETuVopIPT6snEltMwy/o3QNbkZkClnStWUBYXNPomd9EcyZFpQyQaFOlL33ILoS0JQ==" saltValue="mrlAxXPxSEqgBLv+n5TdD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570</v>
      </c>
      <c r="G33" s="29" t="s">
        <v>571</v>
      </c>
      <c r="H33" s="29" t="s">
        <v>572</v>
      </c>
      <c r="I33" s="29" t="s">
        <v>573</v>
      </c>
      <c r="J33" s="30" t="s">
        <v>574</v>
      </c>
      <c r="K33" s="22"/>
      <c r="L33" s="22"/>
      <c r="M33" s="22"/>
      <c r="N33" s="22"/>
      <c r="O33" s="22"/>
      <c r="P33" s="22"/>
    </row>
    <row r="34" spans="1:16" ht="39" customHeight="1" x14ac:dyDescent="0.15">
      <c r="A34" s="22"/>
      <c r="B34" s="31"/>
      <c r="C34" s="1212" t="s">
        <v>577</v>
      </c>
      <c r="D34" s="1212"/>
      <c r="E34" s="1213"/>
      <c r="F34" s="32">
        <v>36.04</v>
      </c>
      <c r="G34" s="33">
        <v>28.51</v>
      </c>
      <c r="H34" s="33">
        <v>31.35</v>
      </c>
      <c r="I34" s="33">
        <v>18.34</v>
      </c>
      <c r="J34" s="34">
        <v>8.1199999999999992</v>
      </c>
      <c r="K34" s="22"/>
      <c r="L34" s="22"/>
      <c r="M34" s="22"/>
      <c r="N34" s="22"/>
      <c r="O34" s="22"/>
      <c r="P34" s="22"/>
    </row>
    <row r="35" spans="1:16" ht="39" customHeight="1" x14ac:dyDescent="0.15">
      <c r="A35" s="22"/>
      <c r="B35" s="35"/>
      <c r="C35" s="1206" t="s">
        <v>578</v>
      </c>
      <c r="D35" s="1207"/>
      <c r="E35" s="1208"/>
      <c r="F35" s="36">
        <v>1.1000000000000001</v>
      </c>
      <c r="G35" s="37">
        <v>3.93</v>
      </c>
      <c r="H35" s="37">
        <v>5.26</v>
      </c>
      <c r="I35" s="37">
        <v>2.65</v>
      </c>
      <c r="J35" s="38">
        <v>4.4000000000000004</v>
      </c>
      <c r="K35" s="22"/>
      <c r="L35" s="22"/>
      <c r="M35" s="22"/>
      <c r="N35" s="22"/>
      <c r="O35" s="22"/>
      <c r="P35" s="22"/>
    </row>
    <row r="36" spans="1:16" ht="39" customHeight="1" x14ac:dyDescent="0.15">
      <c r="A36" s="22"/>
      <c r="B36" s="35"/>
      <c r="C36" s="1206" t="s">
        <v>579</v>
      </c>
      <c r="D36" s="1207"/>
      <c r="E36" s="1208"/>
      <c r="F36" s="36">
        <v>2.46</v>
      </c>
      <c r="G36" s="37">
        <v>3.78</v>
      </c>
      <c r="H36" s="37">
        <v>2.52</v>
      </c>
      <c r="I36" s="37">
        <v>4.07</v>
      </c>
      <c r="J36" s="38">
        <v>4.3099999999999996</v>
      </c>
      <c r="K36" s="22"/>
      <c r="L36" s="22"/>
      <c r="M36" s="22"/>
      <c r="N36" s="22"/>
      <c r="O36" s="22"/>
      <c r="P36" s="22"/>
    </row>
    <row r="37" spans="1:16" ht="39" customHeight="1" x14ac:dyDescent="0.15">
      <c r="A37" s="22"/>
      <c r="B37" s="35"/>
      <c r="C37" s="1206" t="s">
        <v>580</v>
      </c>
      <c r="D37" s="1207"/>
      <c r="E37" s="1208"/>
      <c r="F37" s="36">
        <v>1.81</v>
      </c>
      <c r="G37" s="37">
        <v>3.55</v>
      </c>
      <c r="H37" s="37">
        <v>0.51</v>
      </c>
      <c r="I37" s="37">
        <v>4.28</v>
      </c>
      <c r="J37" s="38">
        <v>1.42</v>
      </c>
      <c r="K37" s="22"/>
      <c r="L37" s="22"/>
      <c r="M37" s="22"/>
      <c r="N37" s="22"/>
      <c r="O37" s="22"/>
      <c r="P37" s="22"/>
    </row>
    <row r="38" spans="1:16" ht="39" customHeight="1" x14ac:dyDescent="0.15">
      <c r="A38" s="22"/>
      <c r="B38" s="35"/>
      <c r="C38" s="1206" t="s">
        <v>581</v>
      </c>
      <c r="D38" s="1207"/>
      <c r="E38" s="1208"/>
      <c r="F38" s="36">
        <v>5.91</v>
      </c>
      <c r="G38" s="37">
        <v>9.27</v>
      </c>
      <c r="H38" s="37">
        <v>0.61</v>
      </c>
      <c r="I38" s="37">
        <v>0.17</v>
      </c>
      <c r="J38" s="38">
        <v>0.53</v>
      </c>
      <c r="K38" s="22"/>
      <c r="L38" s="22"/>
      <c r="M38" s="22"/>
      <c r="N38" s="22"/>
      <c r="O38" s="22"/>
      <c r="P38" s="22"/>
    </row>
    <row r="39" spans="1:16" ht="39" customHeight="1" x14ac:dyDescent="0.15">
      <c r="A39" s="22"/>
      <c r="B39" s="35"/>
      <c r="C39" s="1206" t="s">
        <v>582</v>
      </c>
      <c r="D39" s="1207"/>
      <c r="E39" s="1208"/>
      <c r="F39" s="36">
        <v>0.24</v>
      </c>
      <c r="G39" s="37">
        <v>0.06</v>
      </c>
      <c r="H39" s="37">
        <v>7.0000000000000007E-2</v>
      </c>
      <c r="I39" s="37">
        <v>0.11</v>
      </c>
      <c r="J39" s="38">
        <v>0.05</v>
      </c>
      <c r="K39" s="22"/>
      <c r="L39" s="22"/>
      <c r="M39" s="22"/>
      <c r="N39" s="22"/>
      <c r="O39" s="22"/>
      <c r="P39" s="22"/>
    </row>
    <row r="40" spans="1:16" ht="39" customHeight="1" x14ac:dyDescent="0.15">
      <c r="A40" s="22"/>
      <c r="B40" s="35"/>
      <c r="C40" s="1206" t="s">
        <v>583</v>
      </c>
      <c r="D40" s="1207"/>
      <c r="E40" s="1208"/>
      <c r="F40" s="36">
        <v>0.17</v>
      </c>
      <c r="G40" s="37">
        <v>0.06</v>
      </c>
      <c r="H40" s="37">
        <v>0.06</v>
      </c>
      <c r="I40" s="37">
        <v>1.04</v>
      </c>
      <c r="J40" s="38">
        <v>0.05</v>
      </c>
      <c r="K40" s="22"/>
      <c r="L40" s="22"/>
      <c r="M40" s="22"/>
      <c r="N40" s="22"/>
      <c r="O40" s="22"/>
      <c r="P40" s="22"/>
    </row>
    <row r="41" spans="1:16" ht="39" customHeight="1" x14ac:dyDescent="0.15">
      <c r="A41" s="22"/>
      <c r="B41" s="35"/>
      <c r="C41" s="1206"/>
      <c r="D41" s="1207"/>
      <c r="E41" s="1208"/>
      <c r="F41" s="36"/>
      <c r="G41" s="37"/>
      <c r="H41" s="37"/>
      <c r="I41" s="37"/>
      <c r="J41" s="38"/>
      <c r="K41" s="22"/>
      <c r="L41" s="22"/>
      <c r="M41" s="22"/>
      <c r="N41" s="22"/>
      <c r="O41" s="22"/>
      <c r="P41" s="22"/>
    </row>
    <row r="42" spans="1:16" ht="39" customHeight="1" x14ac:dyDescent="0.15">
      <c r="A42" s="22"/>
      <c r="B42" s="39"/>
      <c r="C42" s="1206" t="s">
        <v>584</v>
      </c>
      <c r="D42" s="1207"/>
      <c r="E42" s="1208"/>
      <c r="F42" s="36" t="s">
        <v>528</v>
      </c>
      <c r="G42" s="37" t="s">
        <v>528</v>
      </c>
      <c r="H42" s="37" t="s">
        <v>528</v>
      </c>
      <c r="I42" s="37" t="s">
        <v>528</v>
      </c>
      <c r="J42" s="38" t="s">
        <v>528</v>
      </c>
      <c r="K42" s="22"/>
      <c r="L42" s="22"/>
      <c r="M42" s="22"/>
      <c r="N42" s="22"/>
      <c r="O42" s="22"/>
      <c r="P42" s="22"/>
    </row>
    <row r="43" spans="1:16" ht="39" customHeight="1" thickBot="1" x14ac:dyDescent="0.2">
      <c r="A43" s="22"/>
      <c r="B43" s="40"/>
      <c r="C43" s="1209" t="s">
        <v>585</v>
      </c>
      <c r="D43" s="1210"/>
      <c r="E43" s="1211"/>
      <c r="F43" s="41" t="s">
        <v>528</v>
      </c>
      <c r="G43" s="42" t="s">
        <v>528</v>
      </c>
      <c r="H43" s="42" t="s">
        <v>528</v>
      </c>
      <c r="I43" s="42" t="s">
        <v>528</v>
      </c>
      <c r="J43" s="43" t="s">
        <v>528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OpOmBdxvkSPXp6o4pbVxbKMJMN9m3VnEF/TvkQHsxspoSDA+LMvDqUdgc62HmrBr8kfxLrJ2emGeYfIg7L+Wxw==" saltValue="LxAd92NHC1Et5o/lONNdx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570</v>
      </c>
      <c r="L44" s="56" t="s">
        <v>571</v>
      </c>
      <c r="M44" s="56" t="s">
        <v>572</v>
      </c>
      <c r="N44" s="56" t="s">
        <v>573</v>
      </c>
      <c r="O44" s="57" t="s">
        <v>574</v>
      </c>
      <c r="P44" s="48"/>
      <c r="Q44" s="48"/>
      <c r="R44" s="48"/>
      <c r="S44" s="48"/>
      <c r="T44" s="48"/>
      <c r="U44" s="48"/>
    </row>
    <row r="45" spans="1:21" ht="30.75" customHeight="1" x14ac:dyDescent="0.15">
      <c r="A45" s="48"/>
      <c r="B45" s="1214" t="s">
        <v>11</v>
      </c>
      <c r="C45" s="1215"/>
      <c r="D45" s="58"/>
      <c r="E45" s="1220" t="s">
        <v>12</v>
      </c>
      <c r="F45" s="1220"/>
      <c r="G45" s="1220"/>
      <c r="H45" s="1220"/>
      <c r="I45" s="1220"/>
      <c r="J45" s="1221"/>
      <c r="K45" s="59">
        <v>103</v>
      </c>
      <c r="L45" s="60">
        <v>110</v>
      </c>
      <c r="M45" s="60">
        <v>123</v>
      </c>
      <c r="N45" s="60">
        <v>117</v>
      </c>
      <c r="O45" s="61">
        <v>128</v>
      </c>
      <c r="P45" s="48"/>
      <c r="Q45" s="48"/>
      <c r="R45" s="48"/>
      <c r="S45" s="48"/>
      <c r="T45" s="48"/>
      <c r="U45" s="48"/>
    </row>
    <row r="46" spans="1:21" ht="30.75" customHeight="1" x14ac:dyDescent="0.15">
      <c r="A46" s="48"/>
      <c r="B46" s="1216"/>
      <c r="C46" s="1217"/>
      <c r="D46" s="62"/>
      <c r="E46" s="1222" t="s">
        <v>13</v>
      </c>
      <c r="F46" s="1222"/>
      <c r="G46" s="1222"/>
      <c r="H46" s="1222"/>
      <c r="I46" s="1222"/>
      <c r="J46" s="1223"/>
      <c r="K46" s="63" t="s">
        <v>528</v>
      </c>
      <c r="L46" s="64" t="s">
        <v>528</v>
      </c>
      <c r="M46" s="64" t="s">
        <v>528</v>
      </c>
      <c r="N46" s="64" t="s">
        <v>528</v>
      </c>
      <c r="O46" s="65" t="s">
        <v>528</v>
      </c>
      <c r="P46" s="48"/>
      <c r="Q46" s="48"/>
      <c r="R46" s="48"/>
      <c r="S46" s="48"/>
      <c r="T46" s="48"/>
      <c r="U46" s="48"/>
    </row>
    <row r="47" spans="1:21" ht="30.75" customHeight="1" x14ac:dyDescent="0.15">
      <c r="A47" s="48"/>
      <c r="B47" s="1216"/>
      <c r="C47" s="1217"/>
      <c r="D47" s="62"/>
      <c r="E47" s="1222" t="s">
        <v>14</v>
      </c>
      <c r="F47" s="1222"/>
      <c r="G47" s="1222"/>
      <c r="H47" s="1222"/>
      <c r="I47" s="1222"/>
      <c r="J47" s="1223"/>
      <c r="K47" s="63" t="s">
        <v>528</v>
      </c>
      <c r="L47" s="64" t="s">
        <v>528</v>
      </c>
      <c r="M47" s="64" t="s">
        <v>528</v>
      </c>
      <c r="N47" s="64" t="s">
        <v>528</v>
      </c>
      <c r="O47" s="65" t="s">
        <v>528</v>
      </c>
      <c r="P47" s="48"/>
      <c r="Q47" s="48"/>
      <c r="R47" s="48"/>
      <c r="S47" s="48"/>
      <c r="T47" s="48"/>
      <c r="U47" s="48"/>
    </row>
    <row r="48" spans="1:21" ht="30.75" customHeight="1" x14ac:dyDescent="0.15">
      <c r="A48" s="48"/>
      <c r="B48" s="1216"/>
      <c r="C48" s="1217"/>
      <c r="D48" s="62"/>
      <c r="E48" s="1222" t="s">
        <v>15</v>
      </c>
      <c r="F48" s="1222"/>
      <c r="G48" s="1222"/>
      <c r="H48" s="1222"/>
      <c r="I48" s="1222"/>
      <c r="J48" s="1223"/>
      <c r="K48" s="63">
        <v>12</v>
      </c>
      <c r="L48" s="64">
        <v>9</v>
      </c>
      <c r="M48" s="64">
        <v>3</v>
      </c>
      <c r="N48" s="64">
        <v>12</v>
      </c>
      <c r="O48" s="65">
        <v>9</v>
      </c>
      <c r="P48" s="48"/>
      <c r="Q48" s="48"/>
      <c r="R48" s="48"/>
      <c r="S48" s="48"/>
      <c r="T48" s="48"/>
      <c r="U48" s="48"/>
    </row>
    <row r="49" spans="1:21" ht="30.75" customHeight="1" x14ac:dyDescent="0.15">
      <c r="A49" s="48"/>
      <c r="B49" s="1216"/>
      <c r="C49" s="1217"/>
      <c r="D49" s="62"/>
      <c r="E49" s="1222" t="s">
        <v>16</v>
      </c>
      <c r="F49" s="1222"/>
      <c r="G49" s="1222"/>
      <c r="H49" s="1222"/>
      <c r="I49" s="1222"/>
      <c r="J49" s="1223"/>
      <c r="K49" s="63">
        <v>0</v>
      </c>
      <c r="L49" s="64">
        <v>0</v>
      </c>
      <c r="M49" s="64">
        <v>0</v>
      </c>
      <c r="N49" s="64">
        <v>0</v>
      </c>
      <c r="O49" s="65">
        <v>0</v>
      </c>
      <c r="P49" s="48"/>
      <c r="Q49" s="48"/>
      <c r="R49" s="48"/>
      <c r="S49" s="48"/>
      <c r="T49" s="48"/>
      <c r="U49" s="48"/>
    </row>
    <row r="50" spans="1:21" ht="30.75" customHeight="1" x14ac:dyDescent="0.15">
      <c r="A50" s="48"/>
      <c r="B50" s="1216"/>
      <c r="C50" s="1217"/>
      <c r="D50" s="62"/>
      <c r="E50" s="1222" t="s">
        <v>17</v>
      </c>
      <c r="F50" s="1222"/>
      <c r="G50" s="1222"/>
      <c r="H50" s="1222"/>
      <c r="I50" s="1222"/>
      <c r="J50" s="1223"/>
      <c r="K50" s="63" t="s">
        <v>528</v>
      </c>
      <c r="L50" s="64" t="s">
        <v>528</v>
      </c>
      <c r="M50" s="64" t="s">
        <v>528</v>
      </c>
      <c r="N50" s="64" t="s">
        <v>528</v>
      </c>
      <c r="O50" s="65" t="s">
        <v>528</v>
      </c>
      <c r="P50" s="48"/>
      <c r="Q50" s="48"/>
      <c r="R50" s="48"/>
      <c r="S50" s="48"/>
      <c r="T50" s="48"/>
      <c r="U50" s="48"/>
    </row>
    <row r="51" spans="1:21" ht="30.75" customHeight="1" x14ac:dyDescent="0.15">
      <c r="A51" s="48"/>
      <c r="B51" s="1218"/>
      <c r="C51" s="1219"/>
      <c r="D51" s="66"/>
      <c r="E51" s="1222" t="s">
        <v>18</v>
      </c>
      <c r="F51" s="1222"/>
      <c r="G51" s="1222"/>
      <c r="H51" s="1222"/>
      <c r="I51" s="1222"/>
      <c r="J51" s="1223"/>
      <c r="K51" s="63" t="s">
        <v>528</v>
      </c>
      <c r="L51" s="64" t="s">
        <v>528</v>
      </c>
      <c r="M51" s="64" t="s">
        <v>528</v>
      </c>
      <c r="N51" s="64" t="s">
        <v>528</v>
      </c>
      <c r="O51" s="65" t="s">
        <v>528</v>
      </c>
      <c r="P51" s="48"/>
      <c r="Q51" s="48"/>
      <c r="R51" s="48"/>
      <c r="S51" s="48"/>
      <c r="T51" s="48"/>
      <c r="U51" s="48"/>
    </row>
    <row r="52" spans="1:21" ht="30.75" customHeight="1" x14ac:dyDescent="0.15">
      <c r="A52" s="48"/>
      <c r="B52" s="1224" t="s">
        <v>19</v>
      </c>
      <c r="C52" s="1225"/>
      <c r="D52" s="66"/>
      <c r="E52" s="1222" t="s">
        <v>20</v>
      </c>
      <c r="F52" s="1222"/>
      <c r="G52" s="1222"/>
      <c r="H52" s="1222"/>
      <c r="I52" s="1222"/>
      <c r="J52" s="1223"/>
      <c r="K52" s="63">
        <v>76</v>
      </c>
      <c r="L52" s="64">
        <v>89</v>
      </c>
      <c r="M52" s="64">
        <v>89</v>
      </c>
      <c r="N52" s="64">
        <v>81</v>
      </c>
      <c r="O52" s="65">
        <v>86</v>
      </c>
      <c r="P52" s="48"/>
      <c r="Q52" s="48"/>
      <c r="R52" s="48"/>
      <c r="S52" s="48"/>
      <c r="T52" s="48"/>
      <c r="U52" s="48"/>
    </row>
    <row r="53" spans="1:21" ht="30.75" customHeight="1" thickBot="1" x14ac:dyDescent="0.2">
      <c r="A53" s="48"/>
      <c r="B53" s="1226" t="s">
        <v>21</v>
      </c>
      <c r="C53" s="1227"/>
      <c r="D53" s="67"/>
      <c r="E53" s="1228" t="s">
        <v>22</v>
      </c>
      <c r="F53" s="1228"/>
      <c r="G53" s="1228"/>
      <c r="H53" s="1228"/>
      <c r="I53" s="1228"/>
      <c r="J53" s="1229"/>
      <c r="K53" s="68">
        <v>39</v>
      </c>
      <c r="L53" s="69">
        <v>30</v>
      </c>
      <c r="M53" s="69">
        <v>37</v>
      </c>
      <c r="N53" s="69">
        <v>48</v>
      </c>
      <c r="O53" s="70">
        <v>51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586</v>
      </c>
      <c r="P55" s="48"/>
      <c r="Q55" s="48"/>
      <c r="R55" s="48"/>
      <c r="S55" s="48"/>
      <c r="T55" s="48"/>
      <c r="U55" s="48"/>
    </row>
    <row r="56" spans="1:21" ht="31.5" customHeight="1" thickBot="1" x14ac:dyDescent="0.2">
      <c r="A56" s="48"/>
      <c r="B56" s="76"/>
      <c r="C56" s="77"/>
      <c r="D56" s="77"/>
      <c r="E56" s="78"/>
      <c r="F56" s="78"/>
      <c r="G56" s="78"/>
      <c r="H56" s="78"/>
      <c r="I56" s="78"/>
      <c r="J56" s="79" t="s">
        <v>2</v>
      </c>
      <c r="K56" s="80" t="s">
        <v>587</v>
      </c>
      <c r="L56" s="81" t="s">
        <v>588</v>
      </c>
      <c r="M56" s="81" t="s">
        <v>589</v>
      </c>
      <c r="N56" s="81" t="s">
        <v>590</v>
      </c>
      <c r="O56" s="82" t="s">
        <v>591</v>
      </c>
      <c r="P56" s="48"/>
      <c r="Q56" s="48"/>
      <c r="R56" s="48"/>
      <c r="S56" s="48"/>
      <c r="T56" s="48"/>
      <c r="U56" s="48"/>
    </row>
    <row r="57" spans="1:21" ht="31.5" customHeight="1" x14ac:dyDescent="0.15">
      <c r="B57" s="1230" t="s">
        <v>25</v>
      </c>
      <c r="C57" s="1231"/>
      <c r="D57" s="1234" t="s">
        <v>26</v>
      </c>
      <c r="E57" s="1235"/>
      <c r="F57" s="1235"/>
      <c r="G57" s="1235"/>
      <c r="H57" s="1235"/>
      <c r="I57" s="1235"/>
      <c r="J57" s="1236"/>
      <c r="K57" s="83"/>
      <c r="L57" s="84"/>
      <c r="M57" s="84"/>
      <c r="N57" s="84"/>
      <c r="O57" s="85"/>
    </row>
    <row r="58" spans="1:21" ht="31.5" customHeight="1" thickBot="1" x14ac:dyDescent="0.2">
      <c r="B58" s="1232"/>
      <c r="C58" s="1233"/>
      <c r="D58" s="1237" t="s">
        <v>27</v>
      </c>
      <c r="E58" s="1238"/>
      <c r="F58" s="1238"/>
      <c r="G58" s="1238"/>
      <c r="H58" s="1238"/>
      <c r="I58" s="1238"/>
      <c r="J58" s="1239"/>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jexuidjEIB2hk8G3JkeP1aeCh3V0iOIcX2SsMOLQNy990kleEE8coGwkIJhk54ypdjhxRaKsRAW19LcKLleOog==" saltValue="tQ4bYp9F8daIEbnMfNiGq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570</v>
      </c>
      <c r="J40" s="100" t="s">
        <v>571</v>
      </c>
      <c r="K40" s="100" t="s">
        <v>572</v>
      </c>
      <c r="L40" s="100" t="s">
        <v>573</v>
      </c>
      <c r="M40" s="101" t="s">
        <v>574</v>
      </c>
    </row>
    <row r="41" spans="2:13" ht="27.75" customHeight="1" x14ac:dyDescent="0.15">
      <c r="B41" s="1240" t="s">
        <v>30</v>
      </c>
      <c r="C41" s="1241"/>
      <c r="D41" s="102"/>
      <c r="E41" s="1246" t="s">
        <v>31</v>
      </c>
      <c r="F41" s="1246"/>
      <c r="G41" s="1246"/>
      <c r="H41" s="1247"/>
      <c r="I41" s="103">
        <v>1523</v>
      </c>
      <c r="J41" s="104">
        <v>1544</v>
      </c>
      <c r="K41" s="104">
        <v>1551</v>
      </c>
      <c r="L41" s="104">
        <v>1643</v>
      </c>
      <c r="M41" s="105">
        <v>1619</v>
      </c>
    </row>
    <row r="42" spans="2:13" ht="27.75" customHeight="1" x14ac:dyDescent="0.15">
      <c r="B42" s="1242"/>
      <c r="C42" s="1243"/>
      <c r="D42" s="106"/>
      <c r="E42" s="1248" t="s">
        <v>32</v>
      </c>
      <c r="F42" s="1248"/>
      <c r="G42" s="1248"/>
      <c r="H42" s="1249"/>
      <c r="I42" s="107" t="s">
        <v>528</v>
      </c>
      <c r="J42" s="108" t="s">
        <v>528</v>
      </c>
      <c r="K42" s="108" t="s">
        <v>528</v>
      </c>
      <c r="L42" s="108" t="s">
        <v>528</v>
      </c>
      <c r="M42" s="109" t="s">
        <v>528</v>
      </c>
    </row>
    <row r="43" spans="2:13" ht="27.75" customHeight="1" x14ac:dyDescent="0.15">
      <c r="B43" s="1242"/>
      <c r="C43" s="1243"/>
      <c r="D43" s="106"/>
      <c r="E43" s="1248" t="s">
        <v>33</v>
      </c>
      <c r="F43" s="1248"/>
      <c r="G43" s="1248"/>
      <c r="H43" s="1249"/>
      <c r="I43" s="107">
        <v>105</v>
      </c>
      <c r="J43" s="108">
        <v>101</v>
      </c>
      <c r="K43" s="108">
        <v>123</v>
      </c>
      <c r="L43" s="108">
        <v>128</v>
      </c>
      <c r="M43" s="109">
        <v>156</v>
      </c>
    </row>
    <row r="44" spans="2:13" ht="27.75" customHeight="1" x14ac:dyDescent="0.15">
      <c r="B44" s="1242"/>
      <c r="C44" s="1243"/>
      <c r="D44" s="106"/>
      <c r="E44" s="1248" t="s">
        <v>34</v>
      </c>
      <c r="F44" s="1248"/>
      <c r="G44" s="1248"/>
      <c r="H44" s="1249"/>
      <c r="I44" s="107" t="s">
        <v>528</v>
      </c>
      <c r="J44" s="108" t="s">
        <v>528</v>
      </c>
      <c r="K44" s="108" t="s">
        <v>528</v>
      </c>
      <c r="L44" s="108" t="s">
        <v>528</v>
      </c>
      <c r="M44" s="109" t="s">
        <v>528</v>
      </c>
    </row>
    <row r="45" spans="2:13" ht="27.75" customHeight="1" x14ac:dyDescent="0.15">
      <c r="B45" s="1242"/>
      <c r="C45" s="1243"/>
      <c r="D45" s="106"/>
      <c r="E45" s="1248" t="s">
        <v>35</v>
      </c>
      <c r="F45" s="1248"/>
      <c r="G45" s="1248"/>
      <c r="H45" s="1249"/>
      <c r="I45" s="107">
        <v>160</v>
      </c>
      <c r="J45" s="108">
        <v>115</v>
      </c>
      <c r="K45" s="108">
        <v>73</v>
      </c>
      <c r="L45" s="108">
        <v>64</v>
      </c>
      <c r="M45" s="109">
        <v>36</v>
      </c>
    </row>
    <row r="46" spans="2:13" ht="27.75" customHeight="1" x14ac:dyDescent="0.15">
      <c r="B46" s="1242"/>
      <c r="C46" s="1243"/>
      <c r="D46" s="110"/>
      <c r="E46" s="1248" t="s">
        <v>36</v>
      </c>
      <c r="F46" s="1248"/>
      <c r="G46" s="1248"/>
      <c r="H46" s="1249"/>
      <c r="I46" s="107" t="s">
        <v>528</v>
      </c>
      <c r="J46" s="108" t="s">
        <v>528</v>
      </c>
      <c r="K46" s="108" t="s">
        <v>528</v>
      </c>
      <c r="L46" s="108" t="s">
        <v>528</v>
      </c>
      <c r="M46" s="109" t="s">
        <v>528</v>
      </c>
    </row>
    <row r="47" spans="2:13" ht="27.75" customHeight="1" x14ac:dyDescent="0.15">
      <c r="B47" s="1242"/>
      <c r="C47" s="1243"/>
      <c r="D47" s="111"/>
      <c r="E47" s="1250" t="s">
        <v>37</v>
      </c>
      <c r="F47" s="1251"/>
      <c r="G47" s="1251"/>
      <c r="H47" s="1252"/>
      <c r="I47" s="107" t="s">
        <v>528</v>
      </c>
      <c r="J47" s="108" t="s">
        <v>528</v>
      </c>
      <c r="K47" s="108" t="s">
        <v>528</v>
      </c>
      <c r="L47" s="108" t="s">
        <v>528</v>
      </c>
      <c r="M47" s="109" t="s">
        <v>528</v>
      </c>
    </row>
    <row r="48" spans="2:13" ht="27.75" customHeight="1" x14ac:dyDescent="0.15">
      <c r="B48" s="1242"/>
      <c r="C48" s="1243"/>
      <c r="D48" s="106"/>
      <c r="E48" s="1248" t="s">
        <v>38</v>
      </c>
      <c r="F48" s="1248"/>
      <c r="G48" s="1248"/>
      <c r="H48" s="1249"/>
      <c r="I48" s="107" t="s">
        <v>528</v>
      </c>
      <c r="J48" s="108" t="s">
        <v>528</v>
      </c>
      <c r="K48" s="108" t="s">
        <v>528</v>
      </c>
      <c r="L48" s="108" t="s">
        <v>528</v>
      </c>
      <c r="M48" s="109" t="s">
        <v>528</v>
      </c>
    </row>
    <row r="49" spans="2:13" ht="27.75" customHeight="1" x14ac:dyDescent="0.15">
      <c r="B49" s="1244"/>
      <c r="C49" s="1245"/>
      <c r="D49" s="106"/>
      <c r="E49" s="1248" t="s">
        <v>39</v>
      </c>
      <c r="F49" s="1248"/>
      <c r="G49" s="1248"/>
      <c r="H49" s="1249"/>
      <c r="I49" s="107" t="s">
        <v>528</v>
      </c>
      <c r="J49" s="108" t="s">
        <v>528</v>
      </c>
      <c r="K49" s="108" t="s">
        <v>528</v>
      </c>
      <c r="L49" s="108" t="s">
        <v>528</v>
      </c>
      <c r="M49" s="109" t="s">
        <v>528</v>
      </c>
    </row>
    <row r="50" spans="2:13" ht="27.75" customHeight="1" x14ac:dyDescent="0.15">
      <c r="B50" s="1253" t="s">
        <v>40</v>
      </c>
      <c r="C50" s="1254"/>
      <c r="D50" s="112"/>
      <c r="E50" s="1248" t="s">
        <v>41</v>
      </c>
      <c r="F50" s="1248"/>
      <c r="G50" s="1248"/>
      <c r="H50" s="1249"/>
      <c r="I50" s="107">
        <v>639</v>
      </c>
      <c r="J50" s="108">
        <v>742</v>
      </c>
      <c r="K50" s="108">
        <v>712</v>
      </c>
      <c r="L50" s="108">
        <v>801</v>
      </c>
      <c r="M50" s="109">
        <v>643</v>
      </c>
    </row>
    <row r="51" spans="2:13" ht="27.75" customHeight="1" x14ac:dyDescent="0.15">
      <c r="B51" s="1242"/>
      <c r="C51" s="1243"/>
      <c r="D51" s="106"/>
      <c r="E51" s="1248" t="s">
        <v>42</v>
      </c>
      <c r="F51" s="1248"/>
      <c r="G51" s="1248"/>
      <c r="H51" s="1249"/>
      <c r="I51" s="107">
        <v>27</v>
      </c>
      <c r="J51" s="108">
        <v>19</v>
      </c>
      <c r="K51" s="108" t="s">
        <v>528</v>
      </c>
      <c r="L51" s="108" t="s">
        <v>528</v>
      </c>
      <c r="M51" s="109" t="s">
        <v>528</v>
      </c>
    </row>
    <row r="52" spans="2:13" ht="27.75" customHeight="1" x14ac:dyDescent="0.15">
      <c r="B52" s="1244"/>
      <c r="C52" s="1245"/>
      <c r="D52" s="106"/>
      <c r="E52" s="1248" t="s">
        <v>43</v>
      </c>
      <c r="F52" s="1248"/>
      <c r="G52" s="1248"/>
      <c r="H52" s="1249"/>
      <c r="I52" s="107">
        <v>772</v>
      </c>
      <c r="J52" s="108">
        <v>796</v>
      </c>
      <c r="K52" s="108">
        <v>819</v>
      </c>
      <c r="L52" s="108">
        <v>864</v>
      </c>
      <c r="M52" s="109">
        <v>1042</v>
      </c>
    </row>
    <row r="53" spans="2:13" ht="27.75" customHeight="1" thickBot="1" x14ac:dyDescent="0.2">
      <c r="B53" s="1255" t="s">
        <v>44</v>
      </c>
      <c r="C53" s="1256"/>
      <c r="D53" s="113"/>
      <c r="E53" s="1257" t="s">
        <v>45</v>
      </c>
      <c r="F53" s="1257"/>
      <c r="G53" s="1257"/>
      <c r="H53" s="1258"/>
      <c r="I53" s="114">
        <v>350</v>
      </c>
      <c r="J53" s="115">
        <v>202</v>
      </c>
      <c r="K53" s="115">
        <v>215</v>
      </c>
      <c r="L53" s="115">
        <v>170</v>
      </c>
      <c r="M53" s="116">
        <v>126</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8Wo+ITf1x75+yZSjix/gzIXHIsRhZzkMxej+10lTkCaIgLdvjV+tH5tVTokReR49dUENjJ702R9bysfeQv3ONg==" saltValue="dC/HLtbm6civptcLCoW8k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572</v>
      </c>
      <c r="G54" s="125" t="s">
        <v>573</v>
      </c>
      <c r="H54" s="126" t="s">
        <v>574</v>
      </c>
    </row>
    <row r="55" spans="2:8" ht="52.5" customHeight="1" x14ac:dyDescent="0.15">
      <c r="B55" s="127"/>
      <c r="C55" s="1267" t="s">
        <v>48</v>
      </c>
      <c r="D55" s="1267"/>
      <c r="E55" s="1268"/>
      <c r="F55" s="128">
        <v>240</v>
      </c>
      <c r="G55" s="128">
        <v>54</v>
      </c>
      <c r="H55" s="129">
        <v>166</v>
      </c>
    </row>
    <row r="56" spans="2:8" ht="52.5" customHeight="1" x14ac:dyDescent="0.15">
      <c r="B56" s="130"/>
      <c r="C56" s="1269" t="s">
        <v>49</v>
      </c>
      <c r="D56" s="1269"/>
      <c r="E56" s="1270"/>
      <c r="F56" s="131">
        <v>14</v>
      </c>
      <c r="G56" s="131">
        <v>14</v>
      </c>
      <c r="H56" s="132">
        <v>14</v>
      </c>
    </row>
    <row r="57" spans="2:8" ht="53.25" customHeight="1" x14ac:dyDescent="0.15">
      <c r="B57" s="130"/>
      <c r="C57" s="1271" t="s">
        <v>50</v>
      </c>
      <c r="D57" s="1271"/>
      <c r="E57" s="1272"/>
      <c r="F57" s="133">
        <v>417</v>
      </c>
      <c r="G57" s="133">
        <v>402</v>
      </c>
      <c r="H57" s="134">
        <v>402</v>
      </c>
    </row>
    <row r="58" spans="2:8" ht="45.75" customHeight="1" x14ac:dyDescent="0.15">
      <c r="B58" s="135"/>
      <c r="C58" s="1259" t="s">
        <v>602</v>
      </c>
      <c r="D58" s="1260"/>
      <c r="E58" s="1261"/>
      <c r="F58" s="136">
        <v>328</v>
      </c>
      <c r="G58" s="136">
        <v>313</v>
      </c>
      <c r="H58" s="137">
        <v>312</v>
      </c>
    </row>
    <row r="59" spans="2:8" ht="45.75" customHeight="1" x14ac:dyDescent="0.15">
      <c r="B59" s="135"/>
      <c r="C59" s="1259" t="s">
        <v>603</v>
      </c>
      <c r="D59" s="1260"/>
      <c r="E59" s="1261"/>
      <c r="F59" s="136">
        <v>40</v>
      </c>
      <c r="G59" s="136">
        <v>40</v>
      </c>
      <c r="H59" s="137">
        <v>40</v>
      </c>
    </row>
    <row r="60" spans="2:8" ht="45.75" customHeight="1" x14ac:dyDescent="0.15">
      <c r="B60" s="135"/>
      <c r="C60" s="1259" t="s">
        <v>604</v>
      </c>
      <c r="D60" s="1260"/>
      <c r="E60" s="1261"/>
      <c r="F60" s="136">
        <v>24</v>
      </c>
      <c r="G60" s="136">
        <v>24</v>
      </c>
      <c r="H60" s="137">
        <v>26</v>
      </c>
    </row>
    <row r="61" spans="2:8" ht="45.75" customHeight="1" x14ac:dyDescent="0.15">
      <c r="B61" s="135"/>
      <c r="C61" s="1259" t="s">
        <v>605</v>
      </c>
      <c r="D61" s="1260"/>
      <c r="E61" s="1261"/>
      <c r="F61" s="136">
        <v>16</v>
      </c>
      <c r="G61" s="136">
        <v>16</v>
      </c>
      <c r="H61" s="137">
        <v>16</v>
      </c>
    </row>
    <row r="62" spans="2:8" ht="45.75" customHeight="1" thickBot="1" x14ac:dyDescent="0.2">
      <c r="B62" s="138"/>
      <c r="C62" s="1262" t="s">
        <v>606</v>
      </c>
      <c r="D62" s="1263"/>
      <c r="E62" s="1264"/>
      <c r="F62" s="139">
        <v>6</v>
      </c>
      <c r="G62" s="139">
        <v>6</v>
      </c>
      <c r="H62" s="140">
        <v>6</v>
      </c>
    </row>
    <row r="63" spans="2:8" ht="52.5" customHeight="1" thickBot="1" x14ac:dyDescent="0.2">
      <c r="B63" s="141"/>
      <c r="C63" s="1265" t="s">
        <v>51</v>
      </c>
      <c r="D63" s="1265"/>
      <c r="E63" s="1266"/>
      <c r="F63" s="142">
        <v>671</v>
      </c>
      <c r="G63" s="142">
        <v>470</v>
      </c>
      <c r="H63" s="143">
        <v>582</v>
      </c>
    </row>
    <row r="64" spans="2:8" ht="15" customHeight="1" x14ac:dyDescent="0.15"/>
  </sheetData>
  <sheetProtection algorithmName="SHA-512" hashValue="ZI0mix6S66r4RNDIReb69BimW8rd6e9/IiqvdpAcd4aSlanoW5bw5scI7b2PNZ5OTMyMCVckJQfkq8Ty19cMMg==" saltValue="sFysZo5hWA63WkolpCT2V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B0EB98-3F67-43D4-BB9D-806969F99847}">
  <sheetPr>
    <pageSetUpPr fitToPage="1"/>
  </sheetPr>
  <dimension ref="A1:WZM160"/>
  <sheetViews>
    <sheetView showGridLines="0" zoomScale="80" zoomScaleNormal="80" zoomScaleSheetLayoutView="55" workbookViewId="0"/>
  </sheetViews>
  <sheetFormatPr defaultColWidth="0" defaultRowHeight="13.5" customHeight="1" zeroHeight="1" x14ac:dyDescent="0.15"/>
  <cols>
    <col min="1" max="1" width="6.375" style="1275" customWidth="1"/>
    <col min="2" max="107" width="2.5" style="1275" customWidth="1"/>
    <col min="108" max="108" width="6.125" style="1283" customWidth="1"/>
    <col min="109" max="109" width="5.875" style="1282" customWidth="1"/>
    <col min="110" max="110" width="19.125" style="1275" hidden="1"/>
    <col min="111" max="115" width="12.625" style="1275" hidden="1"/>
    <col min="116" max="349" width="8.625" style="1275" hidden="1"/>
    <col min="350" max="355" width="14.875" style="1275" hidden="1"/>
    <col min="356" max="357" width="15.875" style="1275" hidden="1"/>
    <col min="358" max="363" width="16.125" style="1275" hidden="1"/>
    <col min="364" max="364" width="6.125" style="1275" hidden="1"/>
    <col min="365" max="365" width="3" style="1275" hidden="1"/>
    <col min="366" max="605" width="8.625" style="1275" hidden="1"/>
    <col min="606" max="611" width="14.875" style="1275" hidden="1"/>
    <col min="612" max="613" width="15.875" style="1275" hidden="1"/>
    <col min="614" max="619" width="16.125" style="1275" hidden="1"/>
    <col min="620" max="620" width="6.125" style="1275" hidden="1"/>
    <col min="621" max="621" width="3" style="1275" hidden="1"/>
    <col min="622" max="861" width="8.625" style="1275" hidden="1"/>
    <col min="862" max="867" width="14.875" style="1275" hidden="1"/>
    <col min="868" max="869" width="15.875" style="1275" hidden="1"/>
    <col min="870" max="875" width="16.125" style="1275" hidden="1"/>
    <col min="876" max="876" width="6.125" style="1275" hidden="1"/>
    <col min="877" max="877" width="3" style="1275" hidden="1"/>
    <col min="878" max="1117" width="8.625" style="1275" hidden="1"/>
    <col min="1118" max="1123" width="14.875" style="1275" hidden="1"/>
    <col min="1124" max="1125" width="15.875" style="1275" hidden="1"/>
    <col min="1126" max="1131" width="16.125" style="1275" hidden="1"/>
    <col min="1132" max="1132" width="6.125" style="1275" hidden="1"/>
    <col min="1133" max="1133" width="3" style="1275" hidden="1"/>
    <col min="1134" max="1373" width="8.625" style="1275" hidden="1"/>
    <col min="1374" max="1379" width="14.875" style="1275" hidden="1"/>
    <col min="1380" max="1381" width="15.875" style="1275" hidden="1"/>
    <col min="1382" max="1387" width="16.125" style="1275" hidden="1"/>
    <col min="1388" max="1388" width="6.125" style="1275" hidden="1"/>
    <col min="1389" max="1389" width="3" style="1275" hidden="1"/>
    <col min="1390" max="1629" width="8.625" style="1275" hidden="1"/>
    <col min="1630" max="1635" width="14.875" style="1275" hidden="1"/>
    <col min="1636" max="1637" width="15.875" style="1275" hidden="1"/>
    <col min="1638" max="1643" width="16.125" style="1275" hidden="1"/>
    <col min="1644" max="1644" width="6.125" style="1275" hidden="1"/>
    <col min="1645" max="1645" width="3" style="1275" hidden="1"/>
    <col min="1646" max="1885" width="8.625" style="1275" hidden="1"/>
    <col min="1886" max="1891" width="14.875" style="1275" hidden="1"/>
    <col min="1892" max="1893" width="15.875" style="1275" hidden="1"/>
    <col min="1894" max="1899" width="16.125" style="1275" hidden="1"/>
    <col min="1900" max="1900" width="6.125" style="1275" hidden="1"/>
    <col min="1901" max="1901" width="3" style="1275" hidden="1"/>
    <col min="1902" max="2141" width="8.625" style="1275" hidden="1"/>
    <col min="2142" max="2147" width="14.875" style="1275" hidden="1"/>
    <col min="2148" max="2149" width="15.875" style="1275" hidden="1"/>
    <col min="2150" max="2155" width="16.125" style="1275" hidden="1"/>
    <col min="2156" max="2156" width="6.125" style="1275" hidden="1"/>
    <col min="2157" max="2157" width="3" style="1275" hidden="1"/>
    <col min="2158" max="2397" width="8.625" style="1275" hidden="1"/>
    <col min="2398" max="2403" width="14.875" style="1275" hidden="1"/>
    <col min="2404" max="2405" width="15.875" style="1275" hidden="1"/>
    <col min="2406" max="2411" width="16.125" style="1275" hidden="1"/>
    <col min="2412" max="2412" width="6.125" style="1275" hidden="1"/>
    <col min="2413" max="2413" width="3" style="1275" hidden="1"/>
    <col min="2414" max="2653" width="8.625" style="1275" hidden="1"/>
    <col min="2654" max="2659" width="14.875" style="1275" hidden="1"/>
    <col min="2660" max="2661" width="15.875" style="1275" hidden="1"/>
    <col min="2662" max="2667" width="16.125" style="1275" hidden="1"/>
    <col min="2668" max="2668" width="6.125" style="1275" hidden="1"/>
    <col min="2669" max="2669" width="3" style="1275" hidden="1"/>
    <col min="2670" max="2909" width="8.625" style="1275" hidden="1"/>
    <col min="2910" max="2915" width="14.875" style="1275" hidden="1"/>
    <col min="2916" max="2917" width="15.875" style="1275" hidden="1"/>
    <col min="2918" max="2923" width="16.125" style="1275" hidden="1"/>
    <col min="2924" max="2924" width="6.125" style="1275" hidden="1"/>
    <col min="2925" max="2925" width="3" style="1275" hidden="1"/>
    <col min="2926" max="3165" width="8.625" style="1275" hidden="1"/>
    <col min="3166" max="3171" width="14.875" style="1275" hidden="1"/>
    <col min="3172" max="3173" width="15.875" style="1275" hidden="1"/>
    <col min="3174" max="3179" width="16.125" style="1275" hidden="1"/>
    <col min="3180" max="3180" width="6.125" style="1275" hidden="1"/>
    <col min="3181" max="3181" width="3" style="1275" hidden="1"/>
    <col min="3182" max="3421" width="8.625" style="1275" hidden="1"/>
    <col min="3422" max="3427" width="14.875" style="1275" hidden="1"/>
    <col min="3428" max="3429" width="15.875" style="1275" hidden="1"/>
    <col min="3430" max="3435" width="16.125" style="1275" hidden="1"/>
    <col min="3436" max="3436" width="6.125" style="1275" hidden="1"/>
    <col min="3437" max="3437" width="3" style="1275" hidden="1"/>
    <col min="3438" max="3677" width="8.625" style="1275" hidden="1"/>
    <col min="3678" max="3683" width="14.875" style="1275" hidden="1"/>
    <col min="3684" max="3685" width="15.875" style="1275" hidden="1"/>
    <col min="3686" max="3691" width="16.125" style="1275" hidden="1"/>
    <col min="3692" max="3692" width="6.125" style="1275" hidden="1"/>
    <col min="3693" max="3693" width="3" style="1275" hidden="1"/>
    <col min="3694" max="3933" width="8.625" style="1275" hidden="1"/>
    <col min="3934" max="3939" width="14.875" style="1275" hidden="1"/>
    <col min="3940" max="3941" width="15.875" style="1275" hidden="1"/>
    <col min="3942" max="3947" width="16.125" style="1275" hidden="1"/>
    <col min="3948" max="3948" width="6.125" style="1275" hidden="1"/>
    <col min="3949" max="3949" width="3" style="1275" hidden="1"/>
    <col min="3950" max="4189" width="8.625" style="1275" hidden="1"/>
    <col min="4190" max="4195" width="14.875" style="1275" hidden="1"/>
    <col min="4196" max="4197" width="15.875" style="1275" hidden="1"/>
    <col min="4198" max="4203" width="16.125" style="1275" hidden="1"/>
    <col min="4204" max="4204" width="6.125" style="1275" hidden="1"/>
    <col min="4205" max="4205" width="3" style="1275" hidden="1"/>
    <col min="4206" max="4445" width="8.625" style="1275" hidden="1"/>
    <col min="4446" max="4451" width="14.875" style="1275" hidden="1"/>
    <col min="4452" max="4453" width="15.875" style="1275" hidden="1"/>
    <col min="4454" max="4459" width="16.125" style="1275" hidden="1"/>
    <col min="4460" max="4460" width="6.125" style="1275" hidden="1"/>
    <col min="4461" max="4461" width="3" style="1275" hidden="1"/>
    <col min="4462" max="4701" width="8.625" style="1275" hidden="1"/>
    <col min="4702" max="4707" width="14.875" style="1275" hidden="1"/>
    <col min="4708" max="4709" width="15.875" style="1275" hidden="1"/>
    <col min="4710" max="4715" width="16.125" style="1275" hidden="1"/>
    <col min="4716" max="4716" width="6.125" style="1275" hidden="1"/>
    <col min="4717" max="4717" width="3" style="1275" hidden="1"/>
    <col min="4718" max="4957" width="8.625" style="1275" hidden="1"/>
    <col min="4958" max="4963" width="14.875" style="1275" hidden="1"/>
    <col min="4964" max="4965" width="15.875" style="1275" hidden="1"/>
    <col min="4966" max="4971" width="16.125" style="1275" hidden="1"/>
    <col min="4972" max="4972" width="6.125" style="1275" hidden="1"/>
    <col min="4973" max="4973" width="3" style="1275" hidden="1"/>
    <col min="4974" max="5213" width="8.625" style="1275" hidden="1"/>
    <col min="5214" max="5219" width="14.875" style="1275" hidden="1"/>
    <col min="5220" max="5221" width="15.875" style="1275" hidden="1"/>
    <col min="5222" max="5227" width="16.125" style="1275" hidden="1"/>
    <col min="5228" max="5228" width="6.125" style="1275" hidden="1"/>
    <col min="5229" max="5229" width="3" style="1275" hidden="1"/>
    <col min="5230" max="5469" width="8.625" style="1275" hidden="1"/>
    <col min="5470" max="5475" width="14.875" style="1275" hidden="1"/>
    <col min="5476" max="5477" width="15.875" style="1275" hidden="1"/>
    <col min="5478" max="5483" width="16.125" style="1275" hidden="1"/>
    <col min="5484" max="5484" width="6.125" style="1275" hidden="1"/>
    <col min="5485" max="5485" width="3" style="1275" hidden="1"/>
    <col min="5486" max="5725" width="8.625" style="1275" hidden="1"/>
    <col min="5726" max="5731" width="14.875" style="1275" hidden="1"/>
    <col min="5732" max="5733" width="15.875" style="1275" hidden="1"/>
    <col min="5734" max="5739" width="16.125" style="1275" hidden="1"/>
    <col min="5740" max="5740" width="6.125" style="1275" hidden="1"/>
    <col min="5741" max="5741" width="3" style="1275" hidden="1"/>
    <col min="5742" max="5981" width="8.625" style="1275" hidden="1"/>
    <col min="5982" max="5987" width="14.875" style="1275" hidden="1"/>
    <col min="5988" max="5989" width="15.875" style="1275" hidden="1"/>
    <col min="5990" max="5995" width="16.125" style="1275" hidden="1"/>
    <col min="5996" max="5996" width="6.125" style="1275" hidden="1"/>
    <col min="5997" max="5997" width="3" style="1275" hidden="1"/>
    <col min="5998" max="6237" width="8.625" style="1275" hidden="1"/>
    <col min="6238" max="6243" width="14.875" style="1275" hidden="1"/>
    <col min="6244" max="6245" width="15.875" style="1275" hidden="1"/>
    <col min="6246" max="6251" width="16.125" style="1275" hidden="1"/>
    <col min="6252" max="6252" width="6.125" style="1275" hidden="1"/>
    <col min="6253" max="6253" width="3" style="1275" hidden="1"/>
    <col min="6254" max="6493" width="8.625" style="1275" hidden="1"/>
    <col min="6494" max="6499" width="14.875" style="1275" hidden="1"/>
    <col min="6500" max="6501" width="15.875" style="1275" hidden="1"/>
    <col min="6502" max="6507" width="16.125" style="1275" hidden="1"/>
    <col min="6508" max="6508" width="6.125" style="1275" hidden="1"/>
    <col min="6509" max="6509" width="3" style="1275" hidden="1"/>
    <col min="6510" max="6749" width="8.625" style="1275" hidden="1"/>
    <col min="6750" max="6755" width="14.875" style="1275" hidden="1"/>
    <col min="6756" max="6757" width="15.875" style="1275" hidden="1"/>
    <col min="6758" max="6763" width="16.125" style="1275" hidden="1"/>
    <col min="6764" max="6764" width="6.125" style="1275" hidden="1"/>
    <col min="6765" max="6765" width="3" style="1275" hidden="1"/>
    <col min="6766" max="7005" width="8.625" style="1275" hidden="1"/>
    <col min="7006" max="7011" width="14.875" style="1275" hidden="1"/>
    <col min="7012" max="7013" width="15.875" style="1275" hidden="1"/>
    <col min="7014" max="7019" width="16.125" style="1275" hidden="1"/>
    <col min="7020" max="7020" width="6.125" style="1275" hidden="1"/>
    <col min="7021" max="7021" width="3" style="1275" hidden="1"/>
    <col min="7022" max="7261" width="8.625" style="1275" hidden="1"/>
    <col min="7262" max="7267" width="14.875" style="1275" hidden="1"/>
    <col min="7268" max="7269" width="15.875" style="1275" hidden="1"/>
    <col min="7270" max="7275" width="16.125" style="1275" hidden="1"/>
    <col min="7276" max="7276" width="6.125" style="1275" hidden="1"/>
    <col min="7277" max="7277" width="3" style="1275" hidden="1"/>
    <col min="7278" max="7517" width="8.625" style="1275" hidden="1"/>
    <col min="7518" max="7523" width="14.875" style="1275" hidden="1"/>
    <col min="7524" max="7525" width="15.875" style="1275" hidden="1"/>
    <col min="7526" max="7531" width="16.125" style="1275" hidden="1"/>
    <col min="7532" max="7532" width="6.125" style="1275" hidden="1"/>
    <col min="7533" max="7533" width="3" style="1275" hidden="1"/>
    <col min="7534" max="7773" width="8.625" style="1275" hidden="1"/>
    <col min="7774" max="7779" width="14.875" style="1275" hidden="1"/>
    <col min="7780" max="7781" width="15.875" style="1275" hidden="1"/>
    <col min="7782" max="7787" width="16.125" style="1275" hidden="1"/>
    <col min="7788" max="7788" width="6.125" style="1275" hidden="1"/>
    <col min="7789" max="7789" width="3" style="1275" hidden="1"/>
    <col min="7790" max="8029" width="8.625" style="1275" hidden="1"/>
    <col min="8030" max="8035" width="14.875" style="1275" hidden="1"/>
    <col min="8036" max="8037" width="15.875" style="1275" hidden="1"/>
    <col min="8038" max="8043" width="16.125" style="1275" hidden="1"/>
    <col min="8044" max="8044" width="6.125" style="1275" hidden="1"/>
    <col min="8045" max="8045" width="3" style="1275" hidden="1"/>
    <col min="8046" max="8285" width="8.625" style="1275" hidden="1"/>
    <col min="8286" max="8291" width="14.875" style="1275" hidden="1"/>
    <col min="8292" max="8293" width="15.875" style="1275" hidden="1"/>
    <col min="8294" max="8299" width="16.125" style="1275" hidden="1"/>
    <col min="8300" max="8300" width="6.125" style="1275" hidden="1"/>
    <col min="8301" max="8301" width="3" style="1275" hidden="1"/>
    <col min="8302" max="8541" width="8.625" style="1275" hidden="1"/>
    <col min="8542" max="8547" width="14.875" style="1275" hidden="1"/>
    <col min="8548" max="8549" width="15.875" style="1275" hidden="1"/>
    <col min="8550" max="8555" width="16.125" style="1275" hidden="1"/>
    <col min="8556" max="8556" width="6.125" style="1275" hidden="1"/>
    <col min="8557" max="8557" width="3" style="1275" hidden="1"/>
    <col min="8558" max="8797" width="8.625" style="1275" hidden="1"/>
    <col min="8798" max="8803" width="14.875" style="1275" hidden="1"/>
    <col min="8804" max="8805" width="15.875" style="1275" hidden="1"/>
    <col min="8806" max="8811" width="16.125" style="1275" hidden="1"/>
    <col min="8812" max="8812" width="6.125" style="1275" hidden="1"/>
    <col min="8813" max="8813" width="3" style="1275" hidden="1"/>
    <col min="8814" max="9053" width="8.625" style="1275" hidden="1"/>
    <col min="9054" max="9059" width="14.875" style="1275" hidden="1"/>
    <col min="9060" max="9061" width="15.875" style="1275" hidden="1"/>
    <col min="9062" max="9067" width="16.125" style="1275" hidden="1"/>
    <col min="9068" max="9068" width="6.125" style="1275" hidden="1"/>
    <col min="9069" max="9069" width="3" style="1275" hidden="1"/>
    <col min="9070" max="9309" width="8.625" style="1275" hidden="1"/>
    <col min="9310" max="9315" width="14.875" style="1275" hidden="1"/>
    <col min="9316" max="9317" width="15.875" style="1275" hidden="1"/>
    <col min="9318" max="9323" width="16.125" style="1275" hidden="1"/>
    <col min="9324" max="9324" width="6.125" style="1275" hidden="1"/>
    <col min="9325" max="9325" width="3" style="1275" hidden="1"/>
    <col min="9326" max="9565" width="8.625" style="1275" hidden="1"/>
    <col min="9566" max="9571" width="14.875" style="1275" hidden="1"/>
    <col min="9572" max="9573" width="15.875" style="1275" hidden="1"/>
    <col min="9574" max="9579" width="16.125" style="1275" hidden="1"/>
    <col min="9580" max="9580" width="6.125" style="1275" hidden="1"/>
    <col min="9581" max="9581" width="3" style="1275" hidden="1"/>
    <col min="9582" max="9821" width="8.625" style="1275" hidden="1"/>
    <col min="9822" max="9827" width="14.875" style="1275" hidden="1"/>
    <col min="9828" max="9829" width="15.875" style="1275" hidden="1"/>
    <col min="9830" max="9835" width="16.125" style="1275" hidden="1"/>
    <col min="9836" max="9836" width="6.125" style="1275" hidden="1"/>
    <col min="9837" max="9837" width="3" style="1275" hidden="1"/>
    <col min="9838" max="10077" width="8.625" style="1275" hidden="1"/>
    <col min="10078" max="10083" width="14.875" style="1275" hidden="1"/>
    <col min="10084" max="10085" width="15.875" style="1275" hidden="1"/>
    <col min="10086" max="10091" width="16.125" style="1275" hidden="1"/>
    <col min="10092" max="10092" width="6.125" style="1275" hidden="1"/>
    <col min="10093" max="10093" width="3" style="1275" hidden="1"/>
    <col min="10094" max="10333" width="8.625" style="1275" hidden="1"/>
    <col min="10334" max="10339" width="14.875" style="1275" hidden="1"/>
    <col min="10340" max="10341" width="15.875" style="1275" hidden="1"/>
    <col min="10342" max="10347" width="16.125" style="1275" hidden="1"/>
    <col min="10348" max="10348" width="6.125" style="1275" hidden="1"/>
    <col min="10349" max="10349" width="3" style="1275" hidden="1"/>
    <col min="10350" max="10589" width="8.625" style="1275" hidden="1"/>
    <col min="10590" max="10595" width="14.875" style="1275" hidden="1"/>
    <col min="10596" max="10597" width="15.875" style="1275" hidden="1"/>
    <col min="10598" max="10603" width="16.125" style="1275" hidden="1"/>
    <col min="10604" max="10604" width="6.125" style="1275" hidden="1"/>
    <col min="10605" max="10605" width="3" style="1275" hidden="1"/>
    <col min="10606" max="10845" width="8.625" style="1275" hidden="1"/>
    <col min="10846" max="10851" width="14.875" style="1275" hidden="1"/>
    <col min="10852" max="10853" width="15.875" style="1275" hidden="1"/>
    <col min="10854" max="10859" width="16.125" style="1275" hidden="1"/>
    <col min="10860" max="10860" width="6.125" style="1275" hidden="1"/>
    <col min="10861" max="10861" width="3" style="1275" hidden="1"/>
    <col min="10862" max="11101" width="8.625" style="1275" hidden="1"/>
    <col min="11102" max="11107" width="14.875" style="1275" hidden="1"/>
    <col min="11108" max="11109" width="15.875" style="1275" hidden="1"/>
    <col min="11110" max="11115" width="16.125" style="1275" hidden="1"/>
    <col min="11116" max="11116" width="6.125" style="1275" hidden="1"/>
    <col min="11117" max="11117" width="3" style="1275" hidden="1"/>
    <col min="11118" max="11357" width="8.625" style="1275" hidden="1"/>
    <col min="11358" max="11363" width="14.875" style="1275" hidden="1"/>
    <col min="11364" max="11365" width="15.875" style="1275" hidden="1"/>
    <col min="11366" max="11371" width="16.125" style="1275" hidden="1"/>
    <col min="11372" max="11372" width="6.125" style="1275" hidden="1"/>
    <col min="11373" max="11373" width="3" style="1275" hidden="1"/>
    <col min="11374" max="11613" width="8.625" style="1275" hidden="1"/>
    <col min="11614" max="11619" width="14.875" style="1275" hidden="1"/>
    <col min="11620" max="11621" width="15.875" style="1275" hidden="1"/>
    <col min="11622" max="11627" width="16.125" style="1275" hidden="1"/>
    <col min="11628" max="11628" width="6.125" style="1275" hidden="1"/>
    <col min="11629" max="11629" width="3" style="1275" hidden="1"/>
    <col min="11630" max="11869" width="8.625" style="1275" hidden="1"/>
    <col min="11870" max="11875" width="14.875" style="1275" hidden="1"/>
    <col min="11876" max="11877" width="15.875" style="1275" hidden="1"/>
    <col min="11878" max="11883" width="16.125" style="1275" hidden="1"/>
    <col min="11884" max="11884" width="6.125" style="1275" hidden="1"/>
    <col min="11885" max="11885" width="3" style="1275" hidden="1"/>
    <col min="11886" max="12125" width="8.625" style="1275" hidden="1"/>
    <col min="12126" max="12131" width="14.875" style="1275" hidden="1"/>
    <col min="12132" max="12133" width="15.875" style="1275" hidden="1"/>
    <col min="12134" max="12139" width="16.125" style="1275" hidden="1"/>
    <col min="12140" max="12140" width="6.125" style="1275" hidden="1"/>
    <col min="12141" max="12141" width="3" style="1275" hidden="1"/>
    <col min="12142" max="12381" width="8.625" style="1275" hidden="1"/>
    <col min="12382" max="12387" width="14.875" style="1275" hidden="1"/>
    <col min="12388" max="12389" width="15.875" style="1275" hidden="1"/>
    <col min="12390" max="12395" width="16.125" style="1275" hidden="1"/>
    <col min="12396" max="12396" width="6.125" style="1275" hidden="1"/>
    <col min="12397" max="12397" width="3" style="1275" hidden="1"/>
    <col min="12398" max="12637" width="8.625" style="1275" hidden="1"/>
    <col min="12638" max="12643" width="14.875" style="1275" hidden="1"/>
    <col min="12644" max="12645" width="15.875" style="1275" hidden="1"/>
    <col min="12646" max="12651" width="16.125" style="1275" hidden="1"/>
    <col min="12652" max="12652" width="6.125" style="1275" hidden="1"/>
    <col min="12653" max="12653" width="3" style="1275" hidden="1"/>
    <col min="12654" max="12893" width="8.625" style="1275" hidden="1"/>
    <col min="12894" max="12899" width="14.875" style="1275" hidden="1"/>
    <col min="12900" max="12901" width="15.875" style="1275" hidden="1"/>
    <col min="12902" max="12907" width="16.125" style="1275" hidden="1"/>
    <col min="12908" max="12908" width="6.125" style="1275" hidden="1"/>
    <col min="12909" max="12909" width="3" style="1275" hidden="1"/>
    <col min="12910" max="13149" width="8.625" style="1275" hidden="1"/>
    <col min="13150" max="13155" width="14.875" style="1275" hidden="1"/>
    <col min="13156" max="13157" width="15.875" style="1275" hidden="1"/>
    <col min="13158" max="13163" width="16.125" style="1275" hidden="1"/>
    <col min="13164" max="13164" width="6.125" style="1275" hidden="1"/>
    <col min="13165" max="13165" width="3" style="1275" hidden="1"/>
    <col min="13166" max="13405" width="8.625" style="1275" hidden="1"/>
    <col min="13406" max="13411" width="14.875" style="1275" hidden="1"/>
    <col min="13412" max="13413" width="15.875" style="1275" hidden="1"/>
    <col min="13414" max="13419" width="16.125" style="1275" hidden="1"/>
    <col min="13420" max="13420" width="6.125" style="1275" hidden="1"/>
    <col min="13421" max="13421" width="3" style="1275" hidden="1"/>
    <col min="13422" max="13661" width="8.625" style="1275" hidden="1"/>
    <col min="13662" max="13667" width="14.875" style="1275" hidden="1"/>
    <col min="13668" max="13669" width="15.875" style="1275" hidden="1"/>
    <col min="13670" max="13675" width="16.125" style="1275" hidden="1"/>
    <col min="13676" max="13676" width="6.125" style="1275" hidden="1"/>
    <col min="13677" max="13677" width="3" style="1275" hidden="1"/>
    <col min="13678" max="13917" width="8.625" style="1275" hidden="1"/>
    <col min="13918" max="13923" width="14.875" style="1275" hidden="1"/>
    <col min="13924" max="13925" width="15.875" style="1275" hidden="1"/>
    <col min="13926" max="13931" width="16.125" style="1275" hidden="1"/>
    <col min="13932" max="13932" width="6.125" style="1275" hidden="1"/>
    <col min="13933" max="13933" width="3" style="1275" hidden="1"/>
    <col min="13934" max="14173" width="8.625" style="1275" hidden="1"/>
    <col min="14174" max="14179" width="14.875" style="1275" hidden="1"/>
    <col min="14180" max="14181" width="15.875" style="1275" hidden="1"/>
    <col min="14182" max="14187" width="16.125" style="1275" hidden="1"/>
    <col min="14188" max="14188" width="6.125" style="1275" hidden="1"/>
    <col min="14189" max="14189" width="3" style="1275" hidden="1"/>
    <col min="14190" max="14429" width="8.625" style="1275" hidden="1"/>
    <col min="14430" max="14435" width="14.875" style="1275" hidden="1"/>
    <col min="14436" max="14437" width="15.875" style="1275" hidden="1"/>
    <col min="14438" max="14443" width="16.125" style="1275" hidden="1"/>
    <col min="14444" max="14444" width="6.125" style="1275" hidden="1"/>
    <col min="14445" max="14445" width="3" style="1275" hidden="1"/>
    <col min="14446" max="14685" width="8.625" style="1275" hidden="1"/>
    <col min="14686" max="14691" width="14.875" style="1275" hidden="1"/>
    <col min="14692" max="14693" width="15.875" style="1275" hidden="1"/>
    <col min="14694" max="14699" width="16.125" style="1275" hidden="1"/>
    <col min="14700" max="14700" width="6.125" style="1275" hidden="1"/>
    <col min="14701" max="14701" width="3" style="1275" hidden="1"/>
    <col min="14702" max="14941" width="8.625" style="1275" hidden="1"/>
    <col min="14942" max="14947" width="14.875" style="1275" hidden="1"/>
    <col min="14948" max="14949" width="15.875" style="1275" hidden="1"/>
    <col min="14950" max="14955" width="16.125" style="1275" hidden="1"/>
    <col min="14956" max="14956" width="6.125" style="1275" hidden="1"/>
    <col min="14957" max="14957" width="3" style="1275" hidden="1"/>
    <col min="14958" max="15197" width="8.625" style="1275" hidden="1"/>
    <col min="15198" max="15203" width="14.875" style="1275" hidden="1"/>
    <col min="15204" max="15205" width="15.875" style="1275" hidden="1"/>
    <col min="15206" max="15211" width="16.125" style="1275" hidden="1"/>
    <col min="15212" max="15212" width="6.125" style="1275" hidden="1"/>
    <col min="15213" max="15213" width="3" style="1275" hidden="1"/>
    <col min="15214" max="15453" width="8.625" style="1275" hidden="1"/>
    <col min="15454" max="15459" width="14.875" style="1275" hidden="1"/>
    <col min="15460" max="15461" width="15.875" style="1275" hidden="1"/>
    <col min="15462" max="15467" width="16.125" style="1275" hidden="1"/>
    <col min="15468" max="15468" width="6.125" style="1275" hidden="1"/>
    <col min="15469" max="15469" width="3" style="1275" hidden="1"/>
    <col min="15470" max="15709" width="8.625" style="1275" hidden="1"/>
    <col min="15710" max="15715" width="14.875" style="1275" hidden="1"/>
    <col min="15716" max="15717" width="15.875" style="1275" hidden="1"/>
    <col min="15718" max="15723" width="16.125" style="1275" hidden="1"/>
    <col min="15724" max="15724" width="6.125" style="1275" hidden="1"/>
    <col min="15725" max="15725" width="3" style="1275" hidden="1"/>
    <col min="15726" max="15965" width="8.625" style="1275" hidden="1"/>
    <col min="15966" max="15971" width="14.875" style="1275" hidden="1"/>
    <col min="15972" max="15973" width="15.875" style="1275" hidden="1"/>
    <col min="15974" max="15979" width="16.125" style="1275" hidden="1"/>
    <col min="15980" max="15980" width="6.125" style="1275" hidden="1"/>
    <col min="15981" max="15981" width="3" style="1275" hidden="1"/>
    <col min="15982" max="16221" width="8.625" style="1275" hidden="1"/>
    <col min="16222" max="16227" width="14.875" style="1275" hidden="1"/>
    <col min="16228" max="16229" width="15.875" style="1275" hidden="1"/>
    <col min="16230" max="16235" width="16.125" style="1275" hidden="1"/>
    <col min="16236" max="16236" width="6.125" style="1275" hidden="1"/>
    <col min="16237" max="16237" width="3" style="1275" hidden="1"/>
    <col min="16238" max="16384" width="8.625" style="1275" hidden="1"/>
  </cols>
  <sheetData>
    <row r="1" spans="1:143" ht="42.75" customHeight="1" x14ac:dyDescent="0.15">
      <c r="A1" s="1273"/>
      <c r="B1" s="1274"/>
      <c r="DD1" s="1275"/>
      <c r="DE1" s="1275"/>
    </row>
    <row r="2" spans="1:143" ht="25.5" customHeight="1" x14ac:dyDescent="0.15">
      <c r="A2" s="1276"/>
      <c r="C2" s="1276"/>
      <c r="O2" s="1276"/>
      <c r="P2" s="1276"/>
      <c r="Q2" s="1276"/>
      <c r="R2" s="1276"/>
      <c r="S2" s="1276"/>
      <c r="T2" s="1276"/>
      <c r="U2" s="1276"/>
      <c r="V2" s="1276"/>
      <c r="W2" s="1276"/>
      <c r="X2" s="1276"/>
      <c r="Y2" s="1276"/>
      <c r="Z2" s="1276"/>
      <c r="AA2" s="1276"/>
      <c r="AB2" s="1276"/>
      <c r="AC2" s="1276"/>
      <c r="AD2" s="1276"/>
      <c r="AE2" s="1276"/>
      <c r="AF2" s="1276"/>
      <c r="AG2" s="1276"/>
      <c r="AH2" s="1276"/>
      <c r="AI2" s="1276"/>
      <c r="AU2" s="1276"/>
      <c r="BG2" s="1276"/>
      <c r="BS2" s="1276"/>
      <c r="CE2" s="1276"/>
      <c r="CQ2" s="1276"/>
      <c r="DD2" s="1275"/>
      <c r="DE2" s="1275"/>
    </row>
    <row r="3" spans="1:143" ht="25.5" customHeight="1" x14ac:dyDescent="0.15">
      <c r="A3" s="1276"/>
      <c r="C3" s="1276"/>
      <c r="O3" s="1276"/>
      <c r="P3" s="1276"/>
      <c r="Q3" s="1276"/>
      <c r="R3" s="1276"/>
      <c r="S3" s="1276"/>
      <c r="T3" s="1276"/>
      <c r="U3" s="1276"/>
      <c r="V3" s="1276"/>
      <c r="W3" s="1276"/>
      <c r="X3" s="1276"/>
      <c r="Y3" s="1276"/>
      <c r="Z3" s="1276"/>
      <c r="AA3" s="1276"/>
      <c r="AB3" s="1276"/>
      <c r="AC3" s="1276"/>
      <c r="AD3" s="1276"/>
      <c r="AE3" s="1276"/>
      <c r="AF3" s="1276"/>
      <c r="AG3" s="1276"/>
      <c r="AH3" s="1276"/>
      <c r="AI3" s="1276"/>
      <c r="AU3" s="1276"/>
      <c r="BG3" s="1276"/>
      <c r="BS3" s="1276"/>
      <c r="CE3" s="1276"/>
      <c r="CQ3" s="1276"/>
      <c r="DD3" s="1275"/>
      <c r="DE3" s="1275"/>
    </row>
    <row r="4" spans="1:143" s="292" customFormat="1" x14ac:dyDescent="0.15">
      <c r="A4" s="1276"/>
      <c r="B4" s="1276"/>
      <c r="C4" s="1276"/>
      <c r="D4" s="1276"/>
      <c r="E4" s="1276"/>
      <c r="F4" s="1276"/>
      <c r="G4" s="1276"/>
      <c r="H4" s="1276"/>
      <c r="I4" s="1276"/>
      <c r="J4" s="1276"/>
      <c r="K4" s="1276"/>
      <c r="L4" s="1276"/>
      <c r="M4" s="1276"/>
      <c r="N4" s="1276"/>
      <c r="O4" s="1276"/>
      <c r="P4" s="1276"/>
      <c r="Q4" s="1276"/>
      <c r="R4" s="1276"/>
      <c r="S4" s="1276"/>
      <c r="T4" s="1276"/>
      <c r="U4" s="1276"/>
      <c r="V4" s="1276"/>
      <c r="W4" s="1276"/>
      <c r="X4" s="1276"/>
      <c r="Y4" s="1276"/>
      <c r="Z4" s="1276"/>
      <c r="AA4" s="1276"/>
      <c r="AB4" s="1276"/>
      <c r="AC4" s="1276"/>
      <c r="AD4" s="1276"/>
      <c r="AE4" s="1276"/>
      <c r="AF4" s="1276"/>
      <c r="AG4" s="1276"/>
      <c r="AH4" s="1276"/>
      <c r="AI4" s="1276"/>
      <c r="AJ4" s="1276"/>
      <c r="AK4" s="1276"/>
      <c r="AL4" s="1276"/>
      <c r="AM4" s="1276"/>
      <c r="AN4" s="1276"/>
      <c r="AO4" s="1276"/>
      <c r="AP4" s="1276"/>
      <c r="AQ4" s="1276"/>
      <c r="AR4" s="1276"/>
      <c r="AS4" s="1276"/>
      <c r="AT4" s="1276"/>
      <c r="AU4" s="1276"/>
      <c r="AV4" s="1276"/>
      <c r="AW4" s="1276"/>
      <c r="AX4" s="1276"/>
      <c r="AY4" s="1276"/>
      <c r="AZ4" s="1276"/>
      <c r="BA4" s="1276"/>
      <c r="BB4" s="1276"/>
      <c r="BC4" s="1276"/>
      <c r="BD4" s="1276"/>
      <c r="BE4" s="1276"/>
      <c r="BF4" s="1276"/>
      <c r="BG4" s="1276"/>
      <c r="BH4" s="1276"/>
      <c r="BI4" s="1276"/>
      <c r="BJ4" s="1276"/>
      <c r="BK4" s="1276"/>
      <c r="BL4" s="1276"/>
      <c r="BM4" s="1276"/>
      <c r="BN4" s="1276"/>
      <c r="BO4" s="1276"/>
      <c r="BP4" s="1276"/>
      <c r="BQ4" s="1276"/>
      <c r="BR4" s="1276"/>
      <c r="BS4" s="1276"/>
      <c r="BT4" s="1276"/>
      <c r="BU4" s="1276"/>
      <c r="BV4" s="1276"/>
      <c r="BW4" s="1276"/>
      <c r="BX4" s="1276"/>
      <c r="BY4" s="1276"/>
      <c r="BZ4" s="1276"/>
      <c r="CA4" s="1276"/>
      <c r="CB4" s="1276"/>
      <c r="CC4" s="1276"/>
      <c r="CD4" s="1276"/>
      <c r="CE4" s="1276"/>
      <c r="CF4" s="1276"/>
      <c r="CG4" s="1276"/>
      <c r="CH4" s="1276"/>
      <c r="CI4" s="1276"/>
      <c r="CJ4" s="1276"/>
      <c r="CK4" s="1276"/>
      <c r="CL4" s="1276"/>
      <c r="CM4" s="1276"/>
      <c r="CN4" s="1276"/>
      <c r="CO4" s="1276"/>
      <c r="CP4" s="1276"/>
      <c r="CQ4" s="1276"/>
      <c r="CR4" s="1276"/>
      <c r="CS4" s="1276"/>
      <c r="CT4" s="1276"/>
      <c r="CU4" s="1276"/>
      <c r="CV4" s="1276"/>
      <c r="CW4" s="1276"/>
      <c r="CX4" s="1276"/>
      <c r="CY4" s="1276"/>
      <c r="CZ4" s="1276"/>
      <c r="DA4" s="1276"/>
      <c r="DB4" s="1276"/>
      <c r="DC4" s="1276"/>
      <c r="DD4" s="1276"/>
      <c r="DE4" s="1276"/>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1276"/>
      <c r="B5" s="1276"/>
      <c r="C5" s="1276"/>
      <c r="D5" s="1276"/>
      <c r="E5" s="1276"/>
      <c r="F5" s="1276"/>
      <c r="G5" s="1276"/>
      <c r="H5" s="1276"/>
      <c r="I5" s="1276"/>
      <c r="J5" s="1276"/>
      <c r="K5" s="1276"/>
      <c r="L5" s="1276"/>
      <c r="M5" s="1276"/>
      <c r="N5" s="1276"/>
      <c r="O5" s="1276"/>
      <c r="P5" s="1276"/>
      <c r="Q5" s="1276"/>
      <c r="R5" s="1276"/>
      <c r="S5" s="1276"/>
      <c r="T5" s="1276"/>
      <c r="U5" s="1276"/>
      <c r="V5" s="1276"/>
      <c r="W5" s="1276"/>
      <c r="X5" s="1276"/>
      <c r="Y5" s="1276"/>
      <c r="Z5" s="1276"/>
      <c r="AA5" s="1276"/>
      <c r="AB5" s="1276"/>
      <c r="AC5" s="1276"/>
      <c r="AD5" s="1276"/>
      <c r="AE5" s="1276"/>
      <c r="AF5" s="1276"/>
      <c r="AG5" s="1276"/>
      <c r="AH5" s="1276"/>
      <c r="AI5" s="1276"/>
      <c r="AJ5" s="1276"/>
      <c r="AK5" s="1276"/>
      <c r="AL5" s="1276"/>
      <c r="AM5" s="1276"/>
      <c r="AN5" s="1276"/>
      <c r="AO5" s="1276"/>
      <c r="AP5" s="1276"/>
      <c r="AQ5" s="1276"/>
      <c r="AR5" s="1276"/>
      <c r="AS5" s="1276"/>
      <c r="AT5" s="1276"/>
      <c r="AU5" s="1276"/>
      <c r="AV5" s="1276"/>
      <c r="AW5" s="1276"/>
      <c r="AX5" s="1276"/>
      <c r="AY5" s="1276"/>
      <c r="AZ5" s="1276"/>
      <c r="BA5" s="1276"/>
      <c r="BB5" s="1276"/>
      <c r="BC5" s="1276"/>
      <c r="BD5" s="1276"/>
      <c r="BE5" s="1276"/>
      <c r="BF5" s="1276"/>
      <c r="BG5" s="1276"/>
      <c r="BH5" s="1276"/>
      <c r="BI5" s="1276"/>
      <c r="BJ5" s="1276"/>
      <c r="BK5" s="1276"/>
      <c r="BL5" s="1276"/>
      <c r="BM5" s="1276"/>
      <c r="BN5" s="1276"/>
      <c r="BO5" s="1276"/>
      <c r="BP5" s="1276"/>
      <c r="BQ5" s="1276"/>
      <c r="BR5" s="1276"/>
      <c r="BS5" s="1276"/>
      <c r="BT5" s="1276"/>
      <c r="BU5" s="1276"/>
      <c r="BV5" s="1276"/>
      <c r="BW5" s="1276"/>
      <c r="BX5" s="1276"/>
      <c r="BY5" s="1276"/>
      <c r="BZ5" s="1276"/>
      <c r="CA5" s="1276"/>
      <c r="CB5" s="1276"/>
      <c r="CC5" s="1276"/>
      <c r="CD5" s="1276"/>
      <c r="CE5" s="1276"/>
      <c r="CF5" s="1276"/>
      <c r="CG5" s="1276"/>
      <c r="CH5" s="1276"/>
      <c r="CI5" s="1276"/>
      <c r="CJ5" s="1276"/>
      <c r="CK5" s="1276"/>
      <c r="CL5" s="1276"/>
      <c r="CM5" s="1276"/>
      <c r="CN5" s="1276"/>
      <c r="CO5" s="1276"/>
      <c r="CP5" s="1276"/>
      <c r="CQ5" s="1276"/>
      <c r="CR5" s="1276"/>
      <c r="CS5" s="1276"/>
      <c r="CT5" s="1276"/>
      <c r="CU5" s="1276"/>
      <c r="CV5" s="1276"/>
      <c r="CW5" s="1276"/>
      <c r="CX5" s="1276"/>
      <c r="CY5" s="1276"/>
      <c r="CZ5" s="1276"/>
      <c r="DA5" s="1276"/>
      <c r="DB5" s="1276"/>
      <c r="DC5" s="1276"/>
      <c r="DD5" s="1276"/>
      <c r="DE5" s="1276"/>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1276"/>
      <c r="B6" s="1276"/>
      <c r="C6" s="1276"/>
      <c r="D6" s="1276"/>
      <c r="E6" s="1276"/>
      <c r="F6" s="1276"/>
      <c r="G6" s="1276"/>
      <c r="H6" s="1276"/>
      <c r="I6" s="1276"/>
      <c r="J6" s="1276"/>
      <c r="K6" s="1276"/>
      <c r="L6" s="1276"/>
      <c r="M6" s="1276"/>
      <c r="N6" s="1276"/>
      <c r="O6" s="1276"/>
      <c r="P6" s="1276"/>
      <c r="Q6" s="1276"/>
      <c r="R6" s="1276"/>
      <c r="S6" s="1276"/>
      <c r="T6" s="1276"/>
      <c r="U6" s="1276"/>
      <c r="V6" s="1276"/>
      <c r="W6" s="1276"/>
      <c r="X6" s="1276"/>
      <c r="Y6" s="1276"/>
      <c r="Z6" s="1276"/>
      <c r="AA6" s="1276"/>
      <c r="AB6" s="1276"/>
      <c r="AC6" s="1276"/>
      <c r="AD6" s="1276"/>
      <c r="AE6" s="1276"/>
      <c r="AF6" s="1276"/>
      <c r="AG6" s="1276"/>
      <c r="AH6" s="1276"/>
      <c r="AI6" s="1276"/>
      <c r="AJ6" s="1276"/>
      <c r="AK6" s="1276"/>
      <c r="AL6" s="1276"/>
      <c r="AM6" s="1276"/>
      <c r="AN6" s="1276"/>
      <c r="AO6" s="1276"/>
      <c r="AP6" s="1276"/>
      <c r="AQ6" s="1276"/>
      <c r="AR6" s="1276"/>
      <c r="AS6" s="1276"/>
      <c r="AT6" s="1276"/>
      <c r="AU6" s="1276"/>
      <c r="AV6" s="1276"/>
      <c r="AW6" s="1276"/>
      <c r="AX6" s="1276"/>
      <c r="AY6" s="1276"/>
      <c r="AZ6" s="1276"/>
      <c r="BA6" s="1276"/>
      <c r="BB6" s="1276"/>
      <c r="BC6" s="1276"/>
      <c r="BD6" s="1276"/>
      <c r="BE6" s="1276"/>
      <c r="BF6" s="1276"/>
      <c r="BG6" s="1276"/>
      <c r="BH6" s="1276"/>
      <c r="BI6" s="1276"/>
      <c r="BJ6" s="1276"/>
      <c r="BK6" s="1276"/>
      <c r="BL6" s="1276"/>
      <c r="BM6" s="1276"/>
      <c r="BN6" s="1276"/>
      <c r="BO6" s="1276"/>
      <c r="BP6" s="1276"/>
      <c r="BQ6" s="1276"/>
      <c r="BR6" s="1276"/>
      <c r="BS6" s="1276"/>
      <c r="BT6" s="1276"/>
      <c r="BU6" s="1276"/>
      <c r="BV6" s="1276"/>
      <c r="BW6" s="1276"/>
      <c r="BX6" s="1276"/>
      <c r="BY6" s="1276"/>
      <c r="BZ6" s="1276"/>
      <c r="CA6" s="1276"/>
      <c r="CB6" s="1276"/>
      <c r="CC6" s="1276"/>
      <c r="CD6" s="1276"/>
      <c r="CE6" s="1276"/>
      <c r="CF6" s="1276"/>
      <c r="CG6" s="1276"/>
      <c r="CH6" s="1276"/>
      <c r="CI6" s="1276"/>
      <c r="CJ6" s="1276"/>
      <c r="CK6" s="1276"/>
      <c r="CL6" s="1276"/>
      <c r="CM6" s="1276"/>
      <c r="CN6" s="1276"/>
      <c r="CO6" s="1276"/>
      <c r="CP6" s="1276"/>
      <c r="CQ6" s="1276"/>
      <c r="CR6" s="1276"/>
      <c r="CS6" s="1276"/>
      <c r="CT6" s="1276"/>
      <c r="CU6" s="1276"/>
      <c r="CV6" s="1276"/>
      <c r="CW6" s="1276"/>
      <c r="CX6" s="1276"/>
      <c r="CY6" s="1276"/>
      <c r="CZ6" s="1276"/>
      <c r="DA6" s="1276"/>
      <c r="DB6" s="1276"/>
      <c r="DC6" s="1276"/>
      <c r="DD6" s="1276"/>
      <c r="DE6" s="1276"/>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1276"/>
      <c r="B7" s="1276"/>
      <c r="C7" s="1276"/>
      <c r="D7" s="1276"/>
      <c r="E7" s="1276"/>
      <c r="F7" s="1276"/>
      <c r="G7" s="1276"/>
      <c r="H7" s="1276"/>
      <c r="I7" s="1276"/>
      <c r="J7" s="1276"/>
      <c r="K7" s="1276"/>
      <c r="L7" s="1276"/>
      <c r="M7" s="1276"/>
      <c r="N7" s="1276"/>
      <c r="O7" s="1276"/>
      <c r="P7" s="1276"/>
      <c r="Q7" s="1276"/>
      <c r="R7" s="1276"/>
      <c r="S7" s="1276"/>
      <c r="T7" s="1276"/>
      <c r="U7" s="1276"/>
      <c r="V7" s="1276"/>
      <c r="W7" s="1276"/>
      <c r="X7" s="1276"/>
      <c r="Y7" s="1276"/>
      <c r="Z7" s="1276"/>
      <c r="AA7" s="1276"/>
      <c r="AB7" s="1276"/>
      <c r="AC7" s="1276"/>
      <c r="AD7" s="1276"/>
      <c r="AE7" s="1276"/>
      <c r="AF7" s="1276"/>
      <c r="AG7" s="1276"/>
      <c r="AH7" s="1276"/>
      <c r="AI7" s="1276"/>
      <c r="AJ7" s="1276"/>
      <c r="AK7" s="1276"/>
      <c r="AL7" s="1276"/>
      <c r="AM7" s="1276"/>
      <c r="AN7" s="1276"/>
      <c r="AO7" s="1276"/>
      <c r="AP7" s="1276"/>
      <c r="AQ7" s="1276"/>
      <c r="AR7" s="1276"/>
      <c r="AS7" s="1276"/>
      <c r="AT7" s="1276"/>
      <c r="AU7" s="1276"/>
      <c r="AV7" s="1276"/>
      <c r="AW7" s="1276"/>
      <c r="AX7" s="1276"/>
      <c r="AY7" s="1276"/>
      <c r="AZ7" s="1276"/>
      <c r="BA7" s="1276"/>
      <c r="BB7" s="1276"/>
      <c r="BC7" s="1276"/>
      <c r="BD7" s="1276"/>
      <c r="BE7" s="1276"/>
      <c r="BF7" s="1276"/>
      <c r="BG7" s="1276"/>
      <c r="BH7" s="1276"/>
      <c r="BI7" s="1276"/>
      <c r="BJ7" s="1276"/>
      <c r="BK7" s="1276"/>
      <c r="BL7" s="1276"/>
      <c r="BM7" s="1276"/>
      <c r="BN7" s="1276"/>
      <c r="BO7" s="1276"/>
      <c r="BP7" s="1276"/>
      <c r="BQ7" s="1276"/>
      <c r="BR7" s="1276"/>
      <c r="BS7" s="1276"/>
      <c r="BT7" s="1276"/>
      <c r="BU7" s="1276"/>
      <c r="BV7" s="1276"/>
      <c r="BW7" s="1276"/>
      <c r="BX7" s="1276"/>
      <c r="BY7" s="1276"/>
      <c r="BZ7" s="1276"/>
      <c r="CA7" s="1276"/>
      <c r="CB7" s="1276"/>
      <c r="CC7" s="1276"/>
      <c r="CD7" s="1276"/>
      <c r="CE7" s="1276"/>
      <c r="CF7" s="1276"/>
      <c r="CG7" s="1276"/>
      <c r="CH7" s="1276"/>
      <c r="CI7" s="1276"/>
      <c r="CJ7" s="1276"/>
      <c r="CK7" s="1276"/>
      <c r="CL7" s="1276"/>
      <c r="CM7" s="1276"/>
      <c r="CN7" s="1276"/>
      <c r="CO7" s="1276"/>
      <c r="CP7" s="1276"/>
      <c r="CQ7" s="1276"/>
      <c r="CR7" s="1276"/>
      <c r="CS7" s="1276"/>
      <c r="CT7" s="1276"/>
      <c r="CU7" s="1276"/>
      <c r="CV7" s="1276"/>
      <c r="CW7" s="1276"/>
      <c r="CX7" s="1276"/>
      <c r="CY7" s="1276"/>
      <c r="CZ7" s="1276"/>
      <c r="DA7" s="1276"/>
      <c r="DB7" s="1276"/>
      <c r="DC7" s="1276"/>
      <c r="DD7" s="1276"/>
      <c r="DE7" s="1276"/>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1276"/>
      <c r="B8" s="1276"/>
      <c r="C8" s="1276"/>
      <c r="D8" s="1276"/>
      <c r="E8" s="1276"/>
      <c r="F8" s="1276"/>
      <c r="G8" s="1276"/>
      <c r="H8" s="1276"/>
      <c r="I8" s="1276"/>
      <c r="J8" s="1276"/>
      <c r="K8" s="1276"/>
      <c r="L8" s="1276"/>
      <c r="M8" s="1276"/>
      <c r="N8" s="1276"/>
      <c r="O8" s="1276"/>
      <c r="P8" s="1276"/>
      <c r="Q8" s="1276"/>
      <c r="R8" s="1276"/>
      <c r="S8" s="1276"/>
      <c r="T8" s="1276"/>
      <c r="U8" s="1276"/>
      <c r="V8" s="1276"/>
      <c r="W8" s="1276"/>
      <c r="X8" s="1276"/>
      <c r="Y8" s="1276"/>
      <c r="Z8" s="1276"/>
      <c r="AA8" s="1276"/>
      <c r="AB8" s="1276"/>
      <c r="AC8" s="1276"/>
      <c r="AD8" s="1276"/>
      <c r="AE8" s="1276"/>
      <c r="AF8" s="1276"/>
      <c r="AG8" s="1276"/>
      <c r="AH8" s="1276"/>
      <c r="AI8" s="1276"/>
      <c r="AJ8" s="1276"/>
      <c r="AK8" s="1276"/>
      <c r="AL8" s="1276"/>
      <c r="AM8" s="1276"/>
      <c r="AN8" s="1276"/>
      <c r="AO8" s="1276"/>
      <c r="AP8" s="1276"/>
      <c r="AQ8" s="1276"/>
      <c r="AR8" s="1276"/>
      <c r="AS8" s="1276"/>
      <c r="AT8" s="1276"/>
      <c r="AU8" s="1276"/>
      <c r="AV8" s="1276"/>
      <c r="AW8" s="1276"/>
      <c r="AX8" s="1276"/>
      <c r="AY8" s="1276"/>
      <c r="AZ8" s="1276"/>
      <c r="BA8" s="1276"/>
      <c r="BB8" s="1276"/>
      <c r="BC8" s="1276"/>
      <c r="BD8" s="1276"/>
      <c r="BE8" s="1276"/>
      <c r="BF8" s="1276"/>
      <c r="BG8" s="1276"/>
      <c r="BH8" s="1276"/>
      <c r="BI8" s="1276"/>
      <c r="BJ8" s="1276"/>
      <c r="BK8" s="1276"/>
      <c r="BL8" s="1276"/>
      <c r="BM8" s="1276"/>
      <c r="BN8" s="1276"/>
      <c r="BO8" s="1276"/>
      <c r="BP8" s="1276"/>
      <c r="BQ8" s="1276"/>
      <c r="BR8" s="1276"/>
      <c r="BS8" s="1276"/>
      <c r="BT8" s="1276"/>
      <c r="BU8" s="1276"/>
      <c r="BV8" s="1276"/>
      <c r="BW8" s="1276"/>
      <c r="BX8" s="1276"/>
      <c r="BY8" s="1276"/>
      <c r="BZ8" s="1276"/>
      <c r="CA8" s="1276"/>
      <c r="CB8" s="1276"/>
      <c r="CC8" s="1276"/>
      <c r="CD8" s="1276"/>
      <c r="CE8" s="1276"/>
      <c r="CF8" s="1276"/>
      <c r="CG8" s="1276"/>
      <c r="CH8" s="1276"/>
      <c r="CI8" s="1276"/>
      <c r="CJ8" s="1276"/>
      <c r="CK8" s="1276"/>
      <c r="CL8" s="1276"/>
      <c r="CM8" s="1276"/>
      <c r="CN8" s="1276"/>
      <c r="CO8" s="1276"/>
      <c r="CP8" s="1276"/>
      <c r="CQ8" s="1276"/>
      <c r="CR8" s="1276"/>
      <c r="CS8" s="1276"/>
      <c r="CT8" s="1276"/>
      <c r="CU8" s="1276"/>
      <c r="CV8" s="1276"/>
      <c r="CW8" s="1276"/>
      <c r="CX8" s="1276"/>
      <c r="CY8" s="1276"/>
      <c r="CZ8" s="1276"/>
      <c r="DA8" s="1276"/>
      <c r="DB8" s="1276"/>
      <c r="DC8" s="1276"/>
      <c r="DD8" s="1276"/>
      <c r="DE8" s="1276"/>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1276"/>
      <c r="B9" s="1276"/>
      <c r="C9" s="1276"/>
      <c r="D9" s="1276"/>
      <c r="E9" s="1276"/>
      <c r="F9" s="1276"/>
      <c r="G9" s="1276"/>
      <c r="H9" s="1276"/>
      <c r="I9" s="1276"/>
      <c r="J9" s="1276"/>
      <c r="K9" s="1276"/>
      <c r="L9" s="1276"/>
      <c r="M9" s="1276"/>
      <c r="N9" s="1276"/>
      <c r="O9" s="1276"/>
      <c r="P9" s="1276"/>
      <c r="Q9" s="1276"/>
      <c r="R9" s="1276"/>
      <c r="S9" s="1276"/>
      <c r="T9" s="1276"/>
      <c r="U9" s="1276"/>
      <c r="V9" s="1276"/>
      <c r="W9" s="1276"/>
      <c r="X9" s="1276"/>
      <c r="Y9" s="1276"/>
      <c r="Z9" s="1276"/>
      <c r="AA9" s="1276"/>
      <c r="AB9" s="1276"/>
      <c r="AC9" s="1276"/>
      <c r="AD9" s="1276"/>
      <c r="AE9" s="1276"/>
      <c r="AF9" s="1276"/>
      <c r="AG9" s="1276"/>
      <c r="AH9" s="1276"/>
      <c r="AI9" s="1276"/>
      <c r="AJ9" s="1276"/>
      <c r="AK9" s="1276"/>
      <c r="AL9" s="1276"/>
      <c r="AM9" s="1276"/>
      <c r="AN9" s="1276"/>
      <c r="AO9" s="1276"/>
      <c r="AP9" s="1276"/>
      <c r="AQ9" s="1276"/>
      <c r="AR9" s="1276"/>
      <c r="AS9" s="1276"/>
      <c r="AT9" s="1276"/>
      <c r="AU9" s="1276"/>
      <c r="AV9" s="1276"/>
      <c r="AW9" s="1276"/>
      <c r="AX9" s="1276"/>
      <c r="AY9" s="1276"/>
      <c r="AZ9" s="1276"/>
      <c r="BA9" s="1276"/>
      <c r="BB9" s="1276"/>
      <c r="BC9" s="1276"/>
      <c r="BD9" s="1276"/>
      <c r="BE9" s="1276"/>
      <c r="BF9" s="1276"/>
      <c r="BG9" s="1276"/>
      <c r="BH9" s="1276"/>
      <c r="BI9" s="1276"/>
      <c r="BJ9" s="1276"/>
      <c r="BK9" s="1276"/>
      <c r="BL9" s="1276"/>
      <c r="BM9" s="1276"/>
      <c r="BN9" s="1276"/>
      <c r="BO9" s="1276"/>
      <c r="BP9" s="1276"/>
      <c r="BQ9" s="1276"/>
      <c r="BR9" s="1276"/>
      <c r="BS9" s="1276"/>
      <c r="BT9" s="1276"/>
      <c r="BU9" s="1276"/>
      <c r="BV9" s="1276"/>
      <c r="BW9" s="1276"/>
      <c r="BX9" s="1276"/>
      <c r="BY9" s="1276"/>
      <c r="BZ9" s="1276"/>
      <c r="CA9" s="1276"/>
      <c r="CB9" s="1276"/>
      <c r="CC9" s="1276"/>
      <c r="CD9" s="1276"/>
      <c r="CE9" s="1276"/>
      <c r="CF9" s="1276"/>
      <c r="CG9" s="1276"/>
      <c r="CH9" s="1276"/>
      <c r="CI9" s="1276"/>
      <c r="CJ9" s="1276"/>
      <c r="CK9" s="1276"/>
      <c r="CL9" s="1276"/>
      <c r="CM9" s="1276"/>
      <c r="CN9" s="1276"/>
      <c r="CO9" s="1276"/>
      <c r="CP9" s="1276"/>
      <c r="CQ9" s="1276"/>
      <c r="CR9" s="1276"/>
      <c r="CS9" s="1276"/>
      <c r="CT9" s="1276"/>
      <c r="CU9" s="1276"/>
      <c r="CV9" s="1276"/>
      <c r="CW9" s="1276"/>
      <c r="CX9" s="1276"/>
      <c r="CY9" s="1276"/>
      <c r="CZ9" s="1276"/>
      <c r="DA9" s="1276"/>
      <c r="DB9" s="1276"/>
      <c r="DC9" s="1276"/>
      <c r="DD9" s="1276"/>
      <c r="DE9" s="1276"/>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1276"/>
      <c r="B10" s="1276"/>
      <c r="C10" s="1276"/>
      <c r="D10" s="1276"/>
      <c r="E10" s="1276"/>
      <c r="F10" s="1276"/>
      <c r="G10" s="1276"/>
      <c r="H10" s="1276"/>
      <c r="I10" s="1276"/>
      <c r="J10" s="1276"/>
      <c r="K10" s="1276"/>
      <c r="L10" s="1276"/>
      <c r="M10" s="1276"/>
      <c r="N10" s="1276"/>
      <c r="O10" s="1276"/>
      <c r="P10" s="1276"/>
      <c r="Q10" s="1276"/>
      <c r="R10" s="1276"/>
      <c r="S10" s="1276"/>
      <c r="T10" s="1276"/>
      <c r="U10" s="1276"/>
      <c r="V10" s="1276"/>
      <c r="W10" s="1276"/>
      <c r="X10" s="1276"/>
      <c r="Y10" s="1276"/>
      <c r="Z10" s="1276"/>
      <c r="AA10" s="1276"/>
      <c r="AB10" s="1276"/>
      <c r="AC10" s="1276"/>
      <c r="AD10" s="1276"/>
      <c r="AE10" s="1276"/>
      <c r="AF10" s="1276"/>
      <c r="AG10" s="1276"/>
      <c r="AH10" s="1276"/>
      <c r="AI10" s="1276"/>
      <c r="AJ10" s="1276"/>
      <c r="AK10" s="1276"/>
      <c r="AL10" s="1276"/>
      <c r="AM10" s="1276"/>
      <c r="AN10" s="1276"/>
      <c r="AO10" s="1276"/>
      <c r="AP10" s="1276"/>
      <c r="AQ10" s="1276"/>
      <c r="AR10" s="1276"/>
      <c r="AS10" s="1276"/>
      <c r="AT10" s="1276"/>
      <c r="AU10" s="1276"/>
      <c r="AV10" s="1276"/>
      <c r="AW10" s="1276"/>
      <c r="AX10" s="1276"/>
      <c r="AY10" s="1276"/>
      <c r="AZ10" s="1276"/>
      <c r="BA10" s="1276"/>
      <c r="BB10" s="1276"/>
      <c r="BC10" s="1276"/>
      <c r="BD10" s="1276"/>
      <c r="BE10" s="1276"/>
      <c r="BF10" s="1276"/>
      <c r="BG10" s="1276"/>
      <c r="BH10" s="1276"/>
      <c r="BI10" s="1276"/>
      <c r="BJ10" s="1276"/>
      <c r="BK10" s="1276"/>
      <c r="BL10" s="1276"/>
      <c r="BM10" s="1276"/>
      <c r="BN10" s="1276"/>
      <c r="BO10" s="1276"/>
      <c r="BP10" s="1276"/>
      <c r="BQ10" s="1276"/>
      <c r="BR10" s="1276"/>
      <c r="BS10" s="1276"/>
      <c r="BT10" s="1276"/>
      <c r="BU10" s="1276"/>
      <c r="BV10" s="1276"/>
      <c r="BW10" s="1276"/>
      <c r="BX10" s="1276"/>
      <c r="BY10" s="1276"/>
      <c r="BZ10" s="1276"/>
      <c r="CA10" s="1276"/>
      <c r="CB10" s="1276"/>
      <c r="CC10" s="1276"/>
      <c r="CD10" s="1276"/>
      <c r="CE10" s="1276"/>
      <c r="CF10" s="1276"/>
      <c r="CG10" s="1276"/>
      <c r="CH10" s="1276"/>
      <c r="CI10" s="1276"/>
      <c r="CJ10" s="1276"/>
      <c r="CK10" s="1276"/>
      <c r="CL10" s="1276"/>
      <c r="CM10" s="1276"/>
      <c r="CN10" s="1276"/>
      <c r="CO10" s="1276"/>
      <c r="CP10" s="1276"/>
      <c r="CQ10" s="1276"/>
      <c r="CR10" s="1276"/>
      <c r="CS10" s="1276"/>
      <c r="CT10" s="1276"/>
      <c r="CU10" s="1276"/>
      <c r="CV10" s="1276"/>
      <c r="CW10" s="1276"/>
      <c r="CX10" s="1276"/>
      <c r="CY10" s="1276"/>
      <c r="CZ10" s="1276"/>
      <c r="DA10" s="1276"/>
      <c r="DB10" s="1276"/>
      <c r="DC10" s="1276"/>
      <c r="DD10" s="1276"/>
      <c r="DE10" s="1276"/>
      <c r="DF10" s="293"/>
      <c r="DG10" s="293"/>
      <c r="DH10" s="293"/>
      <c r="DI10" s="293"/>
      <c r="DJ10" s="293"/>
      <c r="DK10" s="293"/>
      <c r="DL10" s="293"/>
      <c r="DM10" s="293"/>
      <c r="DN10" s="293"/>
      <c r="DO10" s="293"/>
      <c r="DP10" s="293"/>
      <c r="DQ10" s="293"/>
      <c r="DR10" s="293"/>
      <c r="DS10" s="293"/>
      <c r="DT10" s="293"/>
      <c r="DU10" s="293"/>
      <c r="DV10" s="293"/>
      <c r="DW10" s="293"/>
      <c r="EM10" s="292" t="s">
        <v>608</v>
      </c>
    </row>
    <row r="11" spans="1:143" s="292" customFormat="1" x14ac:dyDescent="0.15">
      <c r="A11" s="1276"/>
      <c r="B11" s="1276"/>
      <c r="C11" s="1276"/>
      <c r="D11" s="1276"/>
      <c r="E11" s="1276"/>
      <c r="F11" s="1276"/>
      <c r="G11" s="1276"/>
      <c r="H11" s="1276"/>
      <c r="I11" s="1276"/>
      <c r="J11" s="1276"/>
      <c r="K11" s="1276"/>
      <c r="L11" s="1276"/>
      <c r="M11" s="1276"/>
      <c r="N11" s="1276"/>
      <c r="O11" s="1276"/>
      <c r="P11" s="1276"/>
      <c r="Q11" s="1276"/>
      <c r="R11" s="1276"/>
      <c r="S11" s="1276"/>
      <c r="T11" s="1276"/>
      <c r="U11" s="1276"/>
      <c r="V11" s="1276"/>
      <c r="W11" s="1276"/>
      <c r="X11" s="1276"/>
      <c r="Y11" s="1276"/>
      <c r="Z11" s="1276"/>
      <c r="AA11" s="1276"/>
      <c r="AB11" s="1276"/>
      <c r="AC11" s="1276"/>
      <c r="AD11" s="1276"/>
      <c r="AE11" s="1276"/>
      <c r="AF11" s="1276"/>
      <c r="AG11" s="1276"/>
      <c r="AH11" s="1276"/>
      <c r="AI11" s="1276"/>
      <c r="AJ11" s="1276"/>
      <c r="AK11" s="1276"/>
      <c r="AL11" s="1276"/>
      <c r="AM11" s="1276"/>
      <c r="AN11" s="1276"/>
      <c r="AO11" s="1276"/>
      <c r="AP11" s="1276"/>
      <c r="AQ11" s="1276"/>
      <c r="AR11" s="1276"/>
      <c r="AS11" s="1276"/>
      <c r="AT11" s="1276"/>
      <c r="AU11" s="1276"/>
      <c r="AV11" s="1276"/>
      <c r="AW11" s="1276"/>
      <c r="AX11" s="1276"/>
      <c r="AY11" s="1276"/>
      <c r="AZ11" s="1276"/>
      <c r="BA11" s="1276"/>
      <c r="BB11" s="1276"/>
      <c r="BC11" s="1276"/>
      <c r="BD11" s="1276"/>
      <c r="BE11" s="1276"/>
      <c r="BF11" s="1276"/>
      <c r="BG11" s="1276"/>
      <c r="BH11" s="1276"/>
      <c r="BI11" s="1276"/>
      <c r="BJ11" s="1276"/>
      <c r="BK11" s="1276"/>
      <c r="BL11" s="1276"/>
      <c r="BM11" s="1276"/>
      <c r="BN11" s="1276"/>
      <c r="BO11" s="1276"/>
      <c r="BP11" s="1276"/>
      <c r="BQ11" s="1276"/>
      <c r="BR11" s="1276"/>
      <c r="BS11" s="1276"/>
      <c r="BT11" s="1276"/>
      <c r="BU11" s="1276"/>
      <c r="BV11" s="1276"/>
      <c r="BW11" s="1276"/>
      <c r="BX11" s="1276"/>
      <c r="BY11" s="1276"/>
      <c r="BZ11" s="1276"/>
      <c r="CA11" s="1276"/>
      <c r="CB11" s="1276"/>
      <c r="CC11" s="1276"/>
      <c r="CD11" s="1276"/>
      <c r="CE11" s="1276"/>
      <c r="CF11" s="1276"/>
      <c r="CG11" s="1276"/>
      <c r="CH11" s="1276"/>
      <c r="CI11" s="1276"/>
      <c r="CJ11" s="1276"/>
      <c r="CK11" s="1276"/>
      <c r="CL11" s="1276"/>
      <c r="CM11" s="1276"/>
      <c r="CN11" s="1276"/>
      <c r="CO11" s="1276"/>
      <c r="CP11" s="1276"/>
      <c r="CQ11" s="1276"/>
      <c r="CR11" s="1276"/>
      <c r="CS11" s="1276"/>
      <c r="CT11" s="1276"/>
      <c r="CU11" s="1276"/>
      <c r="CV11" s="1276"/>
      <c r="CW11" s="1276"/>
      <c r="CX11" s="1276"/>
      <c r="CY11" s="1276"/>
      <c r="CZ11" s="1276"/>
      <c r="DA11" s="1276"/>
      <c r="DB11" s="1276"/>
      <c r="DC11" s="1276"/>
      <c r="DD11" s="1276"/>
      <c r="DE11" s="1276"/>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1276"/>
      <c r="B12" s="1276"/>
      <c r="C12" s="1276"/>
      <c r="D12" s="1276"/>
      <c r="E12" s="1276"/>
      <c r="F12" s="1276"/>
      <c r="G12" s="1276"/>
      <c r="H12" s="1276"/>
      <c r="I12" s="1276"/>
      <c r="J12" s="1276"/>
      <c r="K12" s="1276"/>
      <c r="L12" s="1276"/>
      <c r="M12" s="1276"/>
      <c r="N12" s="1276"/>
      <c r="O12" s="1276"/>
      <c r="P12" s="1276"/>
      <c r="Q12" s="1276"/>
      <c r="R12" s="1276"/>
      <c r="S12" s="1276"/>
      <c r="T12" s="1276"/>
      <c r="U12" s="1276"/>
      <c r="V12" s="1276"/>
      <c r="W12" s="1276"/>
      <c r="X12" s="1276"/>
      <c r="Y12" s="1276"/>
      <c r="Z12" s="1276"/>
      <c r="AA12" s="1276"/>
      <c r="AB12" s="1276"/>
      <c r="AC12" s="1276"/>
      <c r="AD12" s="1276"/>
      <c r="AE12" s="1276"/>
      <c r="AF12" s="1276"/>
      <c r="AG12" s="1276"/>
      <c r="AH12" s="1276"/>
      <c r="AI12" s="1276"/>
      <c r="AJ12" s="1276"/>
      <c r="AK12" s="1276"/>
      <c r="AL12" s="1276"/>
      <c r="AM12" s="1276"/>
      <c r="AN12" s="1276"/>
      <c r="AO12" s="1276"/>
      <c r="AP12" s="1276"/>
      <c r="AQ12" s="1276"/>
      <c r="AR12" s="1276"/>
      <c r="AS12" s="1276"/>
      <c r="AT12" s="1276"/>
      <c r="AU12" s="1276"/>
      <c r="AV12" s="1276"/>
      <c r="AW12" s="1276"/>
      <c r="AX12" s="1276"/>
      <c r="AY12" s="1276"/>
      <c r="AZ12" s="1276"/>
      <c r="BA12" s="1276"/>
      <c r="BB12" s="1276"/>
      <c r="BC12" s="1276"/>
      <c r="BD12" s="1276"/>
      <c r="BE12" s="1276"/>
      <c r="BF12" s="1276"/>
      <c r="BG12" s="1276"/>
      <c r="BH12" s="1276"/>
      <c r="BI12" s="1276"/>
      <c r="BJ12" s="1276"/>
      <c r="BK12" s="1276"/>
      <c r="BL12" s="1276"/>
      <c r="BM12" s="1276"/>
      <c r="BN12" s="1276"/>
      <c r="BO12" s="1276"/>
      <c r="BP12" s="1276"/>
      <c r="BQ12" s="1276"/>
      <c r="BR12" s="1276"/>
      <c r="BS12" s="1276"/>
      <c r="BT12" s="1276"/>
      <c r="BU12" s="1276"/>
      <c r="BV12" s="1276"/>
      <c r="BW12" s="1276"/>
      <c r="BX12" s="1276"/>
      <c r="BY12" s="1276"/>
      <c r="BZ12" s="1276"/>
      <c r="CA12" s="1276"/>
      <c r="CB12" s="1276"/>
      <c r="CC12" s="1276"/>
      <c r="CD12" s="1276"/>
      <c r="CE12" s="1276"/>
      <c r="CF12" s="1276"/>
      <c r="CG12" s="1276"/>
      <c r="CH12" s="1276"/>
      <c r="CI12" s="1276"/>
      <c r="CJ12" s="1276"/>
      <c r="CK12" s="1276"/>
      <c r="CL12" s="1276"/>
      <c r="CM12" s="1276"/>
      <c r="CN12" s="1276"/>
      <c r="CO12" s="1276"/>
      <c r="CP12" s="1276"/>
      <c r="CQ12" s="1276"/>
      <c r="CR12" s="1276"/>
      <c r="CS12" s="1276"/>
      <c r="CT12" s="1276"/>
      <c r="CU12" s="1276"/>
      <c r="CV12" s="1276"/>
      <c r="CW12" s="1276"/>
      <c r="CX12" s="1276"/>
      <c r="CY12" s="1276"/>
      <c r="CZ12" s="1276"/>
      <c r="DA12" s="1276"/>
      <c r="DB12" s="1276"/>
      <c r="DC12" s="1276"/>
      <c r="DD12" s="1276"/>
      <c r="DE12" s="1276"/>
      <c r="DF12" s="293"/>
      <c r="DG12" s="293"/>
      <c r="DH12" s="293"/>
      <c r="DI12" s="293"/>
      <c r="DJ12" s="293"/>
      <c r="DK12" s="293"/>
      <c r="DL12" s="293"/>
      <c r="DM12" s="293"/>
      <c r="DN12" s="293"/>
      <c r="DO12" s="293"/>
      <c r="DP12" s="293"/>
      <c r="DQ12" s="293"/>
      <c r="DR12" s="293"/>
      <c r="DS12" s="293"/>
      <c r="DT12" s="293"/>
      <c r="DU12" s="293"/>
      <c r="DV12" s="293"/>
      <c r="DW12" s="293"/>
      <c r="EM12" s="292" t="s">
        <v>608</v>
      </c>
    </row>
    <row r="13" spans="1:143" s="292" customFormat="1" x14ac:dyDescent="0.15">
      <c r="A13" s="1276"/>
      <c r="B13" s="1276"/>
      <c r="C13" s="1276"/>
      <c r="D13" s="1276"/>
      <c r="E13" s="1276"/>
      <c r="F13" s="1276"/>
      <c r="G13" s="1276"/>
      <c r="H13" s="1276"/>
      <c r="I13" s="1276"/>
      <c r="J13" s="1276"/>
      <c r="K13" s="1276"/>
      <c r="L13" s="1276"/>
      <c r="M13" s="1276"/>
      <c r="N13" s="1276"/>
      <c r="O13" s="1276"/>
      <c r="P13" s="1276"/>
      <c r="Q13" s="1276"/>
      <c r="R13" s="1276"/>
      <c r="S13" s="1276"/>
      <c r="T13" s="1276"/>
      <c r="U13" s="1276"/>
      <c r="V13" s="1276"/>
      <c r="W13" s="1276"/>
      <c r="X13" s="1276"/>
      <c r="Y13" s="1276"/>
      <c r="Z13" s="1276"/>
      <c r="AA13" s="1276"/>
      <c r="AB13" s="1276"/>
      <c r="AC13" s="1276"/>
      <c r="AD13" s="1276"/>
      <c r="AE13" s="1276"/>
      <c r="AF13" s="1276"/>
      <c r="AG13" s="1276"/>
      <c r="AH13" s="1276"/>
      <c r="AI13" s="1276"/>
      <c r="AJ13" s="1276"/>
      <c r="AK13" s="1276"/>
      <c r="AL13" s="1276"/>
      <c r="AM13" s="1276"/>
      <c r="AN13" s="1276"/>
      <c r="AO13" s="1276"/>
      <c r="AP13" s="1276"/>
      <c r="AQ13" s="1276"/>
      <c r="AR13" s="1276"/>
      <c r="AS13" s="1276"/>
      <c r="AT13" s="1276"/>
      <c r="AU13" s="1276"/>
      <c r="AV13" s="1276"/>
      <c r="AW13" s="1276"/>
      <c r="AX13" s="1276"/>
      <c r="AY13" s="1276"/>
      <c r="AZ13" s="1276"/>
      <c r="BA13" s="1276"/>
      <c r="BB13" s="1276"/>
      <c r="BC13" s="1276"/>
      <c r="BD13" s="1276"/>
      <c r="BE13" s="1276"/>
      <c r="BF13" s="1276"/>
      <c r="BG13" s="1276"/>
      <c r="BH13" s="1276"/>
      <c r="BI13" s="1276"/>
      <c r="BJ13" s="1276"/>
      <c r="BK13" s="1276"/>
      <c r="BL13" s="1276"/>
      <c r="BM13" s="1276"/>
      <c r="BN13" s="1276"/>
      <c r="BO13" s="1276"/>
      <c r="BP13" s="1276"/>
      <c r="BQ13" s="1276"/>
      <c r="BR13" s="1276"/>
      <c r="BS13" s="1276"/>
      <c r="BT13" s="1276"/>
      <c r="BU13" s="1276"/>
      <c r="BV13" s="1276"/>
      <c r="BW13" s="1276"/>
      <c r="BX13" s="1276"/>
      <c r="BY13" s="1276"/>
      <c r="BZ13" s="1276"/>
      <c r="CA13" s="1276"/>
      <c r="CB13" s="1276"/>
      <c r="CC13" s="1276"/>
      <c r="CD13" s="1276"/>
      <c r="CE13" s="1276"/>
      <c r="CF13" s="1276"/>
      <c r="CG13" s="1276"/>
      <c r="CH13" s="1276"/>
      <c r="CI13" s="1276"/>
      <c r="CJ13" s="1276"/>
      <c r="CK13" s="1276"/>
      <c r="CL13" s="1276"/>
      <c r="CM13" s="1276"/>
      <c r="CN13" s="1276"/>
      <c r="CO13" s="1276"/>
      <c r="CP13" s="1276"/>
      <c r="CQ13" s="1276"/>
      <c r="CR13" s="1276"/>
      <c r="CS13" s="1276"/>
      <c r="CT13" s="1276"/>
      <c r="CU13" s="1276"/>
      <c r="CV13" s="1276"/>
      <c r="CW13" s="1276"/>
      <c r="CX13" s="1276"/>
      <c r="CY13" s="1276"/>
      <c r="CZ13" s="1276"/>
      <c r="DA13" s="1276"/>
      <c r="DB13" s="1276"/>
      <c r="DC13" s="1276"/>
      <c r="DD13" s="1276"/>
      <c r="DE13" s="1276"/>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1276"/>
      <c r="B14" s="1276"/>
      <c r="C14" s="1276"/>
      <c r="D14" s="1276"/>
      <c r="E14" s="1276"/>
      <c r="F14" s="1276"/>
      <c r="G14" s="1276"/>
      <c r="H14" s="1276"/>
      <c r="I14" s="1276"/>
      <c r="J14" s="1276"/>
      <c r="K14" s="1276"/>
      <c r="L14" s="1276"/>
      <c r="M14" s="1276"/>
      <c r="N14" s="1276"/>
      <c r="O14" s="1276"/>
      <c r="P14" s="1276"/>
      <c r="Q14" s="1276"/>
      <c r="R14" s="1276"/>
      <c r="S14" s="1276"/>
      <c r="T14" s="1276"/>
      <c r="U14" s="1276"/>
      <c r="V14" s="1276"/>
      <c r="W14" s="1276"/>
      <c r="X14" s="1276"/>
      <c r="Y14" s="1276"/>
      <c r="Z14" s="1276"/>
      <c r="AA14" s="1276"/>
      <c r="AB14" s="1276"/>
      <c r="AC14" s="1276"/>
      <c r="AD14" s="1276"/>
      <c r="AE14" s="1276"/>
      <c r="AF14" s="1276"/>
      <c r="AG14" s="1276"/>
      <c r="AH14" s="1276"/>
      <c r="AI14" s="1276"/>
      <c r="AJ14" s="1276"/>
      <c r="AK14" s="1276"/>
      <c r="AL14" s="1276"/>
      <c r="AM14" s="1276"/>
      <c r="AN14" s="1276"/>
      <c r="AO14" s="1276"/>
      <c r="AP14" s="1276"/>
      <c r="AQ14" s="1276"/>
      <c r="AR14" s="1276"/>
      <c r="AS14" s="1276"/>
      <c r="AT14" s="1276"/>
      <c r="AU14" s="1276"/>
      <c r="AV14" s="1276"/>
      <c r="AW14" s="1276"/>
      <c r="AX14" s="1276"/>
      <c r="AY14" s="1276"/>
      <c r="AZ14" s="1276"/>
      <c r="BA14" s="1276"/>
      <c r="BB14" s="1276"/>
      <c r="BC14" s="1276"/>
      <c r="BD14" s="1276"/>
      <c r="BE14" s="1276"/>
      <c r="BF14" s="1276"/>
      <c r="BG14" s="1276"/>
      <c r="BH14" s="1276"/>
      <c r="BI14" s="1276"/>
      <c r="BJ14" s="1276"/>
      <c r="BK14" s="1276"/>
      <c r="BL14" s="1276"/>
      <c r="BM14" s="1276"/>
      <c r="BN14" s="1276"/>
      <c r="BO14" s="1276"/>
      <c r="BP14" s="1276"/>
      <c r="BQ14" s="1276"/>
      <c r="BR14" s="1276"/>
      <c r="BS14" s="1276"/>
      <c r="BT14" s="1276"/>
      <c r="BU14" s="1276"/>
      <c r="BV14" s="1276"/>
      <c r="BW14" s="1276"/>
      <c r="BX14" s="1276"/>
      <c r="BY14" s="1276"/>
      <c r="BZ14" s="1276"/>
      <c r="CA14" s="1276"/>
      <c r="CB14" s="1276"/>
      <c r="CC14" s="1276"/>
      <c r="CD14" s="1276"/>
      <c r="CE14" s="1276"/>
      <c r="CF14" s="1276"/>
      <c r="CG14" s="1276"/>
      <c r="CH14" s="1276"/>
      <c r="CI14" s="1276"/>
      <c r="CJ14" s="1276"/>
      <c r="CK14" s="1276"/>
      <c r="CL14" s="1276"/>
      <c r="CM14" s="1276"/>
      <c r="CN14" s="1276"/>
      <c r="CO14" s="1276"/>
      <c r="CP14" s="1276"/>
      <c r="CQ14" s="1276"/>
      <c r="CR14" s="1276"/>
      <c r="CS14" s="1276"/>
      <c r="CT14" s="1276"/>
      <c r="CU14" s="1276"/>
      <c r="CV14" s="1276"/>
      <c r="CW14" s="1276"/>
      <c r="CX14" s="1276"/>
      <c r="CY14" s="1276"/>
      <c r="CZ14" s="1276"/>
      <c r="DA14" s="1276"/>
      <c r="DB14" s="1276"/>
      <c r="DC14" s="1276"/>
      <c r="DD14" s="1276"/>
      <c r="DE14" s="1276"/>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1275"/>
      <c r="B15" s="1276"/>
      <c r="C15" s="1276"/>
      <c r="D15" s="1276"/>
      <c r="E15" s="1276"/>
      <c r="F15" s="1276"/>
      <c r="G15" s="1276"/>
      <c r="H15" s="1276"/>
      <c r="I15" s="1276"/>
      <c r="J15" s="1276"/>
      <c r="K15" s="1276"/>
      <c r="L15" s="1276"/>
      <c r="M15" s="1276"/>
      <c r="N15" s="1276"/>
      <c r="O15" s="1276"/>
      <c r="P15" s="1276"/>
      <c r="Q15" s="1276"/>
      <c r="R15" s="1276"/>
      <c r="S15" s="1276"/>
      <c r="T15" s="1276"/>
      <c r="U15" s="1276"/>
      <c r="V15" s="1276"/>
      <c r="W15" s="1276"/>
      <c r="X15" s="1276"/>
      <c r="Y15" s="1276"/>
      <c r="Z15" s="1276"/>
      <c r="AA15" s="1276"/>
      <c r="AB15" s="1276"/>
      <c r="AC15" s="1276"/>
      <c r="AD15" s="1276"/>
      <c r="AE15" s="1276"/>
      <c r="AF15" s="1276"/>
      <c r="AG15" s="1276"/>
      <c r="AH15" s="1276"/>
      <c r="AI15" s="1276"/>
      <c r="AJ15" s="1276"/>
      <c r="AK15" s="1276"/>
      <c r="AL15" s="1276"/>
      <c r="AM15" s="1276"/>
      <c r="AN15" s="1276"/>
      <c r="AO15" s="1276"/>
      <c r="AP15" s="1276"/>
      <c r="AQ15" s="1276"/>
      <c r="AR15" s="1276"/>
      <c r="AS15" s="1276"/>
      <c r="AT15" s="1276"/>
      <c r="AU15" s="1276"/>
      <c r="AV15" s="1276"/>
      <c r="AW15" s="1276"/>
      <c r="AX15" s="1276"/>
      <c r="AY15" s="1276"/>
      <c r="AZ15" s="1276"/>
      <c r="BA15" s="1276"/>
      <c r="BB15" s="1276"/>
      <c r="BC15" s="1276"/>
      <c r="BD15" s="1276"/>
      <c r="BE15" s="1276"/>
      <c r="BF15" s="1276"/>
      <c r="BG15" s="1276"/>
      <c r="BH15" s="1276"/>
      <c r="BI15" s="1276"/>
      <c r="BJ15" s="1276"/>
      <c r="BK15" s="1276"/>
      <c r="BL15" s="1276"/>
      <c r="BM15" s="1276"/>
      <c r="BN15" s="1276"/>
      <c r="BO15" s="1276"/>
      <c r="BP15" s="1276"/>
      <c r="BQ15" s="1276"/>
      <c r="BR15" s="1276"/>
      <c r="BS15" s="1276"/>
      <c r="BT15" s="1276"/>
      <c r="BU15" s="1276"/>
      <c r="BV15" s="1276"/>
      <c r="BW15" s="1276"/>
      <c r="BX15" s="1276"/>
      <c r="BY15" s="1276"/>
      <c r="BZ15" s="1276"/>
      <c r="CA15" s="1276"/>
      <c r="CB15" s="1276"/>
      <c r="CC15" s="1276"/>
      <c r="CD15" s="1276"/>
      <c r="CE15" s="1276"/>
      <c r="CF15" s="1276"/>
      <c r="CG15" s="1276"/>
      <c r="CH15" s="1276"/>
      <c r="CI15" s="1276"/>
      <c r="CJ15" s="1276"/>
      <c r="CK15" s="1276"/>
      <c r="CL15" s="1276"/>
      <c r="CM15" s="1276"/>
      <c r="CN15" s="1276"/>
      <c r="CO15" s="1276"/>
      <c r="CP15" s="1276"/>
      <c r="CQ15" s="1276"/>
      <c r="CR15" s="1276"/>
      <c r="CS15" s="1276"/>
      <c r="CT15" s="1276"/>
      <c r="CU15" s="1276"/>
      <c r="CV15" s="1276"/>
      <c r="CW15" s="1276"/>
      <c r="CX15" s="1276"/>
      <c r="CY15" s="1276"/>
      <c r="CZ15" s="1276"/>
      <c r="DA15" s="1276"/>
      <c r="DB15" s="1276"/>
      <c r="DC15" s="1276"/>
      <c r="DD15" s="1276"/>
      <c r="DE15" s="1276"/>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1275"/>
      <c r="B16" s="1276"/>
      <c r="C16" s="1276"/>
      <c r="D16" s="1276"/>
      <c r="E16" s="1276"/>
      <c r="F16" s="1276"/>
      <c r="G16" s="1276"/>
      <c r="H16" s="1276"/>
      <c r="I16" s="1276"/>
      <c r="J16" s="1276"/>
      <c r="K16" s="1276"/>
      <c r="L16" s="1276"/>
      <c r="M16" s="1276"/>
      <c r="N16" s="1276"/>
      <c r="O16" s="1276"/>
      <c r="P16" s="1276"/>
      <c r="Q16" s="1276"/>
      <c r="R16" s="1276"/>
      <c r="S16" s="1276"/>
      <c r="T16" s="1276"/>
      <c r="U16" s="1276"/>
      <c r="V16" s="1276"/>
      <c r="W16" s="1276"/>
      <c r="X16" s="1276"/>
      <c r="Y16" s="1276"/>
      <c r="Z16" s="1276"/>
      <c r="AA16" s="1276"/>
      <c r="AB16" s="1276"/>
      <c r="AC16" s="1276"/>
      <c r="AD16" s="1276"/>
      <c r="AE16" s="1276"/>
      <c r="AF16" s="1276"/>
      <c r="AG16" s="1276"/>
      <c r="AH16" s="1276"/>
      <c r="AI16" s="1276"/>
      <c r="AJ16" s="1276"/>
      <c r="AK16" s="1276"/>
      <c r="AL16" s="1276"/>
      <c r="AM16" s="1276"/>
      <c r="AN16" s="1276"/>
      <c r="AO16" s="1276"/>
      <c r="AP16" s="1276"/>
      <c r="AQ16" s="1276"/>
      <c r="AR16" s="1276"/>
      <c r="AS16" s="1276"/>
      <c r="AT16" s="1276"/>
      <c r="AU16" s="1276"/>
      <c r="AV16" s="1276"/>
      <c r="AW16" s="1276"/>
      <c r="AX16" s="1276"/>
      <c r="AY16" s="1276"/>
      <c r="AZ16" s="1276"/>
      <c r="BA16" s="1276"/>
      <c r="BB16" s="1276"/>
      <c r="BC16" s="1276"/>
      <c r="BD16" s="1276"/>
      <c r="BE16" s="1276"/>
      <c r="BF16" s="1276"/>
      <c r="BG16" s="1276"/>
      <c r="BH16" s="1276"/>
      <c r="BI16" s="1276"/>
      <c r="BJ16" s="1276"/>
      <c r="BK16" s="1276"/>
      <c r="BL16" s="1276"/>
      <c r="BM16" s="1276"/>
      <c r="BN16" s="1276"/>
      <c r="BO16" s="1276"/>
      <c r="BP16" s="1276"/>
      <c r="BQ16" s="1276"/>
      <c r="BR16" s="1276"/>
      <c r="BS16" s="1276"/>
      <c r="BT16" s="1276"/>
      <c r="BU16" s="1276"/>
      <c r="BV16" s="1276"/>
      <c r="BW16" s="1276"/>
      <c r="BX16" s="1276"/>
      <c r="BY16" s="1276"/>
      <c r="BZ16" s="1276"/>
      <c r="CA16" s="1276"/>
      <c r="CB16" s="1276"/>
      <c r="CC16" s="1276"/>
      <c r="CD16" s="1276"/>
      <c r="CE16" s="1276"/>
      <c r="CF16" s="1276"/>
      <c r="CG16" s="1276"/>
      <c r="CH16" s="1276"/>
      <c r="CI16" s="1276"/>
      <c r="CJ16" s="1276"/>
      <c r="CK16" s="1276"/>
      <c r="CL16" s="1276"/>
      <c r="CM16" s="1276"/>
      <c r="CN16" s="1276"/>
      <c r="CO16" s="1276"/>
      <c r="CP16" s="1276"/>
      <c r="CQ16" s="1276"/>
      <c r="CR16" s="1276"/>
      <c r="CS16" s="1276"/>
      <c r="CT16" s="1276"/>
      <c r="CU16" s="1276"/>
      <c r="CV16" s="1276"/>
      <c r="CW16" s="1276"/>
      <c r="CX16" s="1276"/>
      <c r="CY16" s="1276"/>
      <c r="CZ16" s="1276"/>
      <c r="DA16" s="1276"/>
      <c r="DB16" s="1276"/>
      <c r="DC16" s="1276"/>
      <c r="DD16" s="1276"/>
      <c r="DE16" s="1276"/>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1275"/>
      <c r="B17" s="1276"/>
      <c r="C17" s="1276"/>
      <c r="D17" s="1276"/>
      <c r="E17" s="1276"/>
      <c r="F17" s="1276"/>
      <c r="G17" s="1276"/>
      <c r="H17" s="1276"/>
      <c r="I17" s="1276"/>
      <c r="J17" s="1276"/>
      <c r="K17" s="1276"/>
      <c r="L17" s="1276"/>
      <c r="M17" s="1276"/>
      <c r="N17" s="1276"/>
      <c r="O17" s="1276"/>
      <c r="P17" s="1276"/>
      <c r="Q17" s="1276"/>
      <c r="R17" s="1276"/>
      <c r="S17" s="1276"/>
      <c r="T17" s="1276"/>
      <c r="U17" s="1276"/>
      <c r="V17" s="1276"/>
      <c r="W17" s="1276"/>
      <c r="X17" s="1276"/>
      <c r="Y17" s="1276"/>
      <c r="Z17" s="1276"/>
      <c r="AA17" s="1276"/>
      <c r="AB17" s="1276"/>
      <c r="AC17" s="1276"/>
      <c r="AD17" s="1276"/>
      <c r="AE17" s="1276"/>
      <c r="AF17" s="1276"/>
      <c r="AG17" s="1276"/>
      <c r="AH17" s="1276"/>
      <c r="AI17" s="1276"/>
      <c r="AJ17" s="1276"/>
      <c r="AK17" s="1276"/>
      <c r="AL17" s="1276"/>
      <c r="AM17" s="1276"/>
      <c r="AN17" s="1276"/>
      <c r="AO17" s="1276"/>
      <c r="AP17" s="1276"/>
      <c r="AQ17" s="1276"/>
      <c r="AR17" s="1276"/>
      <c r="AS17" s="1276"/>
      <c r="AT17" s="1276"/>
      <c r="AU17" s="1276"/>
      <c r="AV17" s="1276"/>
      <c r="AW17" s="1276"/>
      <c r="AX17" s="1276"/>
      <c r="AY17" s="1276"/>
      <c r="AZ17" s="1276"/>
      <c r="BA17" s="1276"/>
      <c r="BB17" s="1276"/>
      <c r="BC17" s="1276"/>
      <c r="BD17" s="1276"/>
      <c r="BE17" s="1276"/>
      <c r="BF17" s="1276"/>
      <c r="BG17" s="1276"/>
      <c r="BH17" s="1276"/>
      <c r="BI17" s="1276"/>
      <c r="BJ17" s="1276"/>
      <c r="BK17" s="1276"/>
      <c r="BL17" s="1276"/>
      <c r="BM17" s="1276"/>
      <c r="BN17" s="1276"/>
      <c r="BO17" s="1276"/>
      <c r="BP17" s="1276"/>
      <c r="BQ17" s="1276"/>
      <c r="BR17" s="1276"/>
      <c r="BS17" s="1276"/>
      <c r="BT17" s="1276"/>
      <c r="BU17" s="1276"/>
      <c r="BV17" s="1276"/>
      <c r="BW17" s="1276"/>
      <c r="BX17" s="1276"/>
      <c r="BY17" s="1276"/>
      <c r="BZ17" s="1276"/>
      <c r="CA17" s="1276"/>
      <c r="CB17" s="1276"/>
      <c r="CC17" s="1276"/>
      <c r="CD17" s="1276"/>
      <c r="CE17" s="1276"/>
      <c r="CF17" s="1276"/>
      <c r="CG17" s="1276"/>
      <c r="CH17" s="1276"/>
      <c r="CI17" s="1276"/>
      <c r="CJ17" s="1276"/>
      <c r="CK17" s="1276"/>
      <c r="CL17" s="1276"/>
      <c r="CM17" s="1276"/>
      <c r="CN17" s="1276"/>
      <c r="CO17" s="1276"/>
      <c r="CP17" s="1276"/>
      <c r="CQ17" s="1276"/>
      <c r="CR17" s="1276"/>
      <c r="CS17" s="1276"/>
      <c r="CT17" s="1276"/>
      <c r="CU17" s="1276"/>
      <c r="CV17" s="1276"/>
      <c r="CW17" s="1276"/>
      <c r="CX17" s="1276"/>
      <c r="CY17" s="1276"/>
      <c r="CZ17" s="1276"/>
      <c r="DA17" s="1276"/>
      <c r="DB17" s="1276"/>
      <c r="DC17" s="1276"/>
      <c r="DD17" s="1276"/>
      <c r="DE17" s="1276"/>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1275"/>
      <c r="B18" s="1276"/>
      <c r="C18" s="1276"/>
      <c r="D18" s="1276"/>
      <c r="E18" s="1276"/>
      <c r="F18" s="1276"/>
      <c r="G18" s="1276"/>
      <c r="H18" s="1276"/>
      <c r="I18" s="1276"/>
      <c r="J18" s="1276"/>
      <c r="K18" s="1276"/>
      <c r="L18" s="1276"/>
      <c r="M18" s="1276"/>
      <c r="N18" s="1276"/>
      <c r="O18" s="1276"/>
      <c r="P18" s="1276"/>
      <c r="Q18" s="1276"/>
      <c r="R18" s="1276"/>
      <c r="S18" s="1276"/>
      <c r="T18" s="1276"/>
      <c r="U18" s="1276"/>
      <c r="V18" s="1276"/>
      <c r="W18" s="1276"/>
      <c r="X18" s="1276"/>
      <c r="Y18" s="1276"/>
      <c r="Z18" s="1276"/>
      <c r="AA18" s="1276"/>
      <c r="AB18" s="1276"/>
      <c r="AC18" s="1276"/>
      <c r="AD18" s="1276"/>
      <c r="AE18" s="1276"/>
      <c r="AF18" s="1276"/>
      <c r="AG18" s="1276"/>
      <c r="AH18" s="1276"/>
      <c r="AI18" s="1276"/>
      <c r="AJ18" s="1276"/>
      <c r="AK18" s="1276"/>
      <c r="AL18" s="1276"/>
      <c r="AM18" s="1276"/>
      <c r="AN18" s="1276"/>
      <c r="AO18" s="1276"/>
      <c r="AP18" s="1276"/>
      <c r="AQ18" s="1276"/>
      <c r="AR18" s="1276"/>
      <c r="AS18" s="1276"/>
      <c r="AT18" s="1276"/>
      <c r="AU18" s="1276"/>
      <c r="AV18" s="1276"/>
      <c r="AW18" s="1276"/>
      <c r="AX18" s="1276"/>
      <c r="AY18" s="1276"/>
      <c r="AZ18" s="1276"/>
      <c r="BA18" s="1276"/>
      <c r="BB18" s="1276"/>
      <c r="BC18" s="1276"/>
      <c r="BD18" s="1276"/>
      <c r="BE18" s="1276"/>
      <c r="BF18" s="1276"/>
      <c r="BG18" s="1276"/>
      <c r="BH18" s="1276"/>
      <c r="BI18" s="1276"/>
      <c r="BJ18" s="1276"/>
      <c r="BK18" s="1276"/>
      <c r="BL18" s="1276"/>
      <c r="BM18" s="1276"/>
      <c r="BN18" s="1276"/>
      <c r="BO18" s="1276"/>
      <c r="BP18" s="1276"/>
      <c r="BQ18" s="1276"/>
      <c r="BR18" s="1276"/>
      <c r="BS18" s="1276"/>
      <c r="BT18" s="1276"/>
      <c r="BU18" s="1276"/>
      <c r="BV18" s="1276"/>
      <c r="BW18" s="1276"/>
      <c r="BX18" s="1276"/>
      <c r="BY18" s="1276"/>
      <c r="BZ18" s="1276"/>
      <c r="CA18" s="1276"/>
      <c r="CB18" s="1276"/>
      <c r="CC18" s="1276"/>
      <c r="CD18" s="1276"/>
      <c r="CE18" s="1276"/>
      <c r="CF18" s="1276"/>
      <c r="CG18" s="1276"/>
      <c r="CH18" s="1276"/>
      <c r="CI18" s="1276"/>
      <c r="CJ18" s="1276"/>
      <c r="CK18" s="1276"/>
      <c r="CL18" s="1276"/>
      <c r="CM18" s="1276"/>
      <c r="CN18" s="1276"/>
      <c r="CO18" s="1276"/>
      <c r="CP18" s="1276"/>
      <c r="CQ18" s="1276"/>
      <c r="CR18" s="1276"/>
      <c r="CS18" s="1276"/>
      <c r="CT18" s="1276"/>
      <c r="CU18" s="1276"/>
      <c r="CV18" s="1276"/>
      <c r="CW18" s="1276"/>
      <c r="CX18" s="1276"/>
      <c r="CY18" s="1276"/>
      <c r="CZ18" s="1276"/>
      <c r="DA18" s="1276"/>
      <c r="DB18" s="1276"/>
      <c r="DC18" s="1276"/>
      <c r="DD18" s="1276"/>
      <c r="DE18" s="1276"/>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1275"/>
      <c r="DE19" s="1275"/>
    </row>
    <row r="20" spans="1:351" x14ac:dyDescent="0.15">
      <c r="DD20" s="1275"/>
      <c r="DE20" s="1275"/>
    </row>
    <row r="21" spans="1:351" ht="17.25" x14ac:dyDescent="0.15">
      <c r="B21" s="1277"/>
      <c r="C21" s="1278"/>
      <c r="D21" s="1278"/>
      <c r="E21" s="1278"/>
      <c r="F21" s="1278"/>
      <c r="G21" s="1278"/>
      <c r="H21" s="1278"/>
      <c r="I21" s="1278"/>
      <c r="J21" s="1278"/>
      <c r="K21" s="1278"/>
      <c r="L21" s="1278"/>
      <c r="M21" s="1278"/>
      <c r="N21" s="1279"/>
      <c r="O21" s="1278"/>
      <c r="P21" s="1278"/>
      <c r="Q21" s="1278"/>
      <c r="R21" s="1278"/>
      <c r="S21" s="1278"/>
      <c r="T21" s="1278"/>
      <c r="U21" s="1278"/>
      <c r="V21" s="1278"/>
      <c r="W21" s="1278"/>
      <c r="X21" s="1278"/>
      <c r="Y21" s="1278"/>
      <c r="Z21" s="1278"/>
      <c r="AA21" s="1278"/>
      <c r="AB21" s="1278"/>
      <c r="AC21" s="1278"/>
      <c r="AD21" s="1278"/>
      <c r="AE21" s="1278"/>
      <c r="AF21" s="1278"/>
      <c r="AG21" s="1278"/>
      <c r="AH21" s="1278"/>
      <c r="AI21" s="1278"/>
      <c r="AJ21" s="1278"/>
      <c r="AK21" s="1278"/>
      <c r="AL21" s="1278"/>
      <c r="AM21" s="1278"/>
      <c r="AN21" s="1278"/>
      <c r="AO21" s="1278"/>
      <c r="AP21" s="1278"/>
      <c r="AQ21" s="1278"/>
      <c r="AR21" s="1278"/>
      <c r="AS21" s="1278"/>
      <c r="AT21" s="1279"/>
      <c r="AU21" s="1278"/>
      <c r="AV21" s="1278"/>
      <c r="AW21" s="1278"/>
      <c r="AX21" s="1278"/>
      <c r="AY21" s="1278"/>
      <c r="AZ21" s="1278"/>
      <c r="BA21" s="1278"/>
      <c r="BB21" s="1278"/>
      <c r="BC21" s="1278"/>
      <c r="BD21" s="1278"/>
      <c r="BE21" s="1278"/>
      <c r="BF21" s="1279"/>
      <c r="BG21" s="1278"/>
      <c r="BH21" s="1278"/>
      <c r="BI21" s="1278"/>
      <c r="BJ21" s="1278"/>
      <c r="BK21" s="1278"/>
      <c r="BL21" s="1278"/>
      <c r="BM21" s="1278"/>
      <c r="BN21" s="1278"/>
      <c r="BO21" s="1278"/>
      <c r="BP21" s="1278"/>
      <c r="BQ21" s="1278"/>
      <c r="BR21" s="1279"/>
      <c r="BS21" s="1278"/>
      <c r="BT21" s="1278"/>
      <c r="BU21" s="1278"/>
      <c r="BV21" s="1278"/>
      <c r="BW21" s="1278"/>
      <c r="BX21" s="1278"/>
      <c r="BY21" s="1278"/>
      <c r="BZ21" s="1278"/>
      <c r="CA21" s="1278"/>
      <c r="CB21" s="1278"/>
      <c r="CC21" s="1278"/>
      <c r="CD21" s="1279"/>
      <c r="CE21" s="1278"/>
      <c r="CF21" s="1278"/>
      <c r="CG21" s="1278"/>
      <c r="CH21" s="1278"/>
      <c r="CI21" s="1278"/>
      <c r="CJ21" s="1278"/>
      <c r="CK21" s="1278"/>
      <c r="CL21" s="1278"/>
      <c r="CM21" s="1278"/>
      <c r="CN21" s="1278"/>
      <c r="CO21" s="1278"/>
      <c r="CP21" s="1279"/>
      <c r="CQ21" s="1278"/>
      <c r="CR21" s="1278"/>
      <c r="CS21" s="1278"/>
      <c r="CT21" s="1278"/>
      <c r="CU21" s="1278"/>
      <c r="CV21" s="1278"/>
      <c r="CW21" s="1278"/>
      <c r="CX21" s="1278"/>
      <c r="CY21" s="1278"/>
      <c r="CZ21" s="1278"/>
      <c r="DA21" s="1278"/>
      <c r="DB21" s="1279"/>
      <c r="DC21" s="1278"/>
      <c r="DD21" s="1280"/>
      <c r="DE21" s="1275"/>
      <c r="MM21" s="1281"/>
    </row>
    <row r="22" spans="1:351" ht="17.25" x14ac:dyDescent="0.15">
      <c r="B22" s="1282"/>
      <c r="MM22" s="1281"/>
    </row>
    <row r="23" spans="1:351" x14ac:dyDescent="0.15">
      <c r="B23" s="1282"/>
    </row>
    <row r="24" spans="1:351" x14ac:dyDescent="0.15">
      <c r="B24" s="1282"/>
    </row>
    <row r="25" spans="1:351" x14ac:dyDescent="0.15">
      <c r="B25" s="1282"/>
    </row>
    <row r="26" spans="1:351" x14ac:dyDescent="0.15">
      <c r="B26" s="1282"/>
    </row>
    <row r="27" spans="1:351" x14ac:dyDescent="0.15">
      <c r="B27" s="1282"/>
    </row>
    <row r="28" spans="1:351" x14ac:dyDescent="0.15">
      <c r="B28" s="1282"/>
    </row>
    <row r="29" spans="1:351" x14ac:dyDescent="0.15">
      <c r="B29" s="1282"/>
    </row>
    <row r="30" spans="1:351" x14ac:dyDescent="0.15">
      <c r="B30" s="1282"/>
    </row>
    <row r="31" spans="1:351" x14ac:dyDescent="0.15">
      <c r="B31" s="1282"/>
    </row>
    <row r="32" spans="1:351" x14ac:dyDescent="0.15">
      <c r="B32" s="1282"/>
    </row>
    <row r="33" spans="2:109" x14ac:dyDescent="0.15">
      <c r="B33" s="1282"/>
    </row>
    <row r="34" spans="2:109" x14ac:dyDescent="0.15">
      <c r="B34" s="1282"/>
    </row>
    <row r="35" spans="2:109" x14ac:dyDescent="0.15">
      <c r="B35" s="1282"/>
    </row>
    <row r="36" spans="2:109" x14ac:dyDescent="0.15">
      <c r="B36" s="1282"/>
    </row>
    <row r="37" spans="2:109" x14ac:dyDescent="0.15">
      <c r="B37" s="1282"/>
    </row>
    <row r="38" spans="2:109" x14ac:dyDescent="0.15">
      <c r="B38" s="1282"/>
    </row>
    <row r="39" spans="2:109" x14ac:dyDescent="0.15">
      <c r="B39" s="1284"/>
      <c r="C39" s="1285"/>
      <c r="D39" s="1285"/>
      <c r="E39" s="1285"/>
      <c r="F39" s="1285"/>
      <c r="G39" s="1285"/>
      <c r="H39" s="1285"/>
      <c r="I39" s="1285"/>
      <c r="J39" s="1285"/>
      <c r="K39" s="1285"/>
      <c r="L39" s="1285"/>
      <c r="M39" s="1285"/>
      <c r="N39" s="1285"/>
      <c r="O39" s="1285"/>
      <c r="P39" s="1285"/>
      <c r="Q39" s="1285"/>
      <c r="R39" s="1285"/>
      <c r="S39" s="1285"/>
      <c r="T39" s="1285"/>
      <c r="U39" s="1285"/>
      <c r="V39" s="1285"/>
      <c r="W39" s="1285"/>
      <c r="X39" s="1285"/>
      <c r="Y39" s="1285"/>
      <c r="Z39" s="1285"/>
      <c r="AA39" s="1285"/>
      <c r="AB39" s="1285"/>
      <c r="AC39" s="1285"/>
      <c r="AD39" s="1285"/>
      <c r="AE39" s="1285"/>
      <c r="AF39" s="1285"/>
      <c r="AG39" s="1285"/>
      <c r="AH39" s="1285"/>
      <c r="AI39" s="1285"/>
      <c r="AJ39" s="1285"/>
      <c r="AK39" s="1285"/>
      <c r="AL39" s="1285"/>
      <c r="AM39" s="1285"/>
      <c r="AN39" s="1285"/>
      <c r="AO39" s="1285"/>
      <c r="AP39" s="1285"/>
      <c r="AQ39" s="1285"/>
      <c r="AR39" s="1285"/>
      <c r="AS39" s="1285"/>
      <c r="AT39" s="1285"/>
      <c r="AU39" s="1285"/>
      <c r="AV39" s="1285"/>
      <c r="AW39" s="1285"/>
      <c r="AX39" s="1285"/>
      <c r="AY39" s="1285"/>
      <c r="AZ39" s="1285"/>
      <c r="BA39" s="1285"/>
      <c r="BB39" s="1285"/>
      <c r="BC39" s="1285"/>
      <c r="BD39" s="1285"/>
      <c r="BE39" s="1285"/>
      <c r="BF39" s="1285"/>
      <c r="BG39" s="1285"/>
      <c r="BH39" s="1285"/>
      <c r="BI39" s="1285"/>
      <c r="BJ39" s="1285"/>
      <c r="BK39" s="1285"/>
      <c r="BL39" s="1285"/>
      <c r="BM39" s="1285"/>
      <c r="BN39" s="1285"/>
      <c r="BO39" s="1285"/>
      <c r="BP39" s="1285"/>
      <c r="BQ39" s="1285"/>
      <c r="BR39" s="1285"/>
      <c r="BS39" s="1285"/>
      <c r="BT39" s="1285"/>
      <c r="BU39" s="1285"/>
      <c r="BV39" s="1285"/>
      <c r="BW39" s="1285"/>
      <c r="BX39" s="1285"/>
      <c r="BY39" s="1285"/>
      <c r="BZ39" s="1285"/>
      <c r="CA39" s="1285"/>
      <c r="CB39" s="1285"/>
      <c r="CC39" s="1285"/>
      <c r="CD39" s="1285"/>
      <c r="CE39" s="1285"/>
      <c r="CF39" s="1285"/>
      <c r="CG39" s="1285"/>
      <c r="CH39" s="1285"/>
      <c r="CI39" s="1285"/>
      <c r="CJ39" s="1285"/>
      <c r="CK39" s="1285"/>
      <c r="CL39" s="1285"/>
      <c r="CM39" s="1285"/>
      <c r="CN39" s="1285"/>
      <c r="CO39" s="1285"/>
      <c r="CP39" s="1285"/>
      <c r="CQ39" s="1285"/>
      <c r="CR39" s="1285"/>
      <c r="CS39" s="1285"/>
      <c r="CT39" s="1285"/>
      <c r="CU39" s="1285"/>
      <c r="CV39" s="1285"/>
      <c r="CW39" s="1285"/>
      <c r="CX39" s="1285"/>
      <c r="CY39" s="1285"/>
      <c r="CZ39" s="1285"/>
      <c r="DA39" s="1285"/>
      <c r="DB39" s="1285"/>
      <c r="DC39" s="1285"/>
      <c r="DD39" s="1286"/>
    </row>
    <row r="40" spans="2:109" x14ac:dyDescent="0.15">
      <c r="B40" s="1287"/>
      <c r="DD40" s="1287"/>
      <c r="DE40" s="1275"/>
    </row>
    <row r="41" spans="2:109" ht="17.25" x14ac:dyDescent="0.15">
      <c r="B41" s="1288" t="s">
        <v>609</v>
      </c>
      <c r="C41" s="1278"/>
      <c r="D41" s="1278"/>
      <c r="E41" s="1278"/>
      <c r="F41" s="1278"/>
      <c r="G41" s="1278"/>
      <c r="H41" s="1278"/>
      <c r="I41" s="1278"/>
      <c r="J41" s="1278"/>
      <c r="K41" s="1278"/>
      <c r="L41" s="1278"/>
      <c r="M41" s="1278"/>
      <c r="N41" s="1278"/>
      <c r="O41" s="1278"/>
      <c r="P41" s="1278"/>
      <c r="Q41" s="1278"/>
      <c r="R41" s="1278"/>
      <c r="S41" s="1278"/>
      <c r="T41" s="1278"/>
      <c r="U41" s="1278"/>
      <c r="V41" s="1278"/>
      <c r="W41" s="1278"/>
      <c r="X41" s="1278"/>
      <c r="Y41" s="1278"/>
      <c r="Z41" s="1278"/>
      <c r="AA41" s="1278"/>
      <c r="AB41" s="1278"/>
      <c r="AC41" s="1278"/>
      <c r="AD41" s="1278"/>
      <c r="AE41" s="1278"/>
      <c r="AF41" s="1278"/>
      <c r="AG41" s="1278"/>
      <c r="AH41" s="1278"/>
      <c r="AI41" s="1278"/>
      <c r="AJ41" s="1278"/>
      <c r="AK41" s="1278"/>
      <c r="AL41" s="1278"/>
      <c r="AM41" s="1278"/>
      <c r="AN41" s="1278"/>
      <c r="AO41" s="1278"/>
      <c r="AP41" s="1278"/>
      <c r="AQ41" s="1278"/>
      <c r="AR41" s="1278"/>
      <c r="AS41" s="1278"/>
      <c r="AT41" s="1278"/>
      <c r="AU41" s="1278"/>
      <c r="AV41" s="1278"/>
      <c r="AW41" s="1278"/>
      <c r="AX41" s="1278"/>
      <c r="AY41" s="1278"/>
      <c r="AZ41" s="1278"/>
      <c r="BA41" s="1278"/>
      <c r="BB41" s="1278"/>
      <c r="BC41" s="1278"/>
      <c r="BD41" s="1278"/>
      <c r="BE41" s="1278"/>
      <c r="BF41" s="1278"/>
      <c r="BG41" s="1278"/>
      <c r="BH41" s="1278"/>
      <c r="BI41" s="1278"/>
      <c r="BJ41" s="1278"/>
      <c r="BK41" s="1278"/>
      <c r="BL41" s="1278"/>
      <c r="BM41" s="1278"/>
      <c r="BN41" s="1278"/>
      <c r="BO41" s="1278"/>
      <c r="BP41" s="1278"/>
      <c r="BQ41" s="1278"/>
      <c r="BR41" s="1278"/>
      <c r="BS41" s="1278"/>
      <c r="BT41" s="1278"/>
      <c r="BU41" s="1278"/>
      <c r="BV41" s="1278"/>
      <c r="BW41" s="1278"/>
      <c r="BX41" s="1278"/>
      <c r="BY41" s="1278"/>
      <c r="BZ41" s="1278"/>
      <c r="CA41" s="1278"/>
      <c r="CB41" s="1278"/>
      <c r="CC41" s="1278"/>
      <c r="CD41" s="1278"/>
      <c r="CE41" s="1278"/>
      <c r="CF41" s="1278"/>
      <c r="CG41" s="1278"/>
      <c r="CH41" s="1278"/>
      <c r="CI41" s="1278"/>
      <c r="CJ41" s="1278"/>
      <c r="CK41" s="1278"/>
      <c r="CL41" s="1278"/>
      <c r="CM41" s="1278"/>
      <c r="CN41" s="1278"/>
      <c r="CO41" s="1278"/>
      <c r="CP41" s="1278"/>
      <c r="CQ41" s="1278"/>
      <c r="CR41" s="1278"/>
      <c r="CS41" s="1278"/>
      <c r="CT41" s="1278"/>
      <c r="CU41" s="1278"/>
      <c r="CV41" s="1278"/>
      <c r="CW41" s="1278"/>
      <c r="CX41" s="1278"/>
      <c r="CY41" s="1278"/>
      <c r="CZ41" s="1278"/>
      <c r="DA41" s="1278"/>
      <c r="DB41" s="1278"/>
      <c r="DC41" s="1278"/>
      <c r="DD41" s="1280"/>
    </row>
    <row r="42" spans="2:109" x14ac:dyDescent="0.15">
      <c r="B42" s="1282"/>
      <c r="G42" s="1289"/>
      <c r="I42" s="1290"/>
      <c r="J42" s="1290"/>
      <c r="K42" s="1290"/>
      <c r="AM42" s="1289"/>
      <c r="AN42" s="1289" t="s">
        <v>610</v>
      </c>
      <c r="AP42" s="1290"/>
      <c r="AQ42" s="1290"/>
      <c r="AR42" s="1290"/>
      <c r="AY42" s="1289"/>
      <c r="BA42" s="1290"/>
      <c r="BB42" s="1290"/>
      <c r="BC42" s="1290"/>
      <c r="BK42" s="1289"/>
      <c r="BM42" s="1290"/>
      <c r="BN42" s="1290"/>
      <c r="BO42" s="1290"/>
      <c r="BW42" s="1289"/>
      <c r="BY42" s="1290"/>
      <c r="BZ42" s="1290"/>
      <c r="CA42" s="1290"/>
      <c r="CI42" s="1289"/>
      <c r="CK42" s="1290"/>
      <c r="CL42" s="1290"/>
      <c r="CM42" s="1290"/>
      <c r="CU42" s="1289"/>
      <c r="CW42" s="1290"/>
      <c r="CX42" s="1290"/>
      <c r="CY42" s="1290"/>
    </row>
    <row r="43" spans="2:109" ht="13.5" customHeight="1" x14ac:dyDescent="0.15">
      <c r="B43" s="1282"/>
      <c r="AN43" s="1291" t="s">
        <v>611</v>
      </c>
      <c r="AO43" s="1292"/>
      <c r="AP43" s="1292"/>
      <c r="AQ43" s="1292"/>
      <c r="AR43" s="1292"/>
      <c r="AS43" s="1292"/>
      <c r="AT43" s="1292"/>
      <c r="AU43" s="1292"/>
      <c r="AV43" s="1292"/>
      <c r="AW43" s="1292"/>
      <c r="AX43" s="1292"/>
      <c r="AY43" s="1292"/>
      <c r="AZ43" s="1292"/>
      <c r="BA43" s="1292"/>
      <c r="BB43" s="1292"/>
      <c r="BC43" s="1292"/>
      <c r="BD43" s="1292"/>
      <c r="BE43" s="1292"/>
      <c r="BF43" s="1292"/>
      <c r="BG43" s="1292"/>
      <c r="BH43" s="1292"/>
      <c r="BI43" s="1292"/>
      <c r="BJ43" s="1292"/>
      <c r="BK43" s="1292"/>
      <c r="BL43" s="1292"/>
      <c r="BM43" s="1292"/>
      <c r="BN43" s="1292"/>
      <c r="BO43" s="1292"/>
      <c r="BP43" s="1292"/>
      <c r="BQ43" s="1292"/>
      <c r="BR43" s="1292"/>
      <c r="BS43" s="1292"/>
      <c r="BT43" s="1292"/>
      <c r="BU43" s="1292"/>
      <c r="BV43" s="1292"/>
      <c r="BW43" s="1292"/>
      <c r="BX43" s="1292"/>
      <c r="BY43" s="1292"/>
      <c r="BZ43" s="1292"/>
      <c r="CA43" s="1292"/>
      <c r="CB43" s="1292"/>
      <c r="CC43" s="1292"/>
      <c r="CD43" s="1292"/>
      <c r="CE43" s="1292"/>
      <c r="CF43" s="1292"/>
      <c r="CG43" s="1292"/>
      <c r="CH43" s="1292"/>
      <c r="CI43" s="1292"/>
      <c r="CJ43" s="1292"/>
      <c r="CK43" s="1292"/>
      <c r="CL43" s="1292"/>
      <c r="CM43" s="1292"/>
      <c r="CN43" s="1292"/>
      <c r="CO43" s="1292"/>
      <c r="CP43" s="1292"/>
      <c r="CQ43" s="1292"/>
      <c r="CR43" s="1292"/>
      <c r="CS43" s="1292"/>
      <c r="CT43" s="1292"/>
      <c r="CU43" s="1292"/>
      <c r="CV43" s="1292"/>
      <c r="CW43" s="1292"/>
      <c r="CX43" s="1292"/>
      <c r="CY43" s="1292"/>
      <c r="CZ43" s="1292"/>
      <c r="DA43" s="1292"/>
      <c r="DB43" s="1292"/>
      <c r="DC43" s="1293"/>
    </row>
    <row r="44" spans="2:109" x14ac:dyDescent="0.15">
      <c r="B44" s="1282"/>
      <c r="AN44" s="1294"/>
      <c r="AO44" s="1295"/>
      <c r="AP44" s="1295"/>
      <c r="AQ44" s="1295"/>
      <c r="AR44" s="1295"/>
      <c r="AS44" s="1295"/>
      <c r="AT44" s="1295"/>
      <c r="AU44" s="1295"/>
      <c r="AV44" s="1295"/>
      <c r="AW44" s="1295"/>
      <c r="AX44" s="1295"/>
      <c r="AY44" s="1295"/>
      <c r="AZ44" s="1295"/>
      <c r="BA44" s="1295"/>
      <c r="BB44" s="1295"/>
      <c r="BC44" s="1295"/>
      <c r="BD44" s="1295"/>
      <c r="BE44" s="1295"/>
      <c r="BF44" s="1295"/>
      <c r="BG44" s="1295"/>
      <c r="BH44" s="1295"/>
      <c r="BI44" s="1295"/>
      <c r="BJ44" s="1295"/>
      <c r="BK44" s="1295"/>
      <c r="BL44" s="1295"/>
      <c r="BM44" s="1295"/>
      <c r="BN44" s="1295"/>
      <c r="BO44" s="1295"/>
      <c r="BP44" s="1295"/>
      <c r="BQ44" s="1295"/>
      <c r="BR44" s="1295"/>
      <c r="BS44" s="1295"/>
      <c r="BT44" s="1295"/>
      <c r="BU44" s="1295"/>
      <c r="BV44" s="1295"/>
      <c r="BW44" s="1295"/>
      <c r="BX44" s="1295"/>
      <c r="BY44" s="1295"/>
      <c r="BZ44" s="1295"/>
      <c r="CA44" s="1295"/>
      <c r="CB44" s="1295"/>
      <c r="CC44" s="1295"/>
      <c r="CD44" s="1295"/>
      <c r="CE44" s="1295"/>
      <c r="CF44" s="1295"/>
      <c r="CG44" s="1295"/>
      <c r="CH44" s="1295"/>
      <c r="CI44" s="1295"/>
      <c r="CJ44" s="1295"/>
      <c r="CK44" s="1295"/>
      <c r="CL44" s="1295"/>
      <c r="CM44" s="1295"/>
      <c r="CN44" s="1295"/>
      <c r="CO44" s="1295"/>
      <c r="CP44" s="1295"/>
      <c r="CQ44" s="1295"/>
      <c r="CR44" s="1295"/>
      <c r="CS44" s="1295"/>
      <c r="CT44" s="1295"/>
      <c r="CU44" s="1295"/>
      <c r="CV44" s="1295"/>
      <c r="CW44" s="1295"/>
      <c r="CX44" s="1295"/>
      <c r="CY44" s="1295"/>
      <c r="CZ44" s="1295"/>
      <c r="DA44" s="1295"/>
      <c r="DB44" s="1295"/>
      <c r="DC44" s="1296"/>
    </row>
    <row r="45" spans="2:109" x14ac:dyDescent="0.15">
      <c r="B45" s="1282"/>
      <c r="AN45" s="1294"/>
      <c r="AO45" s="1295"/>
      <c r="AP45" s="1295"/>
      <c r="AQ45" s="1295"/>
      <c r="AR45" s="1295"/>
      <c r="AS45" s="1295"/>
      <c r="AT45" s="1295"/>
      <c r="AU45" s="1295"/>
      <c r="AV45" s="1295"/>
      <c r="AW45" s="1295"/>
      <c r="AX45" s="1295"/>
      <c r="AY45" s="1295"/>
      <c r="AZ45" s="1295"/>
      <c r="BA45" s="1295"/>
      <c r="BB45" s="1295"/>
      <c r="BC45" s="1295"/>
      <c r="BD45" s="1295"/>
      <c r="BE45" s="1295"/>
      <c r="BF45" s="1295"/>
      <c r="BG45" s="1295"/>
      <c r="BH45" s="1295"/>
      <c r="BI45" s="1295"/>
      <c r="BJ45" s="1295"/>
      <c r="BK45" s="1295"/>
      <c r="BL45" s="1295"/>
      <c r="BM45" s="1295"/>
      <c r="BN45" s="1295"/>
      <c r="BO45" s="1295"/>
      <c r="BP45" s="1295"/>
      <c r="BQ45" s="1295"/>
      <c r="BR45" s="1295"/>
      <c r="BS45" s="1295"/>
      <c r="BT45" s="1295"/>
      <c r="BU45" s="1295"/>
      <c r="BV45" s="1295"/>
      <c r="BW45" s="1295"/>
      <c r="BX45" s="1295"/>
      <c r="BY45" s="1295"/>
      <c r="BZ45" s="1295"/>
      <c r="CA45" s="1295"/>
      <c r="CB45" s="1295"/>
      <c r="CC45" s="1295"/>
      <c r="CD45" s="1295"/>
      <c r="CE45" s="1295"/>
      <c r="CF45" s="1295"/>
      <c r="CG45" s="1295"/>
      <c r="CH45" s="1295"/>
      <c r="CI45" s="1295"/>
      <c r="CJ45" s="1295"/>
      <c r="CK45" s="1295"/>
      <c r="CL45" s="1295"/>
      <c r="CM45" s="1295"/>
      <c r="CN45" s="1295"/>
      <c r="CO45" s="1295"/>
      <c r="CP45" s="1295"/>
      <c r="CQ45" s="1295"/>
      <c r="CR45" s="1295"/>
      <c r="CS45" s="1295"/>
      <c r="CT45" s="1295"/>
      <c r="CU45" s="1295"/>
      <c r="CV45" s="1295"/>
      <c r="CW45" s="1295"/>
      <c r="CX45" s="1295"/>
      <c r="CY45" s="1295"/>
      <c r="CZ45" s="1295"/>
      <c r="DA45" s="1295"/>
      <c r="DB45" s="1295"/>
      <c r="DC45" s="1296"/>
    </row>
    <row r="46" spans="2:109" x14ac:dyDescent="0.15">
      <c r="B46" s="1282"/>
      <c r="AN46" s="1294"/>
      <c r="AO46" s="1295"/>
      <c r="AP46" s="1295"/>
      <c r="AQ46" s="1295"/>
      <c r="AR46" s="1295"/>
      <c r="AS46" s="1295"/>
      <c r="AT46" s="1295"/>
      <c r="AU46" s="1295"/>
      <c r="AV46" s="1295"/>
      <c r="AW46" s="1295"/>
      <c r="AX46" s="1295"/>
      <c r="AY46" s="1295"/>
      <c r="AZ46" s="1295"/>
      <c r="BA46" s="1295"/>
      <c r="BB46" s="1295"/>
      <c r="BC46" s="1295"/>
      <c r="BD46" s="1295"/>
      <c r="BE46" s="1295"/>
      <c r="BF46" s="1295"/>
      <c r="BG46" s="1295"/>
      <c r="BH46" s="1295"/>
      <c r="BI46" s="1295"/>
      <c r="BJ46" s="1295"/>
      <c r="BK46" s="1295"/>
      <c r="BL46" s="1295"/>
      <c r="BM46" s="1295"/>
      <c r="BN46" s="1295"/>
      <c r="BO46" s="1295"/>
      <c r="BP46" s="1295"/>
      <c r="BQ46" s="1295"/>
      <c r="BR46" s="1295"/>
      <c r="BS46" s="1295"/>
      <c r="BT46" s="1295"/>
      <c r="BU46" s="1295"/>
      <c r="BV46" s="1295"/>
      <c r="BW46" s="1295"/>
      <c r="BX46" s="1295"/>
      <c r="BY46" s="1295"/>
      <c r="BZ46" s="1295"/>
      <c r="CA46" s="1295"/>
      <c r="CB46" s="1295"/>
      <c r="CC46" s="1295"/>
      <c r="CD46" s="1295"/>
      <c r="CE46" s="1295"/>
      <c r="CF46" s="1295"/>
      <c r="CG46" s="1295"/>
      <c r="CH46" s="1295"/>
      <c r="CI46" s="1295"/>
      <c r="CJ46" s="1295"/>
      <c r="CK46" s="1295"/>
      <c r="CL46" s="1295"/>
      <c r="CM46" s="1295"/>
      <c r="CN46" s="1295"/>
      <c r="CO46" s="1295"/>
      <c r="CP46" s="1295"/>
      <c r="CQ46" s="1295"/>
      <c r="CR46" s="1295"/>
      <c r="CS46" s="1295"/>
      <c r="CT46" s="1295"/>
      <c r="CU46" s="1295"/>
      <c r="CV46" s="1295"/>
      <c r="CW46" s="1295"/>
      <c r="CX46" s="1295"/>
      <c r="CY46" s="1295"/>
      <c r="CZ46" s="1295"/>
      <c r="DA46" s="1295"/>
      <c r="DB46" s="1295"/>
      <c r="DC46" s="1296"/>
    </row>
    <row r="47" spans="2:109" x14ac:dyDescent="0.15">
      <c r="B47" s="1282"/>
      <c r="AN47" s="1297"/>
      <c r="AO47" s="1298"/>
      <c r="AP47" s="1298"/>
      <c r="AQ47" s="1298"/>
      <c r="AR47" s="1298"/>
      <c r="AS47" s="1298"/>
      <c r="AT47" s="1298"/>
      <c r="AU47" s="1298"/>
      <c r="AV47" s="1298"/>
      <c r="AW47" s="1298"/>
      <c r="AX47" s="1298"/>
      <c r="AY47" s="1298"/>
      <c r="AZ47" s="1298"/>
      <c r="BA47" s="1298"/>
      <c r="BB47" s="1298"/>
      <c r="BC47" s="1298"/>
      <c r="BD47" s="1298"/>
      <c r="BE47" s="1298"/>
      <c r="BF47" s="1298"/>
      <c r="BG47" s="1298"/>
      <c r="BH47" s="1298"/>
      <c r="BI47" s="1298"/>
      <c r="BJ47" s="1298"/>
      <c r="BK47" s="1298"/>
      <c r="BL47" s="1298"/>
      <c r="BM47" s="1298"/>
      <c r="BN47" s="1298"/>
      <c r="BO47" s="1298"/>
      <c r="BP47" s="1298"/>
      <c r="BQ47" s="1298"/>
      <c r="BR47" s="1298"/>
      <c r="BS47" s="1298"/>
      <c r="BT47" s="1298"/>
      <c r="BU47" s="1298"/>
      <c r="BV47" s="1298"/>
      <c r="BW47" s="1298"/>
      <c r="BX47" s="1298"/>
      <c r="BY47" s="1298"/>
      <c r="BZ47" s="1298"/>
      <c r="CA47" s="1298"/>
      <c r="CB47" s="1298"/>
      <c r="CC47" s="1298"/>
      <c r="CD47" s="1298"/>
      <c r="CE47" s="1298"/>
      <c r="CF47" s="1298"/>
      <c r="CG47" s="1298"/>
      <c r="CH47" s="1298"/>
      <c r="CI47" s="1298"/>
      <c r="CJ47" s="1298"/>
      <c r="CK47" s="1298"/>
      <c r="CL47" s="1298"/>
      <c r="CM47" s="1298"/>
      <c r="CN47" s="1298"/>
      <c r="CO47" s="1298"/>
      <c r="CP47" s="1298"/>
      <c r="CQ47" s="1298"/>
      <c r="CR47" s="1298"/>
      <c r="CS47" s="1298"/>
      <c r="CT47" s="1298"/>
      <c r="CU47" s="1298"/>
      <c r="CV47" s="1298"/>
      <c r="CW47" s="1298"/>
      <c r="CX47" s="1298"/>
      <c r="CY47" s="1298"/>
      <c r="CZ47" s="1298"/>
      <c r="DA47" s="1298"/>
      <c r="DB47" s="1298"/>
      <c r="DC47" s="1299"/>
    </row>
    <row r="48" spans="2:109" x14ac:dyDescent="0.15">
      <c r="B48" s="1282"/>
      <c r="H48" s="1300"/>
      <c r="I48" s="1300"/>
      <c r="J48" s="1300"/>
      <c r="AN48" s="1300"/>
      <c r="AO48" s="1300"/>
      <c r="AP48" s="1300"/>
      <c r="AZ48" s="1300"/>
      <c r="BA48" s="1300"/>
      <c r="BB48" s="1300"/>
      <c r="BL48" s="1300"/>
      <c r="BM48" s="1300"/>
      <c r="BN48" s="1300"/>
      <c r="BX48" s="1300"/>
      <c r="BY48" s="1300"/>
      <c r="BZ48" s="1300"/>
      <c r="CJ48" s="1300"/>
      <c r="CK48" s="1300"/>
      <c r="CL48" s="1300"/>
      <c r="CV48" s="1300"/>
      <c r="CW48" s="1300"/>
      <c r="CX48" s="1300"/>
    </row>
    <row r="49" spans="1:109" x14ac:dyDescent="0.15">
      <c r="B49" s="1282"/>
      <c r="AN49" s="1275" t="s">
        <v>612</v>
      </c>
    </row>
    <row r="50" spans="1:109" x14ac:dyDescent="0.15">
      <c r="B50" s="1282"/>
      <c r="G50" s="1301"/>
      <c r="H50" s="1301"/>
      <c r="I50" s="1301"/>
      <c r="J50" s="1301"/>
      <c r="K50" s="1302"/>
      <c r="L50" s="1302"/>
      <c r="M50" s="1303"/>
      <c r="N50" s="1303"/>
      <c r="AN50" s="1304"/>
      <c r="AO50" s="1305"/>
      <c r="AP50" s="1305"/>
      <c r="AQ50" s="1305"/>
      <c r="AR50" s="1305"/>
      <c r="AS50" s="1305"/>
      <c r="AT50" s="1305"/>
      <c r="AU50" s="1305"/>
      <c r="AV50" s="1305"/>
      <c r="AW50" s="1305"/>
      <c r="AX50" s="1305"/>
      <c r="AY50" s="1305"/>
      <c r="AZ50" s="1305"/>
      <c r="BA50" s="1305"/>
      <c r="BB50" s="1305"/>
      <c r="BC50" s="1305"/>
      <c r="BD50" s="1305"/>
      <c r="BE50" s="1305"/>
      <c r="BF50" s="1305"/>
      <c r="BG50" s="1305"/>
      <c r="BH50" s="1305"/>
      <c r="BI50" s="1305"/>
      <c r="BJ50" s="1305"/>
      <c r="BK50" s="1305"/>
      <c r="BL50" s="1305"/>
      <c r="BM50" s="1305"/>
      <c r="BN50" s="1305"/>
      <c r="BO50" s="1306"/>
      <c r="BP50" s="1307" t="s">
        <v>570</v>
      </c>
      <c r="BQ50" s="1307"/>
      <c r="BR50" s="1307"/>
      <c r="BS50" s="1307"/>
      <c r="BT50" s="1307"/>
      <c r="BU50" s="1307"/>
      <c r="BV50" s="1307"/>
      <c r="BW50" s="1307"/>
      <c r="BX50" s="1307" t="s">
        <v>571</v>
      </c>
      <c r="BY50" s="1307"/>
      <c r="BZ50" s="1307"/>
      <c r="CA50" s="1307"/>
      <c r="CB50" s="1307"/>
      <c r="CC50" s="1307"/>
      <c r="CD50" s="1307"/>
      <c r="CE50" s="1307"/>
      <c r="CF50" s="1307" t="s">
        <v>572</v>
      </c>
      <c r="CG50" s="1307"/>
      <c r="CH50" s="1307"/>
      <c r="CI50" s="1307"/>
      <c r="CJ50" s="1307"/>
      <c r="CK50" s="1307"/>
      <c r="CL50" s="1307"/>
      <c r="CM50" s="1307"/>
      <c r="CN50" s="1307" t="s">
        <v>573</v>
      </c>
      <c r="CO50" s="1307"/>
      <c r="CP50" s="1307"/>
      <c r="CQ50" s="1307"/>
      <c r="CR50" s="1307"/>
      <c r="CS50" s="1307"/>
      <c r="CT50" s="1307"/>
      <c r="CU50" s="1307"/>
      <c r="CV50" s="1307" t="s">
        <v>574</v>
      </c>
      <c r="CW50" s="1307"/>
      <c r="CX50" s="1307"/>
      <c r="CY50" s="1307"/>
      <c r="CZ50" s="1307"/>
      <c r="DA50" s="1307"/>
      <c r="DB50" s="1307"/>
      <c r="DC50" s="1307"/>
    </row>
    <row r="51" spans="1:109" ht="13.5" customHeight="1" x14ac:dyDescent="0.15">
      <c r="B51" s="1282"/>
      <c r="G51" s="1308"/>
      <c r="H51" s="1308"/>
      <c r="I51" s="1309"/>
      <c r="J51" s="1309"/>
      <c r="K51" s="1310"/>
      <c r="L51" s="1310"/>
      <c r="M51" s="1310"/>
      <c r="N51" s="1310"/>
      <c r="AM51" s="1300"/>
      <c r="AN51" s="1311" t="s">
        <v>613</v>
      </c>
      <c r="AO51" s="1311"/>
      <c r="AP51" s="1311"/>
      <c r="AQ51" s="1311"/>
      <c r="AR51" s="1311"/>
      <c r="AS51" s="1311"/>
      <c r="AT51" s="1311"/>
      <c r="AU51" s="1311"/>
      <c r="AV51" s="1311"/>
      <c r="AW51" s="1311"/>
      <c r="AX51" s="1311"/>
      <c r="AY51" s="1311"/>
      <c r="AZ51" s="1311"/>
      <c r="BA51" s="1311"/>
      <c r="BB51" s="1311" t="s">
        <v>614</v>
      </c>
      <c r="BC51" s="1311"/>
      <c r="BD51" s="1311"/>
      <c r="BE51" s="1311"/>
      <c r="BF51" s="1311"/>
      <c r="BG51" s="1311"/>
      <c r="BH51" s="1311"/>
      <c r="BI51" s="1311"/>
      <c r="BJ51" s="1311"/>
      <c r="BK51" s="1311"/>
      <c r="BL51" s="1311"/>
      <c r="BM51" s="1311"/>
      <c r="BN51" s="1311"/>
      <c r="BO51" s="1311"/>
      <c r="BP51" s="1312">
        <v>59.9</v>
      </c>
      <c r="BQ51" s="1312"/>
      <c r="BR51" s="1312"/>
      <c r="BS51" s="1312"/>
      <c r="BT51" s="1312"/>
      <c r="BU51" s="1312"/>
      <c r="BV51" s="1312"/>
      <c r="BW51" s="1312"/>
      <c r="BX51" s="1312">
        <v>35.200000000000003</v>
      </c>
      <c r="BY51" s="1312"/>
      <c r="BZ51" s="1312"/>
      <c r="CA51" s="1312"/>
      <c r="CB51" s="1312"/>
      <c r="CC51" s="1312"/>
      <c r="CD51" s="1312"/>
      <c r="CE51" s="1312"/>
      <c r="CF51" s="1312">
        <v>37</v>
      </c>
      <c r="CG51" s="1312"/>
      <c r="CH51" s="1312"/>
      <c r="CI51" s="1312"/>
      <c r="CJ51" s="1312"/>
      <c r="CK51" s="1312"/>
      <c r="CL51" s="1312"/>
      <c r="CM51" s="1312"/>
      <c r="CN51" s="1312">
        <v>28.9</v>
      </c>
      <c r="CO51" s="1312"/>
      <c r="CP51" s="1312"/>
      <c r="CQ51" s="1312"/>
      <c r="CR51" s="1312"/>
      <c r="CS51" s="1312"/>
      <c r="CT51" s="1312"/>
      <c r="CU51" s="1312"/>
      <c r="CV51" s="1312">
        <v>21.4</v>
      </c>
      <c r="CW51" s="1312"/>
      <c r="CX51" s="1312"/>
      <c r="CY51" s="1312"/>
      <c r="CZ51" s="1312"/>
      <c r="DA51" s="1312"/>
      <c r="DB51" s="1312"/>
      <c r="DC51" s="1312"/>
    </row>
    <row r="52" spans="1:109" x14ac:dyDescent="0.15">
      <c r="B52" s="1282"/>
      <c r="G52" s="1308"/>
      <c r="H52" s="1308"/>
      <c r="I52" s="1309"/>
      <c r="J52" s="1309"/>
      <c r="K52" s="1310"/>
      <c r="L52" s="1310"/>
      <c r="M52" s="1310"/>
      <c r="N52" s="1310"/>
      <c r="AM52" s="1300"/>
      <c r="AN52" s="1311"/>
      <c r="AO52" s="1311"/>
      <c r="AP52" s="1311"/>
      <c r="AQ52" s="1311"/>
      <c r="AR52" s="1311"/>
      <c r="AS52" s="1311"/>
      <c r="AT52" s="1311"/>
      <c r="AU52" s="1311"/>
      <c r="AV52" s="1311"/>
      <c r="AW52" s="1311"/>
      <c r="AX52" s="1311"/>
      <c r="AY52" s="1311"/>
      <c r="AZ52" s="1311"/>
      <c r="BA52" s="1311"/>
      <c r="BB52" s="1311"/>
      <c r="BC52" s="1311"/>
      <c r="BD52" s="1311"/>
      <c r="BE52" s="1311"/>
      <c r="BF52" s="1311"/>
      <c r="BG52" s="1311"/>
      <c r="BH52" s="1311"/>
      <c r="BI52" s="1311"/>
      <c r="BJ52" s="1311"/>
      <c r="BK52" s="1311"/>
      <c r="BL52" s="1311"/>
      <c r="BM52" s="1311"/>
      <c r="BN52" s="1311"/>
      <c r="BO52" s="1311"/>
      <c r="BP52" s="1312"/>
      <c r="BQ52" s="1312"/>
      <c r="BR52" s="1312"/>
      <c r="BS52" s="1312"/>
      <c r="BT52" s="1312"/>
      <c r="BU52" s="1312"/>
      <c r="BV52" s="1312"/>
      <c r="BW52" s="1312"/>
      <c r="BX52" s="1312"/>
      <c r="BY52" s="1312"/>
      <c r="BZ52" s="1312"/>
      <c r="CA52" s="1312"/>
      <c r="CB52" s="1312"/>
      <c r="CC52" s="1312"/>
      <c r="CD52" s="1312"/>
      <c r="CE52" s="1312"/>
      <c r="CF52" s="1312"/>
      <c r="CG52" s="1312"/>
      <c r="CH52" s="1312"/>
      <c r="CI52" s="1312"/>
      <c r="CJ52" s="1312"/>
      <c r="CK52" s="1312"/>
      <c r="CL52" s="1312"/>
      <c r="CM52" s="1312"/>
      <c r="CN52" s="1312"/>
      <c r="CO52" s="1312"/>
      <c r="CP52" s="1312"/>
      <c r="CQ52" s="1312"/>
      <c r="CR52" s="1312"/>
      <c r="CS52" s="1312"/>
      <c r="CT52" s="1312"/>
      <c r="CU52" s="1312"/>
      <c r="CV52" s="1312"/>
      <c r="CW52" s="1312"/>
      <c r="CX52" s="1312"/>
      <c r="CY52" s="1312"/>
      <c r="CZ52" s="1312"/>
      <c r="DA52" s="1312"/>
      <c r="DB52" s="1312"/>
      <c r="DC52" s="1312"/>
    </row>
    <row r="53" spans="1:109" x14ac:dyDescent="0.15">
      <c r="A53" s="1290"/>
      <c r="B53" s="1282"/>
      <c r="G53" s="1308"/>
      <c r="H53" s="1308"/>
      <c r="I53" s="1301"/>
      <c r="J53" s="1301"/>
      <c r="K53" s="1310"/>
      <c r="L53" s="1310"/>
      <c r="M53" s="1310"/>
      <c r="N53" s="1310"/>
      <c r="AM53" s="1300"/>
      <c r="AN53" s="1311"/>
      <c r="AO53" s="1311"/>
      <c r="AP53" s="1311"/>
      <c r="AQ53" s="1311"/>
      <c r="AR53" s="1311"/>
      <c r="AS53" s="1311"/>
      <c r="AT53" s="1311"/>
      <c r="AU53" s="1311"/>
      <c r="AV53" s="1311"/>
      <c r="AW53" s="1311"/>
      <c r="AX53" s="1311"/>
      <c r="AY53" s="1311"/>
      <c r="AZ53" s="1311"/>
      <c r="BA53" s="1311"/>
      <c r="BB53" s="1311" t="s">
        <v>615</v>
      </c>
      <c r="BC53" s="1311"/>
      <c r="BD53" s="1311"/>
      <c r="BE53" s="1311"/>
      <c r="BF53" s="1311"/>
      <c r="BG53" s="1311"/>
      <c r="BH53" s="1311"/>
      <c r="BI53" s="1311"/>
      <c r="BJ53" s="1311"/>
      <c r="BK53" s="1311"/>
      <c r="BL53" s="1311"/>
      <c r="BM53" s="1311"/>
      <c r="BN53" s="1311"/>
      <c r="BO53" s="1311"/>
      <c r="BP53" s="1312">
        <v>41.6</v>
      </c>
      <c r="BQ53" s="1312"/>
      <c r="BR53" s="1312"/>
      <c r="BS53" s="1312"/>
      <c r="BT53" s="1312"/>
      <c r="BU53" s="1312"/>
      <c r="BV53" s="1312"/>
      <c r="BW53" s="1312"/>
      <c r="BX53" s="1312">
        <v>43.4</v>
      </c>
      <c r="BY53" s="1312"/>
      <c r="BZ53" s="1312"/>
      <c r="CA53" s="1312"/>
      <c r="CB53" s="1312"/>
      <c r="CC53" s="1312"/>
      <c r="CD53" s="1312"/>
      <c r="CE53" s="1312"/>
      <c r="CF53" s="1312">
        <v>45.6</v>
      </c>
      <c r="CG53" s="1312"/>
      <c r="CH53" s="1312"/>
      <c r="CI53" s="1312"/>
      <c r="CJ53" s="1312"/>
      <c r="CK53" s="1312"/>
      <c r="CL53" s="1312"/>
      <c r="CM53" s="1312"/>
      <c r="CN53" s="1312">
        <v>47.2</v>
      </c>
      <c r="CO53" s="1312"/>
      <c r="CP53" s="1312"/>
      <c r="CQ53" s="1312"/>
      <c r="CR53" s="1312"/>
      <c r="CS53" s="1312"/>
      <c r="CT53" s="1312"/>
      <c r="CU53" s="1312"/>
      <c r="CV53" s="1312">
        <v>42.6</v>
      </c>
      <c r="CW53" s="1312"/>
      <c r="CX53" s="1312"/>
      <c r="CY53" s="1312"/>
      <c r="CZ53" s="1312"/>
      <c r="DA53" s="1312"/>
      <c r="DB53" s="1312"/>
      <c r="DC53" s="1312"/>
    </row>
    <row r="54" spans="1:109" x14ac:dyDescent="0.15">
      <c r="A54" s="1290"/>
      <c r="B54" s="1282"/>
      <c r="G54" s="1308"/>
      <c r="H54" s="1308"/>
      <c r="I54" s="1301"/>
      <c r="J54" s="1301"/>
      <c r="K54" s="1310"/>
      <c r="L54" s="1310"/>
      <c r="M54" s="1310"/>
      <c r="N54" s="1310"/>
      <c r="AM54" s="1300"/>
      <c r="AN54" s="1311"/>
      <c r="AO54" s="1311"/>
      <c r="AP54" s="1311"/>
      <c r="AQ54" s="1311"/>
      <c r="AR54" s="1311"/>
      <c r="AS54" s="1311"/>
      <c r="AT54" s="1311"/>
      <c r="AU54" s="1311"/>
      <c r="AV54" s="1311"/>
      <c r="AW54" s="1311"/>
      <c r="AX54" s="1311"/>
      <c r="AY54" s="1311"/>
      <c r="AZ54" s="1311"/>
      <c r="BA54" s="1311"/>
      <c r="BB54" s="1311"/>
      <c r="BC54" s="1311"/>
      <c r="BD54" s="1311"/>
      <c r="BE54" s="1311"/>
      <c r="BF54" s="1311"/>
      <c r="BG54" s="1311"/>
      <c r="BH54" s="1311"/>
      <c r="BI54" s="1311"/>
      <c r="BJ54" s="1311"/>
      <c r="BK54" s="1311"/>
      <c r="BL54" s="1311"/>
      <c r="BM54" s="1311"/>
      <c r="BN54" s="1311"/>
      <c r="BO54" s="1311"/>
      <c r="BP54" s="1312"/>
      <c r="BQ54" s="1312"/>
      <c r="BR54" s="1312"/>
      <c r="BS54" s="1312"/>
      <c r="BT54" s="1312"/>
      <c r="BU54" s="1312"/>
      <c r="BV54" s="1312"/>
      <c r="BW54" s="1312"/>
      <c r="BX54" s="1312"/>
      <c r="BY54" s="1312"/>
      <c r="BZ54" s="1312"/>
      <c r="CA54" s="1312"/>
      <c r="CB54" s="1312"/>
      <c r="CC54" s="1312"/>
      <c r="CD54" s="1312"/>
      <c r="CE54" s="1312"/>
      <c r="CF54" s="1312"/>
      <c r="CG54" s="1312"/>
      <c r="CH54" s="1312"/>
      <c r="CI54" s="1312"/>
      <c r="CJ54" s="1312"/>
      <c r="CK54" s="1312"/>
      <c r="CL54" s="1312"/>
      <c r="CM54" s="1312"/>
      <c r="CN54" s="1312"/>
      <c r="CO54" s="1312"/>
      <c r="CP54" s="1312"/>
      <c r="CQ54" s="1312"/>
      <c r="CR54" s="1312"/>
      <c r="CS54" s="1312"/>
      <c r="CT54" s="1312"/>
      <c r="CU54" s="1312"/>
      <c r="CV54" s="1312"/>
      <c r="CW54" s="1312"/>
      <c r="CX54" s="1312"/>
      <c r="CY54" s="1312"/>
      <c r="CZ54" s="1312"/>
      <c r="DA54" s="1312"/>
      <c r="DB54" s="1312"/>
      <c r="DC54" s="1312"/>
    </row>
    <row r="55" spans="1:109" x14ac:dyDescent="0.15">
      <c r="A55" s="1290"/>
      <c r="B55" s="1282"/>
      <c r="G55" s="1301"/>
      <c r="H55" s="1301"/>
      <c r="I55" s="1301"/>
      <c r="J55" s="1301"/>
      <c r="K55" s="1310"/>
      <c r="L55" s="1310"/>
      <c r="M55" s="1310"/>
      <c r="N55" s="1310"/>
      <c r="AN55" s="1307" t="s">
        <v>616</v>
      </c>
      <c r="AO55" s="1307"/>
      <c r="AP55" s="1307"/>
      <c r="AQ55" s="1307"/>
      <c r="AR55" s="1307"/>
      <c r="AS55" s="1307"/>
      <c r="AT55" s="1307"/>
      <c r="AU55" s="1307"/>
      <c r="AV55" s="1307"/>
      <c r="AW55" s="1307"/>
      <c r="AX55" s="1307"/>
      <c r="AY55" s="1307"/>
      <c r="AZ55" s="1307"/>
      <c r="BA55" s="1307"/>
      <c r="BB55" s="1311" t="s">
        <v>614</v>
      </c>
      <c r="BC55" s="1311"/>
      <c r="BD55" s="1311"/>
      <c r="BE55" s="1311"/>
      <c r="BF55" s="1311"/>
      <c r="BG55" s="1311"/>
      <c r="BH55" s="1311"/>
      <c r="BI55" s="1311"/>
      <c r="BJ55" s="1311"/>
      <c r="BK55" s="1311"/>
      <c r="BL55" s="1311"/>
      <c r="BM55" s="1311"/>
      <c r="BN55" s="1311"/>
      <c r="BO55" s="1311"/>
      <c r="BP55" s="1312">
        <v>0</v>
      </c>
      <c r="BQ55" s="1312"/>
      <c r="BR55" s="1312"/>
      <c r="BS55" s="1312"/>
      <c r="BT55" s="1312"/>
      <c r="BU55" s="1312"/>
      <c r="BV55" s="1312"/>
      <c r="BW55" s="1312"/>
      <c r="BX55" s="1312">
        <v>0</v>
      </c>
      <c r="BY55" s="1312"/>
      <c r="BZ55" s="1312"/>
      <c r="CA55" s="1312"/>
      <c r="CB55" s="1312"/>
      <c r="CC55" s="1312"/>
      <c r="CD55" s="1312"/>
      <c r="CE55" s="1312"/>
      <c r="CF55" s="1312">
        <v>0</v>
      </c>
      <c r="CG55" s="1312"/>
      <c r="CH55" s="1312"/>
      <c r="CI55" s="1312"/>
      <c r="CJ55" s="1312"/>
      <c r="CK55" s="1312"/>
      <c r="CL55" s="1312"/>
      <c r="CM55" s="1312"/>
      <c r="CN55" s="1312">
        <v>0</v>
      </c>
      <c r="CO55" s="1312"/>
      <c r="CP55" s="1312"/>
      <c r="CQ55" s="1312"/>
      <c r="CR55" s="1312"/>
      <c r="CS55" s="1312"/>
      <c r="CT55" s="1312"/>
      <c r="CU55" s="1312"/>
      <c r="CV55" s="1312">
        <v>0</v>
      </c>
      <c r="CW55" s="1312"/>
      <c r="CX55" s="1312"/>
      <c r="CY55" s="1312"/>
      <c r="CZ55" s="1312"/>
      <c r="DA55" s="1312"/>
      <c r="DB55" s="1312"/>
      <c r="DC55" s="1312"/>
    </row>
    <row r="56" spans="1:109" x14ac:dyDescent="0.15">
      <c r="A56" s="1290"/>
      <c r="B56" s="1282"/>
      <c r="G56" s="1301"/>
      <c r="H56" s="1301"/>
      <c r="I56" s="1301"/>
      <c r="J56" s="1301"/>
      <c r="K56" s="1310"/>
      <c r="L56" s="1310"/>
      <c r="M56" s="1310"/>
      <c r="N56" s="1310"/>
      <c r="AN56" s="1307"/>
      <c r="AO56" s="1307"/>
      <c r="AP56" s="1307"/>
      <c r="AQ56" s="1307"/>
      <c r="AR56" s="1307"/>
      <c r="AS56" s="1307"/>
      <c r="AT56" s="1307"/>
      <c r="AU56" s="1307"/>
      <c r="AV56" s="1307"/>
      <c r="AW56" s="1307"/>
      <c r="AX56" s="1307"/>
      <c r="AY56" s="1307"/>
      <c r="AZ56" s="1307"/>
      <c r="BA56" s="1307"/>
      <c r="BB56" s="1311"/>
      <c r="BC56" s="1311"/>
      <c r="BD56" s="1311"/>
      <c r="BE56" s="1311"/>
      <c r="BF56" s="1311"/>
      <c r="BG56" s="1311"/>
      <c r="BH56" s="1311"/>
      <c r="BI56" s="1311"/>
      <c r="BJ56" s="1311"/>
      <c r="BK56" s="1311"/>
      <c r="BL56" s="1311"/>
      <c r="BM56" s="1311"/>
      <c r="BN56" s="1311"/>
      <c r="BO56" s="1311"/>
      <c r="BP56" s="1312"/>
      <c r="BQ56" s="1312"/>
      <c r="BR56" s="1312"/>
      <c r="BS56" s="1312"/>
      <c r="BT56" s="1312"/>
      <c r="BU56" s="1312"/>
      <c r="BV56" s="1312"/>
      <c r="BW56" s="1312"/>
      <c r="BX56" s="1312"/>
      <c r="BY56" s="1312"/>
      <c r="BZ56" s="1312"/>
      <c r="CA56" s="1312"/>
      <c r="CB56" s="1312"/>
      <c r="CC56" s="1312"/>
      <c r="CD56" s="1312"/>
      <c r="CE56" s="1312"/>
      <c r="CF56" s="1312"/>
      <c r="CG56" s="1312"/>
      <c r="CH56" s="1312"/>
      <c r="CI56" s="1312"/>
      <c r="CJ56" s="1312"/>
      <c r="CK56" s="1312"/>
      <c r="CL56" s="1312"/>
      <c r="CM56" s="1312"/>
      <c r="CN56" s="1312"/>
      <c r="CO56" s="1312"/>
      <c r="CP56" s="1312"/>
      <c r="CQ56" s="1312"/>
      <c r="CR56" s="1312"/>
      <c r="CS56" s="1312"/>
      <c r="CT56" s="1312"/>
      <c r="CU56" s="1312"/>
      <c r="CV56" s="1312"/>
      <c r="CW56" s="1312"/>
      <c r="CX56" s="1312"/>
      <c r="CY56" s="1312"/>
      <c r="CZ56" s="1312"/>
      <c r="DA56" s="1312"/>
      <c r="DB56" s="1312"/>
      <c r="DC56" s="1312"/>
    </row>
    <row r="57" spans="1:109" s="1290" customFormat="1" x14ac:dyDescent="0.15">
      <c r="B57" s="1313"/>
      <c r="G57" s="1301"/>
      <c r="H57" s="1301"/>
      <c r="I57" s="1314"/>
      <c r="J57" s="1314"/>
      <c r="K57" s="1310"/>
      <c r="L57" s="1310"/>
      <c r="M57" s="1310"/>
      <c r="N57" s="1310"/>
      <c r="AM57" s="1275"/>
      <c r="AN57" s="1307"/>
      <c r="AO57" s="1307"/>
      <c r="AP57" s="1307"/>
      <c r="AQ57" s="1307"/>
      <c r="AR57" s="1307"/>
      <c r="AS57" s="1307"/>
      <c r="AT57" s="1307"/>
      <c r="AU57" s="1307"/>
      <c r="AV57" s="1307"/>
      <c r="AW57" s="1307"/>
      <c r="AX57" s="1307"/>
      <c r="AY57" s="1307"/>
      <c r="AZ57" s="1307"/>
      <c r="BA57" s="1307"/>
      <c r="BB57" s="1311" t="s">
        <v>615</v>
      </c>
      <c r="BC57" s="1311"/>
      <c r="BD57" s="1311"/>
      <c r="BE57" s="1311"/>
      <c r="BF57" s="1311"/>
      <c r="BG57" s="1311"/>
      <c r="BH57" s="1311"/>
      <c r="BI57" s="1311"/>
      <c r="BJ57" s="1311"/>
      <c r="BK57" s="1311"/>
      <c r="BL57" s="1311"/>
      <c r="BM57" s="1311"/>
      <c r="BN57" s="1311"/>
      <c r="BO57" s="1311"/>
      <c r="BP57" s="1312">
        <v>57.9</v>
      </c>
      <c r="BQ57" s="1312"/>
      <c r="BR57" s="1312"/>
      <c r="BS57" s="1312"/>
      <c r="BT57" s="1312"/>
      <c r="BU57" s="1312"/>
      <c r="BV57" s="1312"/>
      <c r="BW57" s="1312"/>
      <c r="BX57" s="1312">
        <v>58.2</v>
      </c>
      <c r="BY57" s="1312"/>
      <c r="BZ57" s="1312"/>
      <c r="CA57" s="1312"/>
      <c r="CB57" s="1312"/>
      <c r="CC57" s="1312"/>
      <c r="CD57" s="1312"/>
      <c r="CE57" s="1312"/>
      <c r="CF57" s="1312">
        <v>59.4</v>
      </c>
      <c r="CG57" s="1312"/>
      <c r="CH57" s="1312"/>
      <c r="CI57" s="1312"/>
      <c r="CJ57" s="1312"/>
      <c r="CK57" s="1312"/>
      <c r="CL57" s="1312"/>
      <c r="CM57" s="1312"/>
      <c r="CN57" s="1312">
        <v>60.4</v>
      </c>
      <c r="CO57" s="1312"/>
      <c r="CP57" s="1312"/>
      <c r="CQ57" s="1312"/>
      <c r="CR57" s="1312"/>
      <c r="CS57" s="1312"/>
      <c r="CT57" s="1312"/>
      <c r="CU57" s="1312"/>
      <c r="CV57" s="1312">
        <v>61.5</v>
      </c>
      <c r="CW57" s="1312"/>
      <c r="CX57" s="1312"/>
      <c r="CY57" s="1312"/>
      <c r="CZ57" s="1312"/>
      <c r="DA57" s="1312"/>
      <c r="DB57" s="1312"/>
      <c r="DC57" s="1312"/>
      <c r="DD57" s="1315"/>
      <c r="DE57" s="1313"/>
    </row>
    <row r="58" spans="1:109" s="1290" customFormat="1" x14ac:dyDescent="0.15">
      <c r="A58" s="1275"/>
      <c r="B58" s="1313"/>
      <c r="G58" s="1301"/>
      <c r="H58" s="1301"/>
      <c r="I58" s="1314"/>
      <c r="J58" s="1314"/>
      <c r="K58" s="1310"/>
      <c r="L58" s="1310"/>
      <c r="M58" s="1310"/>
      <c r="N58" s="1310"/>
      <c r="AM58" s="1275"/>
      <c r="AN58" s="1307"/>
      <c r="AO58" s="1307"/>
      <c r="AP58" s="1307"/>
      <c r="AQ58" s="1307"/>
      <c r="AR58" s="1307"/>
      <c r="AS58" s="1307"/>
      <c r="AT58" s="1307"/>
      <c r="AU58" s="1307"/>
      <c r="AV58" s="1307"/>
      <c r="AW58" s="1307"/>
      <c r="AX58" s="1307"/>
      <c r="AY58" s="1307"/>
      <c r="AZ58" s="1307"/>
      <c r="BA58" s="1307"/>
      <c r="BB58" s="1311"/>
      <c r="BC58" s="1311"/>
      <c r="BD58" s="1311"/>
      <c r="BE58" s="1311"/>
      <c r="BF58" s="1311"/>
      <c r="BG58" s="1311"/>
      <c r="BH58" s="1311"/>
      <c r="BI58" s="1311"/>
      <c r="BJ58" s="1311"/>
      <c r="BK58" s="1311"/>
      <c r="BL58" s="1311"/>
      <c r="BM58" s="1311"/>
      <c r="BN58" s="1311"/>
      <c r="BO58" s="1311"/>
      <c r="BP58" s="1312"/>
      <c r="BQ58" s="1312"/>
      <c r="BR58" s="1312"/>
      <c r="BS58" s="1312"/>
      <c r="BT58" s="1312"/>
      <c r="BU58" s="1312"/>
      <c r="BV58" s="1312"/>
      <c r="BW58" s="1312"/>
      <c r="BX58" s="1312"/>
      <c r="BY58" s="1312"/>
      <c r="BZ58" s="1312"/>
      <c r="CA58" s="1312"/>
      <c r="CB58" s="1312"/>
      <c r="CC58" s="1312"/>
      <c r="CD58" s="1312"/>
      <c r="CE58" s="1312"/>
      <c r="CF58" s="1312"/>
      <c r="CG58" s="1312"/>
      <c r="CH58" s="1312"/>
      <c r="CI58" s="1312"/>
      <c r="CJ58" s="1312"/>
      <c r="CK58" s="1312"/>
      <c r="CL58" s="1312"/>
      <c r="CM58" s="1312"/>
      <c r="CN58" s="1312"/>
      <c r="CO58" s="1312"/>
      <c r="CP58" s="1312"/>
      <c r="CQ58" s="1312"/>
      <c r="CR58" s="1312"/>
      <c r="CS58" s="1312"/>
      <c r="CT58" s="1312"/>
      <c r="CU58" s="1312"/>
      <c r="CV58" s="1312"/>
      <c r="CW58" s="1312"/>
      <c r="CX58" s="1312"/>
      <c r="CY58" s="1312"/>
      <c r="CZ58" s="1312"/>
      <c r="DA58" s="1312"/>
      <c r="DB58" s="1312"/>
      <c r="DC58" s="1312"/>
      <c r="DD58" s="1315"/>
      <c r="DE58" s="1313"/>
    </row>
    <row r="59" spans="1:109" s="1290" customFormat="1" x14ac:dyDescent="0.15">
      <c r="A59" s="1275"/>
      <c r="B59" s="1313"/>
      <c r="K59" s="1316"/>
      <c r="L59" s="1316"/>
      <c r="M59" s="1316"/>
      <c r="N59" s="1316"/>
      <c r="AQ59" s="1316"/>
      <c r="AR59" s="1316"/>
      <c r="AS59" s="1316"/>
      <c r="AT59" s="1316"/>
      <c r="BC59" s="1316"/>
      <c r="BD59" s="1316"/>
      <c r="BE59" s="1316"/>
      <c r="BF59" s="1316"/>
      <c r="BO59" s="1316"/>
      <c r="BP59" s="1316"/>
      <c r="BQ59" s="1316"/>
      <c r="BR59" s="1316"/>
      <c r="CA59" s="1316"/>
      <c r="CB59" s="1316"/>
      <c r="CC59" s="1316"/>
      <c r="CD59" s="1316"/>
      <c r="CM59" s="1316"/>
      <c r="CN59" s="1316"/>
      <c r="CO59" s="1316"/>
      <c r="CP59" s="1316"/>
      <c r="CY59" s="1316"/>
      <c r="CZ59" s="1316"/>
      <c r="DA59" s="1316"/>
      <c r="DB59" s="1316"/>
      <c r="DC59" s="1316"/>
      <c r="DD59" s="1315"/>
      <c r="DE59" s="1313"/>
    </row>
    <row r="60" spans="1:109" s="1290" customFormat="1" x14ac:dyDescent="0.15">
      <c r="A60" s="1275"/>
      <c r="B60" s="1313"/>
      <c r="K60" s="1316"/>
      <c r="L60" s="1316"/>
      <c r="M60" s="1316"/>
      <c r="N60" s="1316"/>
      <c r="AQ60" s="1316"/>
      <c r="AR60" s="1316"/>
      <c r="AS60" s="1316"/>
      <c r="AT60" s="1316"/>
      <c r="BC60" s="1316"/>
      <c r="BD60" s="1316"/>
      <c r="BE60" s="1316"/>
      <c r="BF60" s="1316"/>
      <c r="BO60" s="1316"/>
      <c r="BP60" s="1316"/>
      <c r="BQ60" s="1316"/>
      <c r="BR60" s="1316"/>
      <c r="CA60" s="1316"/>
      <c r="CB60" s="1316"/>
      <c r="CC60" s="1316"/>
      <c r="CD60" s="1316"/>
      <c r="CM60" s="1316"/>
      <c r="CN60" s="1316"/>
      <c r="CO60" s="1316"/>
      <c r="CP60" s="1316"/>
      <c r="CY60" s="1316"/>
      <c r="CZ60" s="1316"/>
      <c r="DA60" s="1316"/>
      <c r="DB60" s="1316"/>
      <c r="DC60" s="1316"/>
      <c r="DD60" s="1315"/>
      <c r="DE60" s="1313"/>
    </row>
    <row r="61" spans="1:109" s="1290" customFormat="1" x14ac:dyDescent="0.15">
      <c r="A61" s="1275"/>
      <c r="B61" s="1317"/>
      <c r="C61" s="1318"/>
      <c r="D61" s="1318"/>
      <c r="E61" s="1318"/>
      <c r="F61" s="1318"/>
      <c r="G61" s="1318"/>
      <c r="H61" s="1318"/>
      <c r="I61" s="1318"/>
      <c r="J61" s="1318"/>
      <c r="K61" s="1318"/>
      <c r="L61" s="1318"/>
      <c r="M61" s="1319"/>
      <c r="N61" s="1319"/>
      <c r="O61" s="1318"/>
      <c r="P61" s="1318"/>
      <c r="Q61" s="1318"/>
      <c r="R61" s="1318"/>
      <c r="S61" s="1318"/>
      <c r="T61" s="1318"/>
      <c r="U61" s="1318"/>
      <c r="V61" s="1318"/>
      <c r="W61" s="1318"/>
      <c r="X61" s="1318"/>
      <c r="Y61" s="1318"/>
      <c r="Z61" s="1318"/>
      <c r="AA61" s="1318"/>
      <c r="AB61" s="1318"/>
      <c r="AC61" s="1318"/>
      <c r="AD61" s="1318"/>
      <c r="AE61" s="1318"/>
      <c r="AF61" s="1318"/>
      <c r="AG61" s="1318"/>
      <c r="AH61" s="1318"/>
      <c r="AI61" s="1318"/>
      <c r="AJ61" s="1318"/>
      <c r="AK61" s="1318"/>
      <c r="AL61" s="1318"/>
      <c r="AM61" s="1318"/>
      <c r="AN61" s="1318"/>
      <c r="AO61" s="1318"/>
      <c r="AP61" s="1318"/>
      <c r="AQ61" s="1318"/>
      <c r="AR61" s="1318"/>
      <c r="AS61" s="1319"/>
      <c r="AT61" s="1319"/>
      <c r="AU61" s="1318"/>
      <c r="AV61" s="1318"/>
      <c r="AW61" s="1318"/>
      <c r="AX61" s="1318"/>
      <c r="AY61" s="1318"/>
      <c r="AZ61" s="1318"/>
      <c r="BA61" s="1318"/>
      <c r="BB61" s="1318"/>
      <c r="BC61" s="1318"/>
      <c r="BD61" s="1318"/>
      <c r="BE61" s="1319"/>
      <c r="BF61" s="1319"/>
      <c r="BG61" s="1318"/>
      <c r="BH61" s="1318"/>
      <c r="BI61" s="1318"/>
      <c r="BJ61" s="1318"/>
      <c r="BK61" s="1318"/>
      <c r="BL61" s="1318"/>
      <c r="BM61" s="1318"/>
      <c r="BN61" s="1318"/>
      <c r="BO61" s="1318"/>
      <c r="BP61" s="1318"/>
      <c r="BQ61" s="1319"/>
      <c r="BR61" s="1319"/>
      <c r="BS61" s="1318"/>
      <c r="BT61" s="1318"/>
      <c r="BU61" s="1318"/>
      <c r="BV61" s="1318"/>
      <c r="BW61" s="1318"/>
      <c r="BX61" s="1318"/>
      <c r="BY61" s="1318"/>
      <c r="BZ61" s="1318"/>
      <c r="CA61" s="1318"/>
      <c r="CB61" s="1318"/>
      <c r="CC61" s="1319"/>
      <c r="CD61" s="1319"/>
      <c r="CE61" s="1318"/>
      <c r="CF61" s="1318"/>
      <c r="CG61" s="1318"/>
      <c r="CH61" s="1318"/>
      <c r="CI61" s="1318"/>
      <c r="CJ61" s="1318"/>
      <c r="CK61" s="1318"/>
      <c r="CL61" s="1318"/>
      <c r="CM61" s="1318"/>
      <c r="CN61" s="1318"/>
      <c r="CO61" s="1319"/>
      <c r="CP61" s="1319"/>
      <c r="CQ61" s="1318"/>
      <c r="CR61" s="1318"/>
      <c r="CS61" s="1318"/>
      <c r="CT61" s="1318"/>
      <c r="CU61" s="1318"/>
      <c r="CV61" s="1318"/>
      <c r="CW61" s="1318"/>
      <c r="CX61" s="1318"/>
      <c r="CY61" s="1318"/>
      <c r="CZ61" s="1318"/>
      <c r="DA61" s="1319"/>
      <c r="DB61" s="1319"/>
      <c r="DC61" s="1319"/>
      <c r="DD61" s="1320"/>
      <c r="DE61" s="1313"/>
    </row>
    <row r="62" spans="1:109" x14ac:dyDescent="0.15">
      <c r="B62" s="1287"/>
      <c r="C62" s="1287"/>
      <c r="D62" s="1287"/>
      <c r="E62" s="1287"/>
      <c r="F62" s="1287"/>
      <c r="G62" s="1287"/>
      <c r="H62" s="1287"/>
      <c r="I62" s="1287"/>
      <c r="J62" s="1287"/>
      <c r="K62" s="1287"/>
      <c r="L62" s="1287"/>
      <c r="M62" s="1287"/>
      <c r="N62" s="1287"/>
      <c r="O62" s="1287"/>
      <c r="P62" s="1287"/>
      <c r="Q62" s="1287"/>
      <c r="R62" s="1287"/>
      <c r="S62" s="1287"/>
      <c r="T62" s="1287"/>
      <c r="U62" s="1287"/>
      <c r="V62" s="1287"/>
      <c r="W62" s="1287"/>
      <c r="X62" s="1287"/>
      <c r="Y62" s="1287"/>
      <c r="Z62" s="1287"/>
      <c r="AA62" s="1287"/>
      <c r="AB62" s="1287"/>
      <c r="AC62" s="1287"/>
      <c r="AD62" s="1287"/>
      <c r="AE62" s="1287"/>
      <c r="AF62" s="1287"/>
      <c r="AG62" s="1287"/>
      <c r="AH62" s="1287"/>
      <c r="AI62" s="1287"/>
      <c r="AJ62" s="1287"/>
      <c r="AK62" s="1287"/>
      <c r="AL62" s="1287"/>
      <c r="AM62" s="1287"/>
      <c r="AN62" s="1287"/>
      <c r="AO62" s="1287"/>
      <c r="AP62" s="1287"/>
      <c r="AQ62" s="1287"/>
      <c r="AR62" s="1287"/>
      <c r="AS62" s="1287"/>
      <c r="AT62" s="1287"/>
      <c r="AU62" s="1287"/>
      <c r="AV62" s="1287"/>
      <c r="AW62" s="1287"/>
      <c r="AX62" s="1287"/>
      <c r="AY62" s="1287"/>
      <c r="AZ62" s="1287"/>
      <c r="BA62" s="1287"/>
      <c r="BB62" s="1287"/>
      <c r="BC62" s="1287"/>
      <c r="BD62" s="1287"/>
      <c r="BE62" s="1287"/>
      <c r="BF62" s="1287"/>
      <c r="BG62" s="1287"/>
      <c r="BH62" s="1287"/>
      <c r="BI62" s="1287"/>
      <c r="BJ62" s="1287"/>
      <c r="BK62" s="1287"/>
      <c r="BL62" s="1287"/>
      <c r="BM62" s="1287"/>
      <c r="BN62" s="1287"/>
      <c r="BO62" s="1287"/>
      <c r="BP62" s="1287"/>
      <c r="BQ62" s="1287"/>
      <c r="BR62" s="1287"/>
      <c r="BS62" s="1287"/>
      <c r="BT62" s="1287"/>
      <c r="BU62" s="1287"/>
      <c r="BV62" s="1287"/>
      <c r="BW62" s="1287"/>
      <c r="BX62" s="1287"/>
      <c r="BY62" s="1287"/>
      <c r="BZ62" s="1287"/>
      <c r="CA62" s="1287"/>
      <c r="CB62" s="1287"/>
      <c r="CC62" s="1287"/>
      <c r="CD62" s="1287"/>
      <c r="CE62" s="1287"/>
      <c r="CF62" s="1287"/>
      <c r="CG62" s="1287"/>
      <c r="CH62" s="1287"/>
      <c r="CI62" s="1287"/>
      <c r="CJ62" s="1287"/>
      <c r="CK62" s="1287"/>
      <c r="CL62" s="1287"/>
      <c r="CM62" s="1287"/>
      <c r="CN62" s="1287"/>
      <c r="CO62" s="1287"/>
      <c r="CP62" s="1287"/>
      <c r="CQ62" s="1287"/>
      <c r="CR62" s="1287"/>
      <c r="CS62" s="1287"/>
      <c r="CT62" s="1287"/>
      <c r="CU62" s="1287"/>
      <c r="CV62" s="1287"/>
      <c r="CW62" s="1287"/>
      <c r="CX62" s="1287"/>
      <c r="CY62" s="1287"/>
      <c r="CZ62" s="1287"/>
      <c r="DA62" s="1287"/>
      <c r="DB62" s="1287"/>
      <c r="DC62" s="1287"/>
      <c r="DD62" s="1287"/>
      <c r="DE62" s="1275"/>
    </row>
    <row r="63" spans="1:109" ht="17.25" x14ac:dyDescent="0.15">
      <c r="B63" s="1321" t="s">
        <v>617</v>
      </c>
    </row>
    <row r="64" spans="1:109" x14ac:dyDescent="0.15">
      <c r="B64" s="1282"/>
      <c r="G64" s="1289"/>
      <c r="I64" s="1322"/>
      <c r="J64" s="1322"/>
      <c r="K64" s="1322"/>
      <c r="L64" s="1322"/>
      <c r="M64" s="1322"/>
      <c r="N64" s="1323"/>
      <c r="AM64" s="1289"/>
      <c r="AN64" s="1289" t="s">
        <v>610</v>
      </c>
      <c r="AP64" s="1290"/>
      <c r="AQ64" s="1290"/>
      <c r="AR64" s="1290"/>
      <c r="AY64" s="1289"/>
      <c r="BA64" s="1290"/>
      <c r="BB64" s="1290"/>
      <c r="BC64" s="1290"/>
      <c r="BK64" s="1289"/>
      <c r="BM64" s="1290"/>
      <c r="BN64" s="1290"/>
      <c r="BO64" s="1290"/>
      <c r="BW64" s="1289"/>
      <c r="BY64" s="1290"/>
      <c r="BZ64" s="1290"/>
      <c r="CA64" s="1290"/>
      <c r="CI64" s="1289"/>
      <c r="CK64" s="1290"/>
      <c r="CL64" s="1290"/>
      <c r="CM64" s="1290"/>
      <c r="CU64" s="1289"/>
      <c r="CW64" s="1290"/>
      <c r="CX64" s="1290"/>
      <c r="CY64" s="1290"/>
    </row>
    <row r="65" spans="2:107" x14ac:dyDescent="0.15">
      <c r="B65" s="1282"/>
      <c r="AN65" s="1291" t="s">
        <v>618</v>
      </c>
      <c r="AO65" s="1292"/>
      <c r="AP65" s="1292"/>
      <c r="AQ65" s="1292"/>
      <c r="AR65" s="1292"/>
      <c r="AS65" s="1292"/>
      <c r="AT65" s="1292"/>
      <c r="AU65" s="1292"/>
      <c r="AV65" s="1292"/>
      <c r="AW65" s="1292"/>
      <c r="AX65" s="1292"/>
      <c r="AY65" s="1292"/>
      <c r="AZ65" s="1292"/>
      <c r="BA65" s="1292"/>
      <c r="BB65" s="1292"/>
      <c r="BC65" s="1292"/>
      <c r="BD65" s="1292"/>
      <c r="BE65" s="1292"/>
      <c r="BF65" s="1292"/>
      <c r="BG65" s="1292"/>
      <c r="BH65" s="1292"/>
      <c r="BI65" s="1292"/>
      <c r="BJ65" s="1292"/>
      <c r="BK65" s="1292"/>
      <c r="BL65" s="1292"/>
      <c r="BM65" s="1292"/>
      <c r="BN65" s="1292"/>
      <c r="BO65" s="1292"/>
      <c r="BP65" s="1292"/>
      <c r="BQ65" s="1292"/>
      <c r="BR65" s="1292"/>
      <c r="BS65" s="1292"/>
      <c r="BT65" s="1292"/>
      <c r="BU65" s="1292"/>
      <c r="BV65" s="1292"/>
      <c r="BW65" s="1292"/>
      <c r="BX65" s="1292"/>
      <c r="BY65" s="1292"/>
      <c r="BZ65" s="1292"/>
      <c r="CA65" s="1292"/>
      <c r="CB65" s="1292"/>
      <c r="CC65" s="1292"/>
      <c r="CD65" s="1292"/>
      <c r="CE65" s="1292"/>
      <c r="CF65" s="1292"/>
      <c r="CG65" s="1292"/>
      <c r="CH65" s="1292"/>
      <c r="CI65" s="1292"/>
      <c r="CJ65" s="1292"/>
      <c r="CK65" s="1292"/>
      <c r="CL65" s="1292"/>
      <c r="CM65" s="1292"/>
      <c r="CN65" s="1292"/>
      <c r="CO65" s="1292"/>
      <c r="CP65" s="1292"/>
      <c r="CQ65" s="1292"/>
      <c r="CR65" s="1292"/>
      <c r="CS65" s="1292"/>
      <c r="CT65" s="1292"/>
      <c r="CU65" s="1292"/>
      <c r="CV65" s="1292"/>
      <c r="CW65" s="1292"/>
      <c r="CX65" s="1292"/>
      <c r="CY65" s="1292"/>
      <c r="CZ65" s="1292"/>
      <c r="DA65" s="1292"/>
      <c r="DB65" s="1292"/>
      <c r="DC65" s="1293"/>
    </row>
    <row r="66" spans="2:107" x14ac:dyDescent="0.15">
      <c r="B66" s="1282"/>
      <c r="AN66" s="1294"/>
      <c r="AO66" s="1295"/>
      <c r="AP66" s="1295"/>
      <c r="AQ66" s="1295"/>
      <c r="AR66" s="1295"/>
      <c r="AS66" s="1295"/>
      <c r="AT66" s="1295"/>
      <c r="AU66" s="1295"/>
      <c r="AV66" s="1295"/>
      <c r="AW66" s="1295"/>
      <c r="AX66" s="1295"/>
      <c r="AY66" s="1295"/>
      <c r="AZ66" s="1295"/>
      <c r="BA66" s="1295"/>
      <c r="BB66" s="1295"/>
      <c r="BC66" s="1295"/>
      <c r="BD66" s="1295"/>
      <c r="BE66" s="1295"/>
      <c r="BF66" s="1295"/>
      <c r="BG66" s="1295"/>
      <c r="BH66" s="1295"/>
      <c r="BI66" s="1295"/>
      <c r="BJ66" s="1295"/>
      <c r="BK66" s="1295"/>
      <c r="BL66" s="1295"/>
      <c r="BM66" s="1295"/>
      <c r="BN66" s="1295"/>
      <c r="BO66" s="1295"/>
      <c r="BP66" s="1295"/>
      <c r="BQ66" s="1295"/>
      <c r="BR66" s="1295"/>
      <c r="BS66" s="1295"/>
      <c r="BT66" s="1295"/>
      <c r="BU66" s="1295"/>
      <c r="BV66" s="1295"/>
      <c r="BW66" s="1295"/>
      <c r="BX66" s="1295"/>
      <c r="BY66" s="1295"/>
      <c r="BZ66" s="1295"/>
      <c r="CA66" s="1295"/>
      <c r="CB66" s="1295"/>
      <c r="CC66" s="1295"/>
      <c r="CD66" s="1295"/>
      <c r="CE66" s="1295"/>
      <c r="CF66" s="1295"/>
      <c r="CG66" s="1295"/>
      <c r="CH66" s="1295"/>
      <c r="CI66" s="1295"/>
      <c r="CJ66" s="1295"/>
      <c r="CK66" s="1295"/>
      <c r="CL66" s="1295"/>
      <c r="CM66" s="1295"/>
      <c r="CN66" s="1295"/>
      <c r="CO66" s="1295"/>
      <c r="CP66" s="1295"/>
      <c r="CQ66" s="1295"/>
      <c r="CR66" s="1295"/>
      <c r="CS66" s="1295"/>
      <c r="CT66" s="1295"/>
      <c r="CU66" s="1295"/>
      <c r="CV66" s="1295"/>
      <c r="CW66" s="1295"/>
      <c r="CX66" s="1295"/>
      <c r="CY66" s="1295"/>
      <c r="CZ66" s="1295"/>
      <c r="DA66" s="1295"/>
      <c r="DB66" s="1295"/>
      <c r="DC66" s="1296"/>
    </row>
    <row r="67" spans="2:107" x14ac:dyDescent="0.15">
      <c r="B67" s="1282"/>
      <c r="AN67" s="1294"/>
      <c r="AO67" s="1295"/>
      <c r="AP67" s="1295"/>
      <c r="AQ67" s="1295"/>
      <c r="AR67" s="1295"/>
      <c r="AS67" s="1295"/>
      <c r="AT67" s="1295"/>
      <c r="AU67" s="1295"/>
      <c r="AV67" s="1295"/>
      <c r="AW67" s="1295"/>
      <c r="AX67" s="1295"/>
      <c r="AY67" s="1295"/>
      <c r="AZ67" s="1295"/>
      <c r="BA67" s="1295"/>
      <c r="BB67" s="1295"/>
      <c r="BC67" s="1295"/>
      <c r="BD67" s="1295"/>
      <c r="BE67" s="1295"/>
      <c r="BF67" s="1295"/>
      <c r="BG67" s="1295"/>
      <c r="BH67" s="1295"/>
      <c r="BI67" s="1295"/>
      <c r="BJ67" s="1295"/>
      <c r="BK67" s="1295"/>
      <c r="BL67" s="1295"/>
      <c r="BM67" s="1295"/>
      <c r="BN67" s="1295"/>
      <c r="BO67" s="1295"/>
      <c r="BP67" s="1295"/>
      <c r="BQ67" s="1295"/>
      <c r="BR67" s="1295"/>
      <c r="BS67" s="1295"/>
      <c r="BT67" s="1295"/>
      <c r="BU67" s="1295"/>
      <c r="BV67" s="1295"/>
      <c r="BW67" s="1295"/>
      <c r="BX67" s="1295"/>
      <c r="BY67" s="1295"/>
      <c r="BZ67" s="1295"/>
      <c r="CA67" s="1295"/>
      <c r="CB67" s="1295"/>
      <c r="CC67" s="1295"/>
      <c r="CD67" s="1295"/>
      <c r="CE67" s="1295"/>
      <c r="CF67" s="1295"/>
      <c r="CG67" s="1295"/>
      <c r="CH67" s="1295"/>
      <c r="CI67" s="1295"/>
      <c r="CJ67" s="1295"/>
      <c r="CK67" s="1295"/>
      <c r="CL67" s="1295"/>
      <c r="CM67" s="1295"/>
      <c r="CN67" s="1295"/>
      <c r="CO67" s="1295"/>
      <c r="CP67" s="1295"/>
      <c r="CQ67" s="1295"/>
      <c r="CR67" s="1295"/>
      <c r="CS67" s="1295"/>
      <c r="CT67" s="1295"/>
      <c r="CU67" s="1295"/>
      <c r="CV67" s="1295"/>
      <c r="CW67" s="1295"/>
      <c r="CX67" s="1295"/>
      <c r="CY67" s="1295"/>
      <c r="CZ67" s="1295"/>
      <c r="DA67" s="1295"/>
      <c r="DB67" s="1295"/>
      <c r="DC67" s="1296"/>
    </row>
    <row r="68" spans="2:107" x14ac:dyDescent="0.15">
      <c r="B68" s="1282"/>
      <c r="AN68" s="1294"/>
      <c r="AO68" s="1295"/>
      <c r="AP68" s="1295"/>
      <c r="AQ68" s="1295"/>
      <c r="AR68" s="1295"/>
      <c r="AS68" s="1295"/>
      <c r="AT68" s="1295"/>
      <c r="AU68" s="1295"/>
      <c r="AV68" s="1295"/>
      <c r="AW68" s="1295"/>
      <c r="AX68" s="1295"/>
      <c r="AY68" s="1295"/>
      <c r="AZ68" s="1295"/>
      <c r="BA68" s="1295"/>
      <c r="BB68" s="1295"/>
      <c r="BC68" s="1295"/>
      <c r="BD68" s="1295"/>
      <c r="BE68" s="1295"/>
      <c r="BF68" s="1295"/>
      <c r="BG68" s="1295"/>
      <c r="BH68" s="1295"/>
      <c r="BI68" s="1295"/>
      <c r="BJ68" s="1295"/>
      <c r="BK68" s="1295"/>
      <c r="BL68" s="1295"/>
      <c r="BM68" s="1295"/>
      <c r="BN68" s="1295"/>
      <c r="BO68" s="1295"/>
      <c r="BP68" s="1295"/>
      <c r="BQ68" s="1295"/>
      <c r="BR68" s="1295"/>
      <c r="BS68" s="1295"/>
      <c r="BT68" s="1295"/>
      <c r="BU68" s="1295"/>
      <c r="BV68" s="1295"/>
      <c r="BW68" s="1295"/>
      <c r="BX68" s="1295"/>
      <c r="BY68" s="1295"/>
      <c r="BZ68" s="1295"/>
      <c r="CA68" s="1295"/>
      <c r="CB68" s="1295"/>
      <c r="CC68" s="1295"/>
      <c r="CD68" s="1295"/>
      <c r="CE68" s="1295"/>
      <c r="CF68" s="1295"/>
      <c r="CG68" s="1295"/>
      <c r="CH68" s="1295"/>
      <c r="CI68" s="1295"/>
      <c r="CJ68" s="1295"/>
      <c r="CK68" s="1295"/>
      <c r="CL68" s="1295"/>
      <c r="CM68" s="1295"/>
      <c r="CN68" s="1295"/>
      <c r="CO68" s="1295"/>
      <c r="CP68" s="1295"/>
      <c r="CQ68" s="1295"/>
      <c r="CR68" s="1295"/>
      <c r="CS68" s="1295"/>
      <c r="CT68" s="1295"/>
      <c r="CU68" s="1295"/>
      <c r="CV68" s="1295"/>
      <c r="CW68" s="1295"/>
      <c r="CX68" s="1295"/>
      <c r="CY68" s="1295"/>
      <c r="CZ68" s="1295"/>
      <c r="DA68" s="1295"/>
      <c r="DB68" s="1295"/>
      <c r="DC68" s="1296"/>
    </row>
    <row r="69" spans="2:107" x14ac:dyDescent="0.15">
      <c r="B69" s="1282"/>
      <c r="AN69" s="1297"/>
      <c r="AO69" s="1298"/>
      <c r="AP69" s="1298"/>
      <c r="AQ69" s="1298"/>
      <c r="AR69" s="1298"/>
      <c r="AS69" s="1298"/>
      <c r="AT69" s="1298"/>
      <c r="AU69" s="1298"/>
      <c r="AV69" s="1298"/>
      <c r="AW69" s="1298"/>
      <c r="AX69" s="1298"/>
      <c r="AY69" s="1298"/>
      <c r="AZ69" s="1298"/>
      <c r="BA69" s="1298"/>
      <c r="BB69" s="1298"/>
      <c r="BC69" s="1298"/>
      <c r="BD69" s="1298"/>
      <c r="BE69" s="1298"/>
      <c r="BF69" s="1298"/>
      <c r="BG69" s="1298"/>
      <c r="BH69" s="1298"/>
      <c r="BI69" s="1298"/>
      <c r="BJ69" s="1298"/>
      <c r="BK69" s="1298"/>
      <c r="BL69" s="1298"/>
      <c r="BM69" s="1298"/>
      <c r="BN69" s="1298"/>
      <c r="BO69" s="1298"/>
      <c r="BP69" s="1298"/>
      <c r="BQ69" s="1298"/>
      <c r="BR69" s="1298"/>
      <c r="BS69" s="1298"/>
      <c r="BT69" s="1298"/>
      <c r="BU69" s="1298"/>
      <c r="BV69" s="1298"/>
      <c r="BW69" s="1298"/>
      <c r="BX69" s="1298"/>
      <c r="BY69" s="1298"/>
      <c r="BZ69" s="1298"/>
      <c r="CA69" s="1298"/>
      <c r="CB69" s="1298"/>
      <c r="CC69" s="1298"/>
      <c r="CD69" s="1298"/>
      <c r="CE69" s="1298"/>
      <c r="CF69" s="1298"/>
      <c r="CG69" s="1298"/>
      <c r="CH69" s="1298"/>
      <c r="CI69" s="1298"/>
      <c r="CJ69" s="1298"/>
      <c r="CK69" s="1298"/>
      <c r="CL69" s="1298"/>
      <c r="CM69" s="1298"/>
      <c r="CN69" s="1298"/>
      <c r="CO69" s="1298"/>
      <c r="CP69" s="1298"/>
      <c r="CQ69" s="1298"/>
      <c r="CR69" s="1298"/>
      <c r="CS69" s="1298"/>
      <c r="CT69" s="1298"/>
      <c r="CU69" s="1298"/>
      <c r="CV69" s="1298"/>
      <c r="CW69" s="1298"/>
      <c r="CX69" s="1298"/>
      <c r="CY69" s="1298"/>
      <c r="CZ69" s="1298"/>
      <c r="DA69" s="1298"/>
      <c r="DB69" s="1298"/>
      <c r="DC69" s="1299"/>
    </row>
    <row r="70" spans="2:107" x14ac:dyDescent="0.15">
      <c r="B70" s="1282"/>
      <c r="H70" s="1324"/>
      <c r="I70" s="1324"/>
      <c r="J70" s="1325"/>
      <c r="K70" s="1325"/>
      <c r="L70" s="1326"/>
      <c r="M70" s="1325"/>
      <c r="N70" s="1326"/>
      <c r="AN70" s="1300"/>
      <c r="AO70" s="1300"/>
      <c r="AP70" s="1300"/>
      <c r="AZ70" s="1300"/>
      <c r="BA70" s="1300"/>
      <c r="BB70" s="1300"/>
      <c r="BL70" s="1300"/>
      <c r="BM70" s="1300"/>
      <c r="BN70" s="1300"/>
      <c r="BX70" s="1300"/>
      <c r="BY70" s="1300"/>
      <c r="BZ70" s="1300"/>
      <c r="CJ70" s="1300"/>
      <c r="CK70" s="1300"/>
      <c r="CL70" s="1300"/>
      <c r="CV70" s="1300"/>
      <c r="CW70" s="1300"/>
      <c r="CX70" s="1300"/>
    </row>
    <row r="71" spans="2:107" x14ac:dyDescent="0.15">
      <c r="B71" s="1282"/>
      <c r="G71" s="1327"/>
      <c r="I71" s="1328"/>
      <c r="J71" s="1325"/>
      <c r="K71" s="1325"/>
      <c r="L71" s="1326"/>
      <c r="M71" s="1325"/>
      <c r="N71" s="1326"/>
      <c r="AM71" s="1327"/>
      <c r="AN71" s="1275" t="s">
        <v>612</v>
      </c>
    </row>
    <row r="72" spans="2:107" x14ac:dyDescent="0.15">
      <c r="B72" s="1282"/>
      <c r="G72" s="1301"/>
      <c r="H72" s="1301"/>
      <c r="I72" s="1301"/>
      <c r="J72" s="1301"/>
      <c r="K72" s="1302"/>
      <c r="L72" s="1302"/>
      <c r="M72" s="1303"/>
      <c r="N72" s="1303"/>
      <c r="AN72" s="1304"/>
      <c r="AO72" s="1305"/>
      <c r="AP72" s="1305"/>
      <c r="AQ72" s="1305"/>
      <c r="AR72" s="1305"/>
      <c r="AS72" s="1305"/>
      <c r="AT72" s="1305"/>
      <c r="AU72" s="1305"/>
      <c r="AV72" s="1305"/>
      <c r="AW72" s="1305"/>
      <c r="AX72" s="1305"/>
      <c r="AY72" s="1305"/>
      <c r="AZ72" s="1305"/>
      <c r="BA72" s="1305"/>
      <c r="BB72" s="1305"/>
      <c r="BC72" s="1305"/>
      <c r="BD72" s="1305"/>
      <c r="BE72" s="1305"/>
      <c r="BF72" s="1305"/>
      <c r="BG72" s="1305"/>
      <c r="BH72" s="1305"/>
      <c r="BI72" s="1305"/>
      <c r="BJ72" s="1305"/>
      <c r="BK72" s="1305"/>
      <c r="BL72" s="1305"/>
      <c r="BM72" s="1305"/>
      <c r="BN72" s="1305"/>
      <c r="BO72" s="1306"/>
      <c r="BP72" s="1307" t="s">
        <v>570</v>
      </c>
      <c r="BQ72" s="1307"/>
      <c r="BR72" s="1307"/>
      <c r="BS72" s="1307"/>
      <c r="BT72" s="1307"/>
      <c r="BU72" s="1307"/>
      <c r="BV72" s="1307"/>
      <c r="BW72" s="1307"/>
      <c r="BX72" s="1307" t="s">
        <v>571</v>
      </c>
      <c r="BY72" s="1307"/>
      <c r="BZ72" s="1307"/>
      <c r="CA72" s="1307"/>
      <c r="CB72" s="1307"/>
      <c r="CC72" s="1307"/>
      <c r="CD72" s="1307"/>
      <c r="CE72" s="1307"/>
      <c r="CF72" s="1307" t="s">
        <v>572</v>
      </c>
      <c r="CG72" s="1307"/>
      <c r="CH72" s="1307"/>
      <c r="CI72" s="1307"/>
      <c r="CJ72" s="1307"/>
      <c r="CK72" s="1307"/>
      <c r="CL72" s="1307"/>
      <c r="CM72" s="1307"/>
      <c r="CN72" s="1307" t="s">
        <v>573</v>
      </c>
      <c r="CO72" s="1307"/>
      <c r="CP72" s="1307"/>
      <c r="CQ72" s="1307"/>
      <c r="CR72" s="1307"/>
      <c r="CS72" s="1307"/>
      <c r="CT72" s="1307"/>
      <c r="CU72" s="1307"/>
      <c r="CV72" s="1307" t="s">
        <v>574</v>
      </c>
      <c r="CW72" s="1307"/>
      <c r="CX72" s="1307"/>
      <c r="CY72" s="1307"/>
      <c r="CZ72" s="1307"/>
      <c r="DA72" s="1307"/>
      <c r="DB72" s="1307"/>
      <c r="DC72" s="1307"/>
    </row>
    <row r="73" spans="2:107" x14ac:dyDescent="0.15">
      <c r="B73" s="1282"/>
      <c r="G73" s="1308"/>
      <c r="H73" s="1308"/>
      <c r="I73" s="1308"/>
      <c r="J73" s="1308"/>
      <c r="K73" s="1329"/>
      <c r="L73" s="1329"/>
      <c r="M73" s="1329"/>
      <c r="N73" s="1329"/>
      <c r="AM73" s="1300"/>
      <c r="AN73" s="1311" t="s">
        <v>613</v>
      </c>
      <c r="AO73" s="1311"/>
      <c r="AP73" s="1311"/>
      <c r="AQ73" s="1311"/>
      <c r="AR73" s="1311"/>
      <c r="AS73" s="1311"/>
      <c r="AT73" s="1311"/>
      <c r="AU73" s="1311"/>
      <c r="AV73" s="1311"/>
      <c r="AW73" s="1311"/>
      <c r="AX73" s="1311"/>
      <c r="AY73" s="1311"/>
      <c r="AZ73" s="1311"/>
      <c r="BA73" s="1311"/>
      <c r="BB73" s="1311" t="s">
        <v>614</v>
      </c>
      <c r="BC73" s="1311"/>
      <c r="BD73" s="1311"/>
      <c r="BE73" s="1311"/>
      <c r="BF73" s="1311"/>
      <c r="BG73" s="1311"/>
      <c r="BH73" s="1311"/>
      <c r="BI73" s="1311"/>
      <c r="BJ73" s="1311"/>
      <c r="BK73" s="1311"/>
      <c r="BL73" s="1311"/>
      <c r="BM73" s="1311"/>
      <c r="BN73" s="1311"/>
      <c r="BO73" s="1311"/>
      <c r="BP73" s="1312">
        <v>59.9</v>
      </c>
      <c r="BQ73" s="1312"/>
      <c r="BR73" s="1312"/>
      <c r="BS73" s="1312"/>
      <c r="BT73" s="1312"/>
      <c r="BU73" s="1312"/>
      <c r="BV73" s="1312"/>
      <c r="BW73" s="1312"/>
      <c r="BX73" s="1312">
        <v>35.200000000000003</v>
      </c>
      <c r="BY73" s="1312"/>
      <c r="BZ73" s="1312"/>
      <c r="CA73" s="1312"/>
      <c r="CB73" s="1312"/>
      <c r="CC73" s="1312"/>
      <c r="CD73" s="1312"/>
      <c r="CE73" s="1312"/>
      <c r="CF73" s="1312">
        <v>37</v>
      </c>
      <c r="CG73" s="1312"/>
      <c r="CH73" s="1312"/>
      <c r="CI73" s="1312"/>
      <c r="CJ73" s="1312"/>
      <c r="CK73" s="1312"/>
      <c r="CL73" s="1312"/>
      <c r="CM73" s="1312"/>
      <c r="CN73" s="1312">
        <v>28.9</v>
      </c>
      <c r="CO73" s="1312"/>
      <c r="CP73" s="1312"/>
      <c r="CQ73" s="1312"/>
      <c r="CR73" s="1312"/>
      <c r="CS73" s="1312"/>
      <c r="CT73" s="1312"/>
      <c r="CU73" s="1312"/>
      <c r="CV73" s="1312">
        <v>21.4</v>
      </c>
      <c r="CW73" s="1312"/>
      <c r="CX73" s="1312"/>
      <c r="CY73" s="1312"/>
      <c r="CZ73" s="1312"/>
      <c r="DA73" s="1312"/>
      <c r="DB73" s="1312"/>
      <c r="DC73" s="1312"/>
    </row>
    <row r="74" spans="2:107" x14ac:dyDescent="0.15">
      <c r="B74" s="1282"/>
      <c r="G74" s="1308"/>
      <c r="H74" s="1308"/>
      <c r="I74" s="1308"/>
      <c r="J74" s="1308"/>
      <c r="K74" s="1329"/>
      <c r="L74" s="1329"/>
      <c r="M74" s="1329"/>
      <c r="N74" s="1329"/>
      <c r="AM74" s="1300"/>
      <c r="AN74" s="1311"/>
      <c r="AO74" s="1311"/>
      <c r="AP74" s="1311"/>
      <c r="AQ74" s="1311"/>
      <c r="AR74" s="1311"/>
      <c r="AS74" s="1311"/>
      <c r="AT74" s="1311"/>
      <c r="AU74" s="1311"/>
      <c r="AV74" s="1311"/>
      <c r="AW74" s="1311"/>
      <c r="AX74" s="1311"/>
      <c r="AY74" s="1311"/>
      <c r="AZ74" s="1311"/>
      <c r="BA74" s="1311"/>
      <c r="BB74" s="1311"/>
      <c r="BC74" s="1311"/>
      <c r="BD74" s="1311"/>
      <c r="BE74" s="1311"/>
      <c r="BF74" s="1311"/>
      <c r="BG74" s="1311"/>
      <c r="BH74" s="1311"/>
      <c r="BI74" s="1311"/>
      <c r="BJ74" s="1311"/>
      <c r="BK74" s="1311"/>
      <c r="BL74" s="1311"/>
      <c r="BM74" s="1311"/>
      <c r="BN74" s="1311"/>
      <c r="BO74" s="1311"/>
      <c r="BP74" s="1312"/>
      <c r="BQ74" s="1312"/>
      <c r="BR74" s="1312"/>
      <c r="BS74" s="1312"/>
      <c r="BT74" s="1312"/>
      <c r="BU74" s="1312"/>
      <c r="BV74" s="1312"/>
      <c r="BW74" s="1312"/>
      <c r="BX74" s="1312"/>
      <c r="BY74" s="1312"/>
      <c r="BZ74" s="1312"/>
      <c r="CA74" s="1312"/>
      <c r="CB74" s="1312"/>
      <c r="CC74" s="1312"/>
      <c r="CD74" s="1312"/>
      <c r="CE74" s="1312"/>
      <c r="CF74" s="1312"/>
      <c r="CG74" s="1312"/>
      <c r="CH74" s="1312"/>
      <c r="CI74" s="1312"/>
      <c r="CJ74" s="1312"/>
      <c r="CK74" s="1312"/>
      <c r="CL74" s="1312"/>
      <c r="CM74" s="1312"/>
      <c r="CN74" s="1312"/>
      <c r="CO74" s="1312"/>
      <c r="CP74" s="1312"/>
      <c r="CQ74" s="1312"/>
      <c r="CR74" s="1312"/>
      <c r="CS74" s="1312"/>
      <c r="CT74" s="1312"/>
      <c r="CU74" s="1312"/>
      <c r="CV74" s="1312"/>
      <c r="CW74" s="1312"/>
      <c r="CX74" s="1312"/>
      <c r="CY74" s="1312"/>
      <c r="CZ74" s="1312"/>
      <c r="DA74" s="1312"/>
      <c r="DB74" s="1312"/>
      <c r="DC74" s="1312"/>
    </row>
    <row r="75" spans="2:107" x14ac:dyDescent="0.15">
      <c r="B75" s="1282"/>
      <c r="G75" s="1308"/>
      <c r="H75" s="1308"/>
      <c r="I75" s="1301"/>
      <c r="J75" s="1301"/>
      <c r="K75" s="1310"/>
      <c r="L75" s="1310"/>
      <c r="M75" s="1310"/>
      <c r="N75" s="1310"/>
      <c r="AM75" s="1300"/>
      <c r="AN75" s="1311"/>
      <c r="AO75" s="1311"/>
      <c r="AP75" s="1311"/>
      <c r="AQ75" s="1311"/>
      <c r="AR75" s="1311"/>
      <c r="AS75" s="1311"/>
      <c r="AT75" s="1311"/>
      <c r="AU75" s="1311"/>
      <c r="AV75" s="1311"/>
      <c r="AW75" s="1311"/>
      <c r="AX75" s="1311"/>
      <c r="AY75" s="1311"/>
      <c r="AZ75" s="1311"/>
      <c r="BA75" s="1311"/>
      <c r="BB75" s="1311" t="s">
        <v>619</v>
      </c>
      <c r="BC75" s="1311"/>
      <c r="BD75" s="1311"/>
      <c r="BE75" s="1311"/>
      <c r="BF75" s="1311"/>
      <c r="BG75" s="1311"/>
      <c r="BH75" s="1311"/>
      <c r="BI75" s="1311"/>
      <c r="BJ75" s="1311"/>
      <c r="BK75" s="1311"/>
      <c r="BL75" s="1311"/>
      <c r="BM75" s="1311"/>
      <c r="BN75" s="1311"/>
      <c r="BO75" s="1311"/>
      <c r="BP75" s="1312">
        <v>7.2</v>
      </c>
      <c r="BQ75" s="1312"/>
      <c r="BR75" s="1312"/>
      <c r="BS75" s="1312"/>
      <c r="BT75" s="1312"/>
      <c r="BU75" s="1312"/>
      <c r="BV75" s="1312"/>
      <c r="BW75" s="1312"/>
      <c r="BX75" s="1312">
        <v>6.3</v>
      </c>
      <c r="BY75" s="1312"/>
      <c r="BZ75" s="1312"/>
      <c r="CA75" s="1312"/>
      <c r="CB75" s="1312"/>
      <c r="CC75" s="1312"/>
      <c r="CD75" s="1312"/>
      <c r="CE75" s="1312"/>
      <c r="CF75" s="1312">
        <v>6.1</v>
      </c>
      <c r="CG75" s="1312"/>
      <c r="CH75" s="1312"/>
      <c r="CI75" s="1312"/>
      <c r="CJ75" s="1312"/>
      <c r="CK75" s="1312"/>
      <c r="CL75" s="1312"/>
      <c r="CM75" s="1312"/>
      <c r="CN75" s="1312">
        <v>6.9</v>
      </c>
      <c r="CO75" s="1312"/>
      <c r="CP75" s="1312"/>
      <c r="CQ75" s="1312"/>
      <c r="CR75" s="1312"/>
      <c r="CS75" s="1312"/>
      <c r="CT75" s="1312"/>
      <c r="CU75" s="1312"/>
      <c r="CV75" s="1312">
        <v>8</v>
      </c>
      <c r="CW75" s="1312"/>
      <c r="CX75" s="1312"/>
      <c r="CY75" s="1312"/>
      <c r="CZ75" s="1312"/>
      <c r="DA75" s="1312"/>
      <c r="DB75" s="1312"/>
      <c r="DC75" s="1312"/>
    </row>
    <row r="76" spans="2:107" x14ac:dyDescent="0.15">
      <c r="B76" s="1282"/>
      <c r="G76" s="1308"/>
      <c r="H76" s="1308"/>
      <c r="I76" s="1301"/>
      <c r="J76" s="1301"/>
      <c r="K76" s="1310"/>
      <c r="L76" s="1310"/>
      <c r="M76" s="1310"/>
      <c r="N76" s="1310"/>
      <c r="AM76" s="1300"/>
      <c r="AN76" s="1311"/>
      <c r="AO76" s="1311"/>
      <c r="AP76" s="1311"/>
      <c r="AQ76" s="1311"/>
      <c r="AR76" s="1311"/>
      <c r="AS76" s="1311"/>
      <c r="AT76" s="1311"/>
      <c r="AU76" s="1311"/>
      <c r="AV76" s="1311"/>
      <c r="AW76" s="1311"/>
      <c r="AX76" s="1311"/>
      <c r="AY76" s="1311"/>
      <c r="AZ76" s="1311"/>
      <c r="BA76" s="1311"/>
      <c r="BB76" s="1311"/>
      <c r="BC76" s="1311"/>
      <c r="BD76" s="1311"/>
      <c r="BE76" s="1311"/>
      <c r="BF76" s="1311"/>
      <c r="BG76" s="1311"/>
      <c r="BH76" s="1311"/>
      <c r="BI76" s="1311"/>
      <c r="BJ76" s="1311"/>
      <c r="BK76" s="1311"/>
      <c r="BL76" s="1311"/>
      <c r="BM76" s="1311"/>
      <c r="BN76" s="1311"/>
      <c r="BO76" s="1311"/>
      <c r="BP76" s="1312"/>
      <c r="BQ76" s="1312"/>
      <c r="BR76" s="1312"/>
      <c r="BS76" s="1312"/>
      <c r="BT76" s="1312"/>
      <c r="BU76" s="1312"/>
      <c r="BV76" s="1312"/>
      <c r="BW76" s="1312"/>
      <c r="BX76" s="1312"/>
      <c r="BY76" s="1312"/>
      <c r="BZ76" s="1312"/>
      <c r="CA76" s="1312"/>
      <c r="CB76" s="1312"/>
      <c r="CC76" s="1312"/>
      <c r="CD76" s="1312"/>
      <c r="CE76" s="1312"/>
      <c r="CF76" s="1312"/>
      <c r="CG76" s="1312"/>
      <c r="CH76" s="1312"/>
      <c r="CI76" s="1312"/>
      <c r="CJ76" s="1312"/>
      <c r="CK76" s="1312"/>
      <c r="CL76" s="1312"/>
      <c r="CM76" s="1312"/>
      <c r="CN76" s="1312"/>
      <c r="CO76" s="1312"/>
      <c r="CP76" s="1312"/>
      <c r="CQ76" s="1312"/>
      <c r="CR76" s="1312"/>
      <c r="CS76" s="1312"/>
      <c r="CT76" s="1312"/>
      <c r="CU76" s="1312"/>
      <c r="CV76" s="1312"/>
      <c r="CW76" s="1312"/>
      <c r="CX76" s="1312"/>
      <c r="CY76" s="1312"/>
      <c r="CZ76" s="1312"/>
      <c r="DA76" s="1312"/>
      <c r="DB76" s="1312"/>
      <c r="DC76" s="1312"/>
    </row>
    <row r="77" spans="2:107" x14ac:dyDescent="0.15">
      <c r="B77" s="1282"/>
      <c r="G77" s="1301"/>
      <c r="H77" s="1301"/>
      <c r="I77" s="1301"/>
      <c r="J77" s="1301"/>
      <c r="K77" s="1329"/>
      <c r="L77" s="1329"/>
      <c r="M77" s="1329"/>
      <c r="N77" s="1329"/>
      <c r="AN77" s="1307" t="s">
        <v>616</v>
      </c>
      <c r="AO77" s="1307"/>
      <c r="AP77" s="1307"/>
      <c r="AQ77" s="1307"/>
      <c r="AR77" s="1307"/>
      <c r="AS77" s="1307"/>
      <c r="AT77" s="1307"/>
      <c r="AU77" s="1307"/>
      <c r="AV77" s="1307"/>
      <c r="AW77" s="1307"/>
      <c r="AX77" s="1307"/>
      <c r="AY77" s="1307"/>
      <c r="AZ77" s="1307"/>
      <c r="BA77" s="1307"/>
      <c r="BB77" s="1311" t="s">
        <v>614</v>
      </c>
      <c r="BC77" s="1311"/>
      <c r="BD77" s="1311"/>
      <c r="BE77" s="1311"/>
      <c r="BF77" s="1311"/>
      <c r="BG77" s="1311"/>
      <c r="BH77" s="1311"/>
      <c r="BI77" s="1311"/>
      <c r="BJ77" s="1311"/>
      <c r="BK77" s="1311"/>
      <c r="BL77" s="1311"/>
      <c r="BM77" s="1311"/>
      <c r="BN77" s="1311"/>
      <c r="BO77" s="1311"/>
      <c r="BP77" s="1312">
        <v>0</v>
      </c>
      <c r="BQ77" s="1312"/>
      <c r="BR77" s="1312"/>
      <c r="BS77" s="1312"/>
      <c r="BT77" s="1312"/>
      <c r="BU77" s="1312"/>
      <c r="BV77" s="1312"/>
      <c r="BW77" s="1312"/>
      <c r="BX77" s="1312">
        <v>0</v>
      </c>
      <c r="BY77" s="1312"/>
      <c r="BZ77" s="1312"/>
      <c r="CA77" s="1312"/>
      <c r="CB77" s="1312"/>
      <c r="CC77" s="1312"/>
      <c r="CD77" s="1312"/>
      <c r="CE77" s="1312"/>
      <c r="CF77" s="1312">
        <v>0</v>
      </c>
      <c r="CG77" s="1312"/>
      <c r="CH77" s="1312"/>
      <c r="CI77" s="1312"/>
      <c r="CJ77" s="1312"/>
      <c r="CK77" s="1312"/>
      <c r="CL77" s="1312"/>
      <c r="CM77" s="1312"/>
      <c r="CN77" s="1312">
        <v>0</v>
      </c>
      <c r="CO77" s="1312"/>
      <c r="CP77" s="1312"/>
      <c r="CQ77" s="1312"/>
      <c r="CR77" s="1312"/>
      <c r="CS77" s="1312"/>
      <c r="CT77" s="1312"/>
      <c r="CU77" s="1312"/>
      <c r="CV77" s="1312">
        <v>0</v>
      </c>
      <c r="CW77" s="1312"/>
      <c r="CX77" s="1312"/>
      <c r="CY77" s="1312"/>
      <c r="CZ77" s="1312"/>
      <c r="DA77" s="1312"/>
      <c r="DB77" s="1312"/>
      <c r="DC77" s="1312"/>
    </row>
    <row r="78" spans="2:107" x14ac:dyDescent="0.15">
      <c r="B78" s="1282"/>
      <c r="G78" s="1301"/>
      <c r="H78" s="1301"/>
      <c r="I78" s="1301"/>
      <c r="J78" s="1301"/>
      <c r="K78" s="1329"/>
      <c r="L78" s="1329"/>
      <c r="M78" s="1329"/>
      <c r="N78" s="1329"/>
      <c r="AN78" s="1307"/>
      <c r="AO78" s="1307"/>
      <c r="AP78" s="1307"/>
      <c r="AQ78" s="1307"/>
      <c r="AR78" s="1307"/>
      <c r="AS78" s="1307"/>
      <c r="AT78" s="1307"/>
      <c r="AU78" s="1307"/>
      <c r="AV78" s="1307"/>
      <c r="AW78" s="1307"/>
      <c r="AX78" s="1307"/>
      <c r="AY78" s="1307"/>
      <c r="AZ78" s="1307"/>
      <c r="BA78" s="1307"/>
      <c r="BB78" s="1311"/>
      <c r="BC78" s="1311"/>
      <c r="BD78" s="1311"/>
      <c r="BE78" s="1311"/>
      <c r="BF78" s="1311"/>
      <c r="BG78" s="1311"/>
      <c r="BH78" s="1311"/>
      <c r="BI78" s="1311"/>
      <c r="BJ78" s="1311"/>
      <c r="BK78" s="1311"/>
      <c r="BL78" s="1311"/>
      <c r="BM78" s="1311"/>
      <c r="BN78" s="1311"/>
      <c r="BO78" s="1311"/>
      <c r="BP78" s="1312"/>
      <c r="BQ78" s="1312"/>
      <c r="BR78" s="1312"/>
      <c r="BS78" s="1312"/>
      <c r="BT78" s="1312"/>
      <c r="BU78" s="1312"/>
      <c r="BV78" s="1312"/>
      <c r="BW78" s="1312"/>
      <c r="BX78" s="1312"/>
      <c r="BY78" s="1312"/>
      <c r="BZ78" s="1312"/>
      <c r="CA78" s="1312"/>
      <c r="CB78" s="1312"/>
      <c r="CC78" s="1312"/>
      <c r="CD78" s="1312"/>
      <c r="CE78" s="1312"/>
      <c r="CF78" s="1312"/>
      <c r="CG78" s="1312"/>
      <c r="CH78" s="1312"/>
      <c r="CI78" s="1312"/>
      <c r="CJ78" s="1312"/>
      <c r="CK78" s="1312"/>
      <c r="CL78" s="1312"/>
      <c r="CM78" s="1312"/>
      <c r="CN78" s="1312"/>
      <c r="CO78" s="1312"/>
      <c r="CP78" s="1312"/>
      <c r="CQ78" s="1312"/>
      <c r="CR78" s="1312"/>
      <c r="CS78" s="1312"/>
      <c r="CT78" s="1312"/>
      <c r="CU78" s="1312"/>
      <c r="CV78" s="1312"/>
      <c r="CW78" s="1312"/>
      <c r="CX78" s="1312"/>
      <c r="CY78" s="1312"/>
      <c r="CZ78" s="1312"/>
      <c r="DA78" s="1312"/>
      <c r="DB78" s="1312"/>
      <c r="DC78" s="1312"/>
    </row>
    <row r="79" spans="2:107" x14ac:dyDescent="0.15">
      <c r="B79" s="1282"/>
      <c r="G79" s="1301"/>
      <c r="H79" s="1301"/>
      <c r="I79" s="1314"/>
      <c r="J79" s="1314"/>
      <c r="K79" s="1330"/>
      <c r="L79" s="1330"/>
      <c r="M79" s="1330"/>
      <c r="N79" s="1330"/>
      <c r="AN79" s="1307"/>
      <c r="AO79" s="1307"/>
      <c r="AP79" s="1307"/>
      <c r="AQ79" s="1307"/>
      <c r="AR79" s="1307"/>
      <c r="AS79" s="1307"/>
      <c r="AT79" s="1307"/>
      <c r="AU79" s="1307"/>
      <c r="AV79" s="1307"/>
      <c r="AW79" s="1307"/>
      <c r="AX79" s="1307"/>
      <c r="AY79" s="1307"/>
      <c r="AZ79" s="1307"/>
      <c r="BA79" s="1307"/>
      <c r="BB79" s="1311" t="s">
        <v>619</v>
      </c>
      <c r="BC79" s="1311"/>
      <c r="BD79" s="1311"/>
      <c r="BE79" s="1311"/>
      <c r="BF79" s="1311"/>
      <c r="BG79" s="1311"/>
      <c r="BH79" s="1311"/>
      <c r="BI79" s="1311"/>
      <c r="BJ79" s="1311"/>
      <c r="BK79" s="1311"/>
      <c r="BL79" s="1311"/>
      <c r="BM79" s="1311"/>
      <c r="BN79" s="1311"/>
      <c r="BO79" s="1311"/>
      <c r="BP79" s="1312">
        <v>6.9</v>
      </c>
      <c r="BQ79" s="1312"/>
      <c r="BR79" s="1312"/>
      <c r="BS79" s="1312"/>
      <c r="BT79" s="1312"/>
      <c r="BU79" s="1312"/>
      <c r="BV79" s="1312"/>
      <c r="BW79" s="1312"/>
      <c r="BX79" s="1312">
        <v>7.1</v>
      </c>
      <c r="BY79" s="1312"/>
      <c r="BZ79" s="1312"/>
      <c r="CA79" s="1312"/>
      <c r="CB79" s="1312"/>
      <c r="CC79" s="1312"/>
      <c r="CD79" s="1312"/>
      <c r="CE79" s="1312"/>
      <c r="CF79" s="1312">
        <v>7.4</v>
      </c>
      <c r="CG79" s="1312"/>
      <c r="CH79" s="1312"/>
      <c r="CI79" s="1312"/>
      <c r="CJ79" s="1312"/>
      <c r="CK79" s="1312"/>
      <c r="CL79" s="1312"/>
      <c r="CM79" s="1312"/>
      <c r="CN79" s="1312">
        <v>7.4</v>
      </c>
      <c r="CO79" s="1312"/>
      <c r="CP79" s="1312"/>
      <c r="CQ79" s="1312"/>
      <c r="CR79" s="1312"/>
      <c r="CS79" s="1312"/>
      <c r="CT79" s="1312"/>
      <c r="CU79" s="1312"/>
      <c r="CV79" s="1312">
        <v>8</v>
      </c>
      <c r="CW79" s="1312"/>
      <c r="CX79" s="1312"/>
      <c r="CY79" s="1312"/>
      <c r="CZ79" s="1312"/>
      <c r="DA79" s="1312"/>
      <c r="DB79" s="1312"/>
      <c r="DC79" s="1312"/>
    </row>
    <row r="80" spans="2:107" x14ac:dyDescent="0.15">
      <c r="B80" s="1282"/>
      <c r="G80" s="1301"/>
      <c r="H80" s="1301"/>
      <c r="I80" s="1314"/>
      <c r="J80" s="1314"/>
      <c r="K80" s="1330"/>
      <c r="L80" s="1330"/>
      <c r="M80" s="1330"/>
      <c r="N80" s="1330"/>
      <c r="AN80" s="1307"/>
      <c r="AO80" s="1307"/>
      <c r="AP80" s="1307"/>
      <c r="AQ80" s="1307"/>
      <c r="AR80" s="1307"/>
      <c r="AS80" s="1307"/>
      <c r="AT80" s="1307"/>
      <c r="AU80" s="1307"/>
      <c r="AV80" s="1307"/>
      <c r="AW80" s="1307"/>
      <c r="AX80" s="1307"/>
      <c r="AY80" s="1307"/>
      <c r="AZ80" s="1307"/>
      <c r="BA80" s="1307"/>
      <c r="BB80" s="1311"/>
      <c r="BC80" s="1311"/>
      <c r="BD80" s="1311"/>
      <c r="BE80" s="1311"/>
      <c r="BF80" s="1311"/>
      <c r="BG80" s="1311"/>
      <c r="BH80" s="1311"/>
      <c r="BI80" s="1311"/>
      <c r="BJ80" s="1311"/>
      <c r="BK80" s="1311"/>
      <c r="BL80" s="1311"/>
      <c r="BM80" s="1311"/>
      <c r="BN80" s="1311"/>
      <c r="BO80" s="1311"/>
      <c r="BP80" s="1312"/>
      <c r="BQ80" s="1312"/>
      <c r="BR80" s="1312"/>
      <c r="BS80" s="1312"/>
      <c r="BT80" s="1312"/>
      <c r="BU80" s="1312"/>
      <c r="BV80" s="1312"/>
      <c r="BW80" s="1312"/>
      <c r="BX80" s="1312"/>
      <c r="BY80" s="1312"/>
      <c r="BZ80" s="1312"/>
      <c r="CA80" s="1312"/>
      <c r="CB80" s="1312"/>
      <c r="CC80" s="1312"/>
      <c r="CD80" s="1312"/>
      <c r="CE80" s="1312"/>
      <c r="CF80" s="1312"/>
      <c r="CG80" s="1312"/>
      <c r="CH80" s="1312"/>
      <c r="CI80" s="1312"/>
      <c r="CJ80" s="1312"/>
      <c r="CK80" s="1312"/>
      <c r="CL80" s="1312"/>
      <c r="CM80" s="1312"/>
      <c r="CN80" s="1312"/>
      <c r="CO80" s="1312"/>
      <c r="CP80" s="1312"/>
      <c r="CQ80" s="1312"/>
      <c r="CR80" s="1312"/>
      <c r="CS80" s="1312"/>
      <c r="CT80" s="1312"/>
      <c r="CU80" s="1312"/>
      <c r="CV80" s="1312"/>
      <c r="CW80" s="1312"/>
      <c r="CX80" s="1312"/>
      <c r="CY80" s="1312"/>
      <c r="CZ80" s="1312"/>
      <c r="DA80" s="1312"/>
      <c r="DB80" s="1312"/>
      <c r="DC80" s="1312"/>
    </row>
    <row r="81" spans="2:109" x14ac:dyDescent="0.15">
      <c r="B81" s="1282"/>
    </row>
    <row r="82" spans="2:109" ht="17.25" x14ac:dyDescent="0.15">
      <c r="B82" s="1282"/>
      <c r="K82" s="1331"/>
      <c r="L82" s="1331"/>
      <c r="M82" s="1331"/>
      <c r="N82" s="1331"/>
      <c r="AQ82" s="1331"/>
      <c r="AR82" s="1331"/>
      <c r="AS82" s="1331"/>
      <c r="AT82" s="1331"/>
      <c r="BC82" s="1331"/>
      <c r="BD82" s="1331"/>
      <c r="BE82" s="1331"/>
      <c r="BF82" s="1331"/>
      <c r="BO82" s="1331"/>
      <c r="BP82" s="1331"/>
      <c r="BQ82" s="1331"/>
      <c r="BR82" s="1331"/>
      <c r="CA82" s="1331"/>
      <c r="CB82" s="1331"/>
      <c r="CC82" s="1331"/>
      <c r="CD82" s="1331"/>
      <c r="CM82" s="1331"/>
      <c r="CN82" s="1331"/>
      <c r="CO82" s="1331"/>
      <c r="CP82" s="1331"/>
      <c r="CY82" s="1331"/>
      <c r="CZ82" s="1331"/>
      <c r="DA82" s="1331"/>
      <c r="DB82" s="1331"/>
      <c r="DC82" s="1331"/>
    </row>
    <row r="83" spans="2:109" x14ac:dyDescent="0.15">
      <c r="B83" s="1284"/>
      <c r="C83" s="1285"/>
      <c r="D83" s="1285"/>
      <c r="E83" s="1285"/>
      <c r="F83" s="1285"/>
      <c r="G83" s="1285"/>
      <c r="H83" s="1285"/>
      <c r="I83" s="1285"/>
      <c r="J83" s="1285"/>
      <c r="K83" s="1285"/>
      <c r="L83" s="1285"/>
      <c r="M83" s="1285"/>
      <c r="N83" s="1285"/>
      <c r="O83" s="1285"/>
      <c r="P83" s="1285"/>
      <c r="Q83" s="1285"/>
      <c r="R83" s="1285"/>
      <c r="S83" s="1285"/>
      <c r="T83" s="1285"/>
      <c r="U83" s="1285"/>
      <c r="V83" s="1285"/>
      <c r="W83" s="1285"/>
      <c r="X83" s="1285"/>
      <c r="Y83" s="1285"/>
      <c r="Z83" s="1285"/>
      <c r="AA83" s="1285"/>
      <c r="AB83" s="1285"/>
      <c r="AC83" s="1285"/>
      <c r="AD83" s="1285"/>
      <c r="AE83" s="1285"/>
      <c r="AF83" s="1285"/>
      <c r="AG83" s="1285"/>
      <c r="AH83" s="1285"/>
      <c r="AI83" s="1285"/>
      <c r="AJ83" s="1285"/>
      <c r="AK83" s="1285"/>
      <c r="AL83" s="1285"/>
      <c r="AM83" s="1285"/>
      <c r="AN83" s="1285"/>
      <c r="AO83" s="1285"/>
      <c r="AP83" s="1285"/>
      <c r="AQ83" s="1285"/>
      <c r="AR83" s="1285"/>
      <c r="AS83" s="1285"/>
      <c r="AT83" s="1285"/>
      <c r="AU83" s="1285"/>
      <c r="AV83" s="1285"/>
      <c r="AW83" s="1285"/>
      <c r="AX83" s="1285"/>
      <c r="AY83" s="1285"/>
      <c r="AZ83" s="1285"/>
      <c r="BA83" s="1285"/>
      <c r="BB83" s="1285"/>
      <c r="BC83" s="1285"/>
      <c r="BD83" s="1285"/>
      <c r="BE83" s="1285"/>
      <c r="BF83" s="1285"/>
      <c r="BG83" s="1285"/>
      <c r="BH83" s="1285"/>
      <c r="BI83" s="1285"/>
      <c r="BJ83" s="1285"/>
      <c r="BK83" s="1285"/>
      <c r="BL83" s="1285"/>
      <c r="BM83" s="1285"/>
      <c r="BN83" s="1285"/>
      <c r="BO83" s="1285"/>
      <c r="BP83" s="1285"/>
      <c r="BQ83" s="1285"/>
      <c r="BR83" s="1285"/>
      <c r="BS83" s="1285"/>
      <c r="BT83" s="1285"/>
      <c r="BU83" s="1285"/>
      <c r="BV83" s="1285"/>
      <c r="BW83" s="1285"/>
      <c r="BX83" s="1285"/>
      <c r="BY83" s="1285"/>
      <c r="BZ83" s="1285"/>
      <c r="CA83" s="1285"/>
      <c r="CB83" s="1285"/>
      <c r="CC83" s="1285"/>
      <c r="CD83" s="1285"/>
      <c r="CE83" s="1285"/>
      <c r="CF83" s="1285"/>
      <c r="CG83" s="1285"/>
      <c r="CH83" s="1285"/>
      <c r="CI83" s="1285"/>
      <c r="CJ83" s="1285"/>
      <c r="CK83" s="1285"/>
      <c r="CL83" s="1285"/>
      <c r="CM83" s="1285"/>
      <c r="CN83" s="1285"/>
      <c r="CO83" s="1285"/>
      <c r="CP83" s="1285"/>
      <c r="CQ83" s="1285"/>
      <c r="CR83" s="1285"/>
      <c r="CS83" s="1285"/>
      <c r="CT83" s="1285"/>
      <c r="CU83" s="1285"/>
      <c r="CV83" s="1285"/>
      <c r="CW83" s="1285"/>
      <c r="CX83" s="1285"/>
      <c r="CY83" s="1285"/>
      <c r="CZ83" s="1285"/>
      <c r="DA83" s="1285"/>
      <c r="DB83" s="1285"/>
      <c r="DC83" s="1285"/>
      <c r="DD83" s="1286"/>
    </row>
    <row r="84" spans="2:109" x14ac:dyDescent="0.15">
      <c r="DD84" s="1275"/>
      <c r="DE84" s="1275"/>
    </row>
    <row r="85" spans="2:109" x14ac:dyDescent="0.15">
      <c r="DD85" s="1275"/>
      <c r="DE85" s="1275"/>
    </row>
    <row r="86" spans="2:109" hidden="1" x14ac:dyDescent="0.15">
      <c r="DD86" s="1275"/>
      <c r="DE86" s="1275"/>
    </row>
    <row r="87" spans="2:109" hidden="1" x14ac:dyDescent="0.15">
      <c r="K87" s="1332"/>
      <c r="AQ87" s="1332"/>
      <c r="BC87" s="1332"/>
      <c r="BO87" s="1332"/>
      <c r="CA87" s="1332"/>
      <c r="CM87" s="1332"/>
      <c r="CY87" s="1332"/>
      <c r="DD87" s="1275"/>
      <c r="DE87" s="1275"/>
    </row>
    <row r="88" spans="2:109" hidden="1" x14ac:dyDescent="0.15">
      <c r="DD88" s="1275"/>
      <c r="DE88" s="1275"/>
    </row>
    <row r="89" spans="2:109" hidden="1" x14ac:dyDescent="0.15">
      <c r="DD89" s="1275"/>
      <c r="DE89" s="1275"/>
    </row>
    <row r="90" spans="2:109" hidden="1" x14ac:dyDescent="0.15">
      <c r="DD90" s="1275"/>
      <c r="DE90" s="1275"/>
    </row>
    <row r="91" spans="2:109" hidden="1" x14ac:dyDescent="0.15">
      <c r="DD91" s="1275"/>
      <c r="DE91" s="1275"/>
    </row>
    <row r="92" spans="2:109" ht="13.5" hidden="1" customHeight="1" x14ac:dyDescent="0.15">
      <c r="DD92" s="1275"/>
      <c r="DE92" s="1275"/>
    </row>
    <row r="93" spans="2:109" ht="13.5" hidden="1" customHeight="1" x14ac:dyDescent="0.15">
      <c r="DD93" s="1275"/>
      <c r="DE93" s="1275"/>
    </row>
    <row r="94" spans="2:109" ht="13.5" hidden="1" customHeight="1" x14ac:dyDescent="0.15">
      <c r="DD94" s="1275"/>
      <c r="DE94" s="1275"/>
    </row>
    <row r="95" spans="2:109" ht="13.5" hidden="1" customHeight="1" x14ac:dyDescent="0.15">
      <c r="DD95" s="1275"/>
      <c r="DE95" s="1275"/>
    </row>
    <row r="96" spans="2:109" ht="13.5" hidden="1" customHeight="1" x14ac:dyDescent="0.15">
      <c r="DD96" s="1275"/>
      <c r="DE96" s="1275"/>
    </row>
    <row r="97" s="1275" customFormat="1" ht="13.5" hidden="1" customHeight="1" x14ac:dyDescent="0.15"/>
    <row r="98" s="1275" customFormat="1" ht="13.5" hidden="1" customHeight="1" x14ac:dyDescent="0.15"/>
    <row r="99" s="1275" customFormat="1" ht="13.5" hidden="1" customHeight="1" x14ac:dyDescent="0.15"/>
    <row r="100" s="1275" customFormat="1" ht="13.5" hidden="1" customHeight="1" x14ac:dyDescent="0.15"/>
    <row r="101" s="1275" customFormat="1" ht="13.5" hidden="1" customHeight="1" x14ac:dyDescent="0.15"/>
    <row r="102" s="1275" customFormat="1" ht="13.5" hidden="1" customHeight="1" x14ac:dyDescent="0.15"/>
    <row r="103" s="1275" customFormat="1" ht="13.5" hidden="1" customHeight="1" x14ac:dyDescent="0.15"/>
    <row r="104" s="1275" customFormat="1" ht="13.5" hidden="1" customHeight="1" x14ac:dyDescent="0.15"/>
    <row r="105" s="1275" customFormat="1" ht="13.5" hidden="1" customHeight="1" x14ac:dyDescent="0.15"/>
    <row r="106" s="1275" customFormat="1" ht="13.5" hidden="1" customHeight="1" x14ac:dyDescent="0.15"/>
    <row r="107" s="1275" customFormat="1" ht="13.5" hidden="1" customHeight="1" x14ac:dyDescent="0.15"/>
    <row r="108" s="1275" customFormat="1" ht="13.5" hidden="1" customHeight="1" x14ac:dyDescent="0.15"/>
    <row r="109" s="1275" customFormat="1" ht="13.5" hidden="1" customHeight="1" x14ac:dyDescent="0.15"/>
    <row r="110" s="1275" customFormat="1" ht="13.5" hidden="1" customHeight="1" x14ac:dyDescent="0.15"/>
    <row r="111" s="1275" customFormat="1" ht="13.5" hidden="1" customHeight="1" x14ac:dyDescent="0.15"/>
    <row r="112" s="1275" customFormat="1" ht="13.5" hidden="1" customHeight="1" x14ac:dyDescent="0.15"/>
    <row r="113" s="1275" customFormat="1" ht="13.5" hidden="1" customHeight="1" x14ac:dyDescent="0.15"/>
    <row r="114" s="1275" customFormat="1" ht="13.5" hidden="1" customHeight="1" x14ac:dyDescent="0.15"/>
    <row r="115" s="1275" customFormat="1" ht="13.5" hidden="1" customHeight="1" x14ac:dyDescent="0.15"/>
    <row r="116" s="1275" customFormat="1" ht="13.5" hidden="1" customHeight="1" x14ac:dyDescent="0.15"/>
    <row r="117" s="1275" customFormat="1" ht="13.5" hidden="1" customHeight="1" x14ac:dyDescent="0.15"/>
    <row r="118" s="1275" customFormat="1" ht="13.5" hidden="1" customHeight="1" x14ac:dyDescent="0.15"/>
    <row r="119" s="1275" customFormat="1" ht="13.5" hidden="1" customHeight="1" x14ac:dyDescent="0.15"/>
    <row r="120" s="1275" customFormat="1" ht="13.5" hidden="1" customHeight="1" x14ac:dyDescent="0.15"/>
    <row r="121" s="1275" customFormat="1" ht="13.5" hidden="1" customHeight="1" x14ac:dyDescent="0.15"/>
    <row r="122" s="1275" customFormat="1" ht="13.5" hidden="1" customHeight="1" x14ac:dyDescent="0.15"/>
    <row r="123" s="1275" customFormat="1" ht="13.5" hidden="1" customHeight="1" x14ac:dyDescent="0.15"/>
    <row r="124" s="1275" customFormat="1" ht="13.5" hidden="1" customHeight="1" x14ac:dyDescent="0.15"/>
    <row r="125" s="1275" customFormat="1" ht="13.5" hidden="1" customHeight="1" x14ac:dyDescent="0.15"/>
    <row r="126" s="1275" customFormat="1" ht="13.5" hidden="1" customHeight="1" x14ac:dyDescent="0.15"/>
    <row r="127" s="1275" customFormat="1" ht="13.5" hidden="1" customHeight="1" x14ac:dyDescent="0.15"/>
    <row r="128" s="1275" customFormat="1" ht="13.5" hidden="1" customHeight="1" x14ac:dyDescent="0.15"/>
    <row r="129" s="1275" customFormat="1" ht="13.5" hidden="1" customHeight="1" x14ac:dyDescent="0.15"/>
    <row r="130" s="1275" customFormat="1" ht="13.5" hidden="1" customHeight="1" x14ac:dyDescent="0.15"/>
    <row r="131" s="1275" customFormat="1" ht="13.5" hidden="1" customHeight="1" x14ac:dyDescent="0.15"/>
    <row r="132" s="1275" customFormat="1" ht="13.5" hidden="1" customHeight="1" x14ac:dyDescent="0.15"/>
    <row r="133" s="1275" customFormat="1" ht="13.5" hidden="1" customHeight="1" x14ac:dyDescent="0.15"/>
    <row r="134" s="1275" customFormat="1" ht="13.5" hidden="1" customHeight="1" x14ac:dyDescent="0.15"/>
    <row r="135" s="1275" customFormat="1" ht="13.5" hidden="1" customHeight="1" x14ac:dyDescent="0.15"/>
    <row r="136" s="1275" customFormat="1" ht="13.5" hidden="1" customHeight="1" x14ac:dyDescent="0.15"/>
    <row r="137" s="1275" customFormat="1" ht="13.5" hidden="1" customHeight="1" x14ac:dyDescent="0.15"/>
    <row r="138" s="1275" customFormat="1" ht="13.5" hidden="1" customHeight="1" x14ac:dyDescent="0.15"/>
    <row r="139" s="1275" customFormat="1" ht="13.5" hidden="1" customHeight="1" x14ac:dyDescent="0.15"/>
    <row r="140" s="1275" customFormat="1" ht="13.5" hidden="1" customHeight="1" x14ac:dyDescent="0.15"/>
    <row r="141" s="1275" customFormat="1" ht="13.5" hidden="1" customHeight="1" x14ac:dyDescent="0.15"/>
    <row r="142" s="1275" customFormat="1" ht="13.5" hidden="1" customHeight="1" x14ac:dyDescent="0.15"/>
    <row r="143" s="1275" customFormat="1" ht="13.5" hidden="1" customHeight="1" x14ac:dyDescent="0.15"/>
    <row r="144" s="1275" customFormat="1" ht="13.5" hidden="1" customHeight="1" x14ac:dyDescent="0.15"/>
    <row r="145" s="1275" customFormat="1" ht="13.5" hidden="1" customHeight="1" x14ac:dyDescent="0.15"/>
    <row r="146" s="1275" customFormat="1" ht="13.5" hidden="1" customHeight="1" x14ac:dyDescent="0.15"/>
    <row r="147" s="1275" customFormat="1" ht="13.5" hidden="1" customHeight="1" x14ac:dyDescent="0.15"/>
    <row r="148" s="1275" customFormat="1" ht="13.5" hidden="1" customHeight="1" x14ac:dyDescent="0.15"/>
    <row r="149" s="1275" customFormat="1" ht="13.5" hidden="1" customHeight="1" x14ac:dyDescent="0.15"/>
    <row r="150" s="1275" customFormat="1" ht="13.5" hidden="1" customHeight="1" x14ac:dyDescent="0.15"/>
    <row r="151" s="1275" customFormat="1" ht="13.5" hidden="1" customHeight="1" x14ac:dyDescent="0.15"/>
    <row r="152" s="1275" customFormat="1" ht="13.5" hidden="1" customHeight="1" x14ac:dyDescent="0.15"/>
    <row r="153" s="1275" customFormat="1" ht="13.5" hidden="1" customHeight="1" x14ac:dyDescent="0.15"/>
    <row r="154" s="1275" customFormat="1" ht="13.5" hidden="1" customHeight="1" x14ac:dyDescent="0.15"/>
    <row r="155" s="1275" customFormat="1" ht="13.5" hidden="1" customHeight="1" x14ac:dyDescent="0.15"/>
    <row r="156" s="1275" customFormat="1" ht="13.5" hidden="1" customHeight="1" x14ac:dyDescent="0.15"/>
    <row r="157" s="1275" customFormat="1" ht="13.5" hidden="1" customHeight="1" x14ac:dyDescent="0.15"/>
    <row r="158" s="1275" customFormat="1" ht="13.5" hidden="1" customHeight="1" x14ac:dyDescent="0.15"/>
    <row r="159" s="1275" customFormat="1" ht="13.5" hidden="1" customHeight="1" x14ac:dyDescent="0.15"/>
    <row r="160" s="1275" customFormat="1" ht="13.5" hidden="1" customHeight="1" x14ac:dyDescent="0.15"/>
  </sheetData>
  <sheetProtection algorithmName="SHA-512" hashValue="8fYSet8wkjBhqpq9d70e1MmG7xGorCeXfvwDyiddw487wVbSBh16d1iZcajoUXWPj/i2mOP3AyNBtTK7YgaI4g==" saltValue="V2ZdcaxcCmLlQUqaMBz0kw=="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8" scale="74" orientation="landscape"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F453D6-0E4B-458E-9930-101744DE85E2}">
  <sheetPr>
    <pageSetUpPr fitToPage="1"/>
  </sheetPr>
  <dimension ref="A1:DR125"/>
  <sheetViews>
    <sheetView showGridLines="0" zoomScale="70" zoomScaleNormal="7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517</v>
      </c>
    </row>
  </sheetData>
  <sheetProtection algorithmName="SHA-512" hashValue="tRYXXL8YpAfoYwwXQB1yBWIjTypPOBrCDddik3hqe7b3FQT/F+Mj+rvG9FjHZJh1RJFkKMUdHjpAT0ehwfjPCA==" saltValue="n7nNfv9CYjCjAyP2DcPFCQ==" spinCount="100000" sheet="1" objects="1" scenarios="1"/>
  <dataConsolidate/>
  <phoneticPr fontId="2"/>
  <printOptions horizontalCentered="1" verticalCentered="1"/>
  <pageMargins left="0" right="0" top="0.19685039370078741" bottom="0" header="0.39370078740157483" footer="0"/>
  <pageSetup paperSize="8" scale="53" orientation="landscape"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2D4E34-1024-4772-893A-FD8F7B58F51C}">
  <sheetPr>
    <pageSetUpPr fitToPage="1"/>
  </sheetPr>
  <dimension ref="A1:DR125"/>
  <sheetViews>
    <sheetView showGridLines="0" zoomScale="70" zoomScaleNormal="7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517</v>
      </c>
    </row>
  </sheetData>
  <sheetProtection algorithmName="SHA-512" hashValue="7eVyw85ODOnCTGG8qKl1Q6f6naVWrlXEeLeQGGYglJUZfjjmVCBgxfWGda2ARN1j6vz8EBaBv2P29fUNNeB85A==" saltValue="b6rRC7bUoeyjpnzMT34rvA==" spinCount="100000" sheet="1" objects="1" scenarios="1"/>
  <dataConsolidate/>
  <phoneticPr fontId="2"/>
  <printOptions horizontalCentered="1" verticalCentered="1"/>
  <pageMargins left="0" right="0" top="0.19685039370078741" bottom="0" header="0.39370078740157483" footer="0"/>
  <pageSetup paperSize="8" scale="53" orientation="landscape"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567</v>
      </c>
      <c r="G2" s="157"/>
      <c r="H2" s="158"/>
    </row>
    <row r="3" spans="1:8" x14ac:dyDescent="0.15">
      <c r="A3" s="154" t="s">
        <v>560</v>
      </c>
      <c r="B3" s="159"/>
      <c r="C3" s="160"/>
      <c r="D3" s="161">
        <v>15275</v>
      </c>
      <c r="E3" s="162"/>
      <c r="F3" s="163">
        <v>310300</v>
      </c>
      <c r="G3" s="164"/>
      <c r="H3" s="165"/>
    </row>
    <row r="4" spans="1:8" x14ac:dyDescent="0.15">
      <c r="A4" s="166"/>
      <c r="B4" s="167"/>
      <c r="C4" s="168"/>
      <c r="D4" s="169">
        <v>1075</v>
      </c>
      <c r="E4" s="170"/>
      <c r="F4" s="171">
        <v>157576</v>
      </c>
      <c r="G4" s="172"/>
      <c r="H4" s="173"/>
    </row>
    <row r="5" spans="1:8" x14ac:dyDescent="0.15">
      <c r="A5" s="154" t="s">
        <v>562</v>
      </c>
      <c r="B5" s="159"/>
      <c r="C5" s="160"/>
      <c r="D5" s="161">
        <v>476286</v>
      </c>
      <c r="E5" s="162"/>
      <c r="F5" s="163">
        <v>317319</v>
      </c>
      <c r="G5" s="164"/>
      <c r="H5" s="165"/>
    </row>
    <row r="6" spans="1:8" x14ac:dyDescent="0.15">
      <c r="A6" s="166"/>
      <c r="B6" s="167"/>
      <c r="C6" s="168"/>
      <c r="D6" s="169">
        <v>7674</v>
      </c>
      <c r="E6" s="170"/>
      <c r="F6" s="171">
        <v>164214</v>
      </c>
      <c r="G6" s="172"/>
      <c r="H6" s="173"/>
    </row>
    <row r="7" spans="1:8" x14ac:dyDescent="0.15">
      <c r="A7" s="154" t="s">
        <v>563</v>
      </c>
      <c r="B7" s="159"/>
      <c r="C7" s="160"/>
      <c r="D7" s="161">
        <v>362926</v>
      </c>
      <c r="E7" s="162"/>
      <c r="F7" s="163">
        <v>289738</v>
      </c>
      <c r="G7" s="164"/>
      <c r="H7" s="165"/>
    </row>
    <row r="8" spans="1:8" x14ac:dyDescent="0.15">
      <c r="A8" s="166"/>
      <c r="B8" s="167"/>
      <c r="C8" s="168"/>
      <c r="D8" s="169">
        <v>8429</v>
      </c>
      <c r="E8" s="170"/>
      <c r="F8" s="171">
        <v>156238</v>
      </c>
      <c r="G8" s="172"/>
      <c r="H8" s="173"/>
    </row>
    <row r="9" spans="1:8" x14ac:dyDescent="0.15">
      <c r="A9" s="154" t="s">
        <v>564</v>
      </c>
      <c r="B9" s="159"/>
      <c r="C9" s="160"/>
      <c r="D9" s="161">
        <v>510174</v>
      </c>
      <c r="E9" s="162"/>
      <c r="F9" s="163">
        <v>316937</v>
      </c>
      <c r="G9" s="164"/>
      <c r="H9" s="165"/>
    </row>
    <row r="10" spans="1:8" x14ac:dyDescent="0.15">
      <c r="A10" s="166"/>
      <c r="B10" s="167"/>
      <c r="C10" s="168"/>
      <c r="D10" s="169">
        <v>6224</v>
      </c>
      <c r="E10" s="170"/>
      <c r="F10" s="171">
        <v>199150</v>
      </c>
      <c r="G10" s="172"/>
      <c r="H10" s="173"/>
    </row>
    <row r="11" spans="1:8" x14ac:dyDescent="0.15">
      <c r="A11" s="154" t="s">
        <v>565</v>
      </c>
      <c r="B11" s="159"/>
      <c r="C11" s="160"/>
      <c r="D11" s="161">
        <v>368872</v>
      </c>
      <c r="E11" s="162"/>
      <c r="F11" s="163">
        <v>332350</v>
      </c>
      <c r="G11" s="164"/>
      <c r="H11" s="165"/>
    </row>
    <row r="12" spans="1:8" x14ac:dyDescent="0.15">
      <c r="A12" s="166"/>
      <c r="B12" s="167"/>
      <c r="C12" s="174"/>
      <c r="D12" s="169">
        <v>29528</v>
      </c>
      <c r="E12" s="170"/>
      <c r="F12" s="171">
        <v>200453</v>
      </c>
      <c r="G12" s="172"/>
      <c r="H12" s="173"/>
    </row>
    <row r="13" spans="1:8" x14ac:dyDescent="0.15">
      <c r="A13" s="154"/>
      <c r="B13" s="159"/>
      <c r="C13" s="175"/>
      <c r="D13" s="176">
        <v>346707</v>
      </c>
      <c r="E13" s="177"/>
      <c r="F13" s="178">
        <v>313329</v>
      </c>
      <c r="G13" s="179"/>
      <c r="H13" s="165"/>
    </row>
    <row r="14" spans="1:8" x14ac:dyDescent="0.15">
      <c r="A14" s="166"/>
      <c r="B14" s="167"/>
      <c r="C14" s="168"/>
      <c r="D14" s="169">
        <v>10586</v>
      </c>
      <c r="E14" s="170"/>
      <c r="F14" s="171">
        <v>175526</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36.04</v>
      </c>
      <c r="C19" s="180">
        <f>ROUND(VALUE(SUBSTITUTE(実質収支比率等に係る経年分析!G$48,"▲","-")),2)</f>
        <v>28.51</v>
      </c>
      <c r="D19" s="180">
        <f>ROUND(VALUE(SUBSTITUTE(実質収支比率等に係る経年分析!H$48,"▲","-")),2)</f>
        <v>31.05</v>
      </c>
      <c r="E19" s="180">
        <f>ROUND(VALUE(SUBSTITUTE(実質収支比率等に係る経年分析!I$48,"▲","-")),2)</f>
        <v>18.34</v>
      </c>
      <c r="F19" s="180">
        <f>ROUND(VALUE(SUBSTITUTE(実質収支比率等に係る経年分析!J$48,"▲","-")),2)</f>
        <v>8.1300000000000008</v>
      </c>
    </row>
    <row r="20" spans="1:11" x14ac:dyDescent="0.15">
      <c r="A20" s="180" t="s">
        <v>55</v>
      </c>
      <c r="B20" s="180">
        <f>ROUND(VALUE(SUBSTITUTE(実質収支比率等に係る経年分析!F$47,"▲","-")),2)</f>
        <v>47.12</v>
      </c>
      <c r="C20" s="180">
        <f>ROUND(VALUE(SUBSTITUTE(実質収支比率等に係る経年分析!G$47,"▲","-")),2)</f>
        <v>59.55</v>
      </c>
      <c r="D20" s="180">
        <f>ROUND(VALUE(SUBSTITUTE(実質収支比率等に係る経年分析!H$47,"▲","-")),2)</f>
        <v>35.86</v>
      </c>
      <c r="E20" s="180">
        <f>ROUND(VALUE(SUBSTITUTE(実質収支比率等に係る経年分析!I$47,"▲","-")),2)</f>
        <v>49.07</v>
      </c>
      <c r="F20" s="180">
        <f>ROUND(VALUE(SUBSTITUTE(実質収支比率等に係る経年分析!J$47,"▲","-")),2)</f>
        <v>24.56</v>
      </c>
    </row>
    <row r="21" spans="1:11" x14ac:dyDescent="0.15">
      <c r="A21" s="180" t="s">
        <v>56</v>
      </c>
      <c r="B21" s="180">
        <f>IF(ISNUMBER(VALUE(SUBSTITUTE(実質収支比率等に係る経年分析!F$49,"▲","-"))),ROUND(VALUE(SUBSTITUTE(実質収支比率等に係る経年分析!F$49,"▲","-")),2),NA())</f>
        <v>12.64</v>
      </c>
      <c r="C21" s="180">
        <f>IF(ISNUMBER(VALUE(SUBSTITUTE(実質収支比率等に係る経年分析!G$49,"▲","-"))),ROUND(VALUE(SUBSTITUTE(実質収支比率等に係る経年分析!G$49,"▲","-")),2),NA())</f>
        <v>5.38</v>
      </c>
      <c r="D21" s="180">
        <f>IF(ISNUMBER(VALUE(SUBSTITUTE(実質収支比率等に係る経年分析!H$49,"▲","-"))),ROUND(VALUE(SUBSTITUTE(実質収支比率等に係る経年分析!H$49,"▲","-")),2),NA())</f>
        <v>-20.329999999999998</v>
      </c>
      <c r="E21" s="180">
        <f>IF(ISNUMBER(VALUE(SUBSTITUTE(実質収支比率等に係る経年分析!I$49,"▲","-"))),ROUND(VALUE(SUBSTITUTE(実質収支比率等に係る経年分析!I$49,"▲","-")),2),NA())</f>
        <v>-8.2100000000000009</v>
      </c>
      <c r="F21" s="180">
        <f>IF(ISNUMBER(VALUE(SUBSTITUTE(実質収支比率等に係る経年分析!J$49,"▲","-"))),ROUND(VALUE(SUBSTITUTE(実質収支比率等に係る経年分析!J$49,"▲","-")),2),NA())</f>
        <v>6.59</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農業集落排水事業特別会計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0.17</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0.06</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0.06</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1.04</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0.05</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0.24</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0.06</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7.0000000000000007E-2</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0.11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0.05</v>
      </c>
    </row>
    <row r="32" spans="1:11" x14ac:dyDescent="0.15">
      <c r="A32" s="181" t="str">
        <f>IF(連結実質赤字比率に係る赤字・黒字の構成分析!C$38="",NA(),連結実質赤字比率に係る赤字・黒字の構成分析!C$38)</f>
        <v>航路事業特別会計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5.91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9.27</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0.61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0.17</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0.53</v>
      </c>
    </row>
    <row r="33" spans="1:16" x14ac:dyDescent="0.15">
      <c r="A33" s="181" t="str">
        <f>IF(連結実質赤字比率に係る赤字・黒字の構成分析!C$37="",NA(),連結実質赤字比率に係る赤字・黒字の構成分析!C$37)</f>
        <v>簡易水道事業特別会計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1.81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3.55</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0.51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4.28</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1.42</v>
      </c>
    </row>
    <row r="34" spans="1:16" x14ac:dyDescent="0.15">
      <c r="A34" s="181" t="str">
        <f>IF(連結実質赤字比率に係る赤字・黒字の構成分析!C$36="",NA(),連結実質赤字比率に係る赤字・黒字の構成分析!C$36)</f>
        <v>村民牧場事業特別会計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2.46</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3.78</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2.52</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4.07</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4.3099999999999996</v>
      </c>
    </row>
    <row r="35" spans="1:16" x14ac:dyDescent="0.15">
      <c r="A35" s="181" t="str">
        <f>IF(連結実質赤字比率に係る赤字・黒字の構成分析!C$35="",NA(),連結実質赤字比率に係る赤字・黒字の構成分析!C$35)</f>
        <v>国民健康保険特別会計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1.1000000000000001</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3.93</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5.26</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2.65</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4.4000000000000004</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36.04</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28.51</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31.35</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18.34</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8.1199999999999992</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76</v>
      </c>
      <c r="E42" s="182"/>
      <c r="F42" s="182"/>
      <c r="G42" s="182">
        <f>'実質公債費比率（分子）の構造'!L$52</f>
        <v>89</v>
      </c>
      <c r="H42" s="182"/>
      <c r="I42" s="182"/>
      <c r="J42" s="182">
        <f>'実質公債費比率（分子）の構造'!M$52</f>
        <v>89</v>
      </c>
      <c r="K42" s="182"/>
      <c r="L42" s="182"/>
      <c r="M42" s="182">
        <f>'実質公債費比率（分子）の構造'!N$52</f>
        <v>81</v>
      </c>
      <c r="N42" s="182"/>
      <c r="O42" s="182"/>
      <c r="P42" s="182">
        <f>'実質公債費比率（分子）の構造'!O$52</f>
        <v>86</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0</v>
      </c>
      <c r="C45" s="182"/>
      <c r="D45" s="182"/>
      <c r="E45" s="182">
        <f>'実質公債費比率（分子）の構造'!L$49</f>
        <v>0</v>
      </c>
      <c r="F45" s="182"/>
      <c r="G45" s="182"/>
      <c r="H45" s="182">
        <f>'実質公債費比率（分子）の構造'!M$49</f>
        <v>0</v>
      </c>
      <c r="I45" s="182"/>
      <c r="J45" s="182"/>
      <c r="K45" s="182">
        <f>'実質公債費比率（分子）の構造'!N$49</f>
        <v>0</v>
      </c>
      <c r="L45" s="182"/>
      <c r="M45" s="182"/>
      <c r="N45" s="182">
        <f>'実質公債費比率（分子）の構造'!O$49</f>
        <v>0</v>
      </c>
      <c r="O45" s="182"/>
      <c r="P45" s="182"/>
    </row>
    <row r="46" spans="1:16" x14ac:dyDescent="0.15">
      <c r="A46" s="182" t="s">
        <v>67</v>
      </c>
      <c r="B46" s="182">
        <f>'実質公債費比率（分子）の構造'!K$48</f>
        <v>12</v>
      </c>
      <c r="C46" s="182"/>
      <c r="D46" s="182"/>
      <c r="E46" s="182">
        <f>'実質公債費比率（分子）の構造'!L$48</f>
        <v>9</v>
      </c>
      <c r="F46" s="182"/>
      <c r="G46" s="182"/>
      <c r="H46" s="182">
        <f>'実質公債費比率（分子）の構造'!M$48</f>
        <v>3</v>
      </c>
      <c r="I46" s="182"/>
      <c r="J46" s="182"/>
      <c r="K46" s="182">
        <f>'実質公債費比率（分子）の構造'!N$48</f>
        <v>12</v>
      </c>
      <c r="L46" s="182"/>
      <c r="M46" s="182"/>
      <c r="N46" s="182">
        <f>'実質公債費比率（分子）の構造'!O$48</f>
        <v>9</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103</v>
      </c>
      <c r="C49" s="182"/>
      <c r="D49" s="182"/>
      <c r="E49" s="182">
        <f>'実質公債費比率（分子）の構造'!L$45</f>
        <v>110</v>
      </c>
      <c r="F49" s="182"/>
      <c r="G49" s="182"/>
      <c r="H49" s="182">
        <f>'実質公債費比率（分子）の構造'!M$45</f>
        <v>123</v>
      </c>
      <c r="I49" s="182"/>
      <c r="J49" s="182"/>
      <c r="K49" s="182">
        <f>'実質公債費比率（分子）の構造'!N$45</f>
        <v>117</v>
      </c>
      <c r="L49" s="182"/>
      <c r="M49" s="182"/>
      <c r="N49" s="182">
        <f>'実質公債費比率（分子）の構造'!O$45</f>
        <v>128</v>
      </c>
      <c r="O49" s="182"/>
      <c r="P49" s="182"/>
    </row>
    <row r="50" spans="1:16" x14ac:dyDescent="0.15">
      <c r="A50" s="182" t="s">
        <v>71</v>
      </c>
      <c r="B50" s="182" t="e">
        <f>NA()</f>
        <v>#N/A</v>
      </c>
      <c r="C50" s="182">
        <f>IF(ISNUMBER('実質公債費比率（分子）の構造'!K$53),'実質公債費比率（分子）の構造'!K$53,NA())</f>
        <v>39</v>
      </c>
      <c r="D50" s="182" t="e">
        <f>NA()</f>
        <v>#N/A</v>
      </c>
      <c r="E50" s="182" t="e">
        <f>NA()</f>
        <v>#N/A</v>
      </c>
      <c r="F50" s="182">
        <f>IF(ISNUMBER('実質公債費比率（分子）の構造'!L$53),'実質公債費比率（分子）の構造'!L$53,NA())</f>
        <v>30</v>
      </c>
      <c r="G50" s="182" t="e">
        <f>NA()</f>
        <v>#N/A</v>
      </c>
      <c r="H50" s="182" t="e">
        <f>NA()</f>
        <v>#N/A</v>
      </c>
      <c r="I50" s="182">
        <f>IF(ISNUMBER('実質公債費比率（分子）の構造'!M$53),'実質公債費比率（分子）の構造'!M$53,NA())</f>
        <v>37</v>
      </c>
      <c r="J50" s="182" t="e">
        <f>NA()</f>
        <v>#N/A</v>
      </c>
      <c r="K50" s="182" t="e">
        <f>NA()</f>
        <v>#N/A</v>
      </c>
      <c r="L50" s="182">
        <f>IF(ISNUMBER('実質公債費比率（分子）の構造'!N$53),'実質公債費比率（分子）の構造'!N$53,NA())</f>
        <v>48</v>
      </c>
      <c r="M50" s="182" t="e">
        <f>NA()</f>
        <v>#N/A</v>
      </c>
      <c r="N50" s="182" t="e">
        <f>NA()</f>
        <v>#N/A</v>
      </c>
      <c r="O50" s="182">
        <f>IF(ISNUMBER('実質公債費比率（分子）の構造'!O$53),'実質公債費比率（分子）の構造'!O$53,NA())</f>
        <v>51</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772</v>
      </c>
      <c r="E56" s="181"/>
      <c r="F56" s="181"/>
      <c r="G56" s="181">
        <f>'将来負担比率（分子）の構造'!J$52</f>
        <v>796</v>
      </c>
      <c r="H56" s="181"/>
      <c r="I56" s="181"/>
      <c r="J56" s="181">
        <f>'将来負担比率（分子）の構造'!K$52</f>
        <v>819</v>
      </c>
      <c r="K56" s="181"/>
      <c r="L56" s="181"/>
      <c r="M56" s="181">
        <f>'将来負担比率（分子）の構造'!L$52</f>
        <v>864</v>
      </c>
      <c r="N56" s="181"/>
      <c r="O56" s="181"/>
      <c r="P56" s="181">
        <f>'将来負担比率（分子）の構造'!M$52</f>
        <v>1042</v>
      </c>
    </row>
    <row r="57" spans="1:16" x14ac:dyDescent="0.15">
      <c r="A57" s="181" t="s">
        <v>42</v>
      </c>
      <c r="B57" s="181"/>
      <c r="C57" s="181"/>
      <c r="D57" s="181">
        <f>'将来負担比率（分子）の構造'!I$51</f>
        <v>27</v>
      </c>
      <c r="E57" s="181"/>
      <c r="F57" s="181"/>
      <c r="G57" s="181">
        <f>'将来負担比率（分子）の構造'!J$51</f>
        <v>19</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15">
      <c r="A58" s="181" t="s">
        <v>41</v>
      </c>
      <c r="B58" s="181"/>
      <c r="C58" s="181"/>
      <c r="D58" s="181">
        <f>'将来負担比率（分子）の構造'!I$50</f>
        <v>639</v>
      </c>
      <c r="E58" s="181"/>
      <c r="F58" s="181"/>
      <c r="G58" s="181">
        <f>'将来負担比率（分子）の構造'!J$50</f>
        <v>742</v>
      </c>
      <c r="H58" s="181"/>
      <c r="I58" s="181"/>
      <c r="J58" s="181">
        <f>'将来負担比率（分子）の構造'!K$50</f>
        <v>712</v>
      </c>
      <c r="K58" s="181"/>
      <c r="L58" s="181"/>
      <c r="M58" s="181">
        <f>'将来負担比率（分子）の構造'!L$50</f>
        <v>801</v>
      </c>
      <c r="N58" s="181"/>
      <c r="O58" s="181"/>
      <c r="P58" s="181">
        <f>'将来負担比率（分子）の構造'!M$50</f>
        <v>643</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160</v>
      </c>
      <c r="C62" s="181"/>
      <c r="D62" s="181"/>
      <c r="E62" s="181">
        <f>'将来負担比率（分子）の構造'!J$45</f>
        <v>115</v>
      </c>
      <c r="F62" s="181"/>
      <c r="G62" s="181"/>
      <c r="H62" s="181">
        <f>'将来負担比率（分子）の構造'!K$45</f>
        <v>73</v>
      </c>
      <c r="I62" s="181"/>
      <c r="J62" s="181"/>
      <c r="K62" s="181">
        <f>'将来負担比率（分子）の構造'!L$45</f>
        <v>64</v>
      </c>
      <c r="L62" s="181"/>
      <c r="M62" s="181"/>
      <c r="N62" s="181">
        <f>'将来負担比率（分子）の構造'!M$45</f>
        <v>36</v>
      </c>
      <c r="O62" s="181"/>
      <c r="P62" s="181"/>
    </row>
    <row r="63" spans="1:16" x14ac:dyDescent="0.15">
      <c r="A63" s="181" t="s">
        <v>34</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x14ac:dyDescent="0.15">
      <c r="A64" s="181" t="s">
        <v>33</v>
      </c>
      <c r="B64" s="181">
        <f>'将来負担比率（分子）の構造'!I$43</f>
        <v>105</v>
      </c>
      <c r="C64" s="181"/>
      <c r="D64" s="181"/>
      <c r="E64" s="181">
        <f>'将来負担比率（分子）の構造'!J$43</f>
        <v>101</v>
      </c>
      <c r="F64" s="181"/>
      <c r="G64" s="181"/>
      <c r="H64" s="181">
        <f>'将来負担比率（分子）の構造'!K$43</f>
        <v>123</v>
      </c>
      <c r="I64" s="181"/>
      <c r="J64" s="181"/>
      <c r="K64" s="181">
        <f>'将来負担比率（分子）の構造'!L$43</f>
        <v>128</v>
      </c>
      <c r="L64" s="181"/>
      <c r="M64" s="181"/>
      <c r="N64" s="181">
        <f>'将来負担比率（分子）の構造'!M$43</f>
        <v>156</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1523</v>
      </c>
      <c r="C66" s="181"/>
      <c r="D66" s="181"/>
      <c r="E66" s="181">
        <f>'将来負担比率（分子）の構造'!J$41</f>
        <v>1544</v>
      </c>
      <c r="F66" s="181"/>
      <c r="G66" s="181"/>
      <c r="H66" s="181">
        <f>'将来負担比率（分子）の構造'!K$41</f>
        <v>1551</v>
      </c>
      <c r="I66" s="181"/>
      <c r="J66" s="181"/>
      <c r="K66" s="181">
        <f>'将来負担比率（分子）の構造'!L$41</f>
        <v>1643</v>
      </c>
      <c r="L66" s="181"/>
      <c r="M66" s="181"/>
      <c r="N66" s="181">
        <f>'将来負担比率（分子）の構造'!M$41</f>
        <v>1619</v>
      </c>
      <c r="O66" s="181"/>
      <c r="P66" s="181"/>
    </row>
    <row r="67" spans="1:16" x14ac:dyDescent="0.15">
      <c r="A67" s="181" t="s">
        <v>75</v>
      </c>
      <c r="B67" s="181" t="e">
        <f>NA()</f>
        <v>#N/A</v>
      </c>
      <c r="C67" s="181">
        <f>IF(ISNUMBER('将来負担比率（分子）の構造'!I$53), IF('将来負担比率（分子）の構造'!I$53 &lt; 0, 0, '将来負担比率（分子）の構造'!I$53), NA())</f>
        <v>350</v>
      </c>
      <c r="D67" s="181" t="e">
        <f>NA()</f>
        <v>#N/A</v>
      </c>
      <c r="E67" s="181" t="e">
        <f>NA()</f>
        <v>#N/A</v>
      </c>
      <c r="F67" s="181">
        <f>IF(ISNUMBER('将来負担比率（分子）の構造'!J$53), IF('将来負担比率（分子）の構造'!J$53 &lt; 0, 0, '将来負担比率（分子）の構造'!J$53), NA())</f>
        <v>202</v>
      </c>
      <c r="G67" s="181" t="e">
        <f>NA()</f>
        <v>#N/A</v>
      </c>
      <c r="H67" s="181" t="e">
        <f>NA()</f>
        <v>#N/A</v>
      </c>
      <c r="I67" s="181">
        <f>IF(ISNUMBER('将来負担比率（分子）の構造'!K$53), IF('将来負担比率（分子）の構造'!K$53 &lt; 0, 0, '将来負担比率（分子）の構造'!K$53), NA())</f>
        <v>215</v>
      </c>
      <c r="J67" s="181" t="e">
        <f>NA()</f>
        <v>#N/A</v>
      </c>
      <c r="K67" s="181" t="e">
        <f>NA()</f>
        <v>#N/A</v>
      </c>
      <c r="L67" s="181">
        <f>IF(ISNUMBER('将来負担比率（分子）の構造'!L$53), IF('将来負担比率（分子）の構造'!L$53 &lt; 0, 0, '将来負担比率（分子）の構造'!L$53), NA())</f>
        <v>170</v>
      </c>
      <c r="M67" s="181" t="e">
        <f>NA()</f>
        <v>#N/A</v>
      </c>
      <c r="N67" s="181" t="e">
        <f>NA()</f>
        <v>#N/A</v>
      </c>
      <c r="O67" s="181">
        <f>IF(ISNUMBER('将来負担比率（分子）の構造'!M$53), IF('将来負担比率（分子）の構造'!M$53 &lt; 0, 0, '将来負担比率（分子）の構造'!M$53), NA())</f>
        <v>126</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240</v>
      </c>
      <c r="C72" s="185">
        <f>基金残高に係る経年分析!G55</f>
        <v>54</v>
      </c>
      <c r="D72" s="185">
        <f>基金残高に係る経年分析!H55</f>
        <v>166</v>
      </c>
    </row>
    <row r="73" spans="1:16" x14ac:dyDescent="0.15">
      <c r="A73" s="184" t="s">
        <v>78</v>
      </c>
      <c r="B73" s="185">
        <f>基金残高に係る経年分析!F56</f>
        <v>14</v>
      </c>
      <c r="C73" s="185">
        <f>基金残高に係る経年分析!G56</f>
        <v>14</v>
      </c>
      <c r="D73" s="185">
        <f>基金残高に係る経年分析!H56</f>
        <v>14</v>
      </c>
    </row>
    <row r="74" spans="1:16" x14ac:dyDescent="0.15">
      <c r="A74" s="184" t="s">
        <v>79</v>
      </c>
      <c r="B74" s="185">
        <f>基金残高に係る経年分析!F57</f>
        <v>417</v>
      </c>
      <c r="C74" s="185">
        <f>基金残高に係る経年分析!G57</f>
        <v>402</v>
      </c>
      <c r="D74" s="185">
        <f>基金残高に係る経年分析!H57</f>
        <v>402</v>
      </c>
    </row>
  </sheetData>
  <sheetProtection algorithmName="SHA-512" hashValue="FhyMPRWdbeFfpnNMRYLaQ2S3zEomql9uIPlCg5TDAunnMoWs5BTALpJLpLr80ggig8DSJNlpYUOYmI0mDWxWQg==" saltValue="vgg+3LYmB4RGF9/VphHWy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3" t="s">
        <v>216</v>
      </c>
      <c r="DI1" s="624"/>
      <c r="DJ1" s="624"/>
      <c r="DK1" s="624"/>
      <c r="DL1" s="624"/>
      <c r="DM1" s="624"/>
      <c r="DN1" s="625"/>
      <c r="DO1" s="226"/>
      <c r="DP1" s="623" t="s">
        <v>217</v>
      </c>
      <c r="DQ1" s="624"/>
      <c r="DR1" s="624"/>
      <c r="DS1" s="624"/>
      <c r="DT1" s="624"/>
      <c r="DU1" s="624"/>
      <c r="DV1" s="624"/>
      <c r="DW1" s="624"/>
      <c r="DX1" s="624"/>
      <c r="DY1" s="624"/>
      <c r="DZ1" s="624"/>
      <c r="EA1" s="624"/>
      <c r="EB1" s="624"/>
      <c r="EC1" s="625"/>
      <c r="ED1" s="224"/>
      <c r="EE1" s="224"/>
      <c r="EF1" s="224"/>
      <c r="EG1" s="224"/>
      <c r="EH1" s="224"/>
      <c r="EI1" s="224"/>
      <c r="EJ1" s="224"/>
      <c r="EK1" s="224"/>
      <c r="EL1" s="224"/>
      <c r="EM1" s="224"/>
    </row>
    <row r="2" spans="2:143" ht="22.5" customHeight="1" x14ac:dyDescent="0.15">
      <c r="B2" s="227" t="s">
        <v>218</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6" t="s">
        <v>219</v>
      </c>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c r="AG3" s="627"/>
      <c r="AH3" s="627"/>
      <c r="AI3" s="627"/>
      <c r="AJ3" s="627"/>
      <c r="AK3" s="627"/>
      <c r="AL3" s="627"/>
      <c r="AM3" s="627"/>
      <c r="AN3" s="627"/>
      <c r="AO3" s="627"/>
      <c r="AP3" s="626" t="s">
        <v>220</v>
      </c>
      <c r="AQ3" s="627"/>
      <c r="AR3" s="627"/>
      <c r="AS3" s="627"/>
      <c r="AT3" s="627"/>
      <c r="AU3" s="627"/>
      <c r="AV3" s="627"/>
      <c r="AW3" s="627"/>
      <c r="AX3" s="627"/>
      <c r="AY3" s="627"/>
      <c r="AZ3" s="627"/>
      <c r="BA3" s="627"/>
      <c r="BB3" s="627"/>
      <c r="BC3" s="627"/>
      <c r="BD3" s="627"/>
      <c r="BE3" s="627"/>
      <c r="BF3" s="627"/>
      <c r="BG3" s="627"/>
      <c r="BH3" s="627"/>
      <c r="BI3" s="627"/>
      <c r="BJ3" s="627"/>
      <c r="BK3" s="627"/>
      <c r="BL3" s="627"/>
      <c r="BM3" s="627"/>
      <c r="BN3" s="627"/>
      <c r="BO3" s="627"/>
      <c r="BP3" s="627"/>
      <c r="BQ3" s="627"/>
      <c r="BR3" s="627"/>
      <c r="BS3" s="627"/>
      <c r="BT3" s="627"/>
      <c r="BU3" s="627"/>
      <c r="BV3" s="627"/>
      <c r="BW3" s="627"/>
      <c r="BX3" s="627"/>
      <c r="BY3" s="627"/>
      <c r="BZ3" s="627"/>
      <c r="CA3" s="627"/>
      <c r="CB3" s="628"/>
      <c r="CD3" s="629" t="s">
        <v>221</v>
      </c>
      <c r="CE3" s="630"/>
      <c r="CF3" s="630"/>
      <c r="CG3" s="630"/>
      <c r="CH3" s="630"/>
      <c r="CI3" s="630"/>
      <c r="CJ3" s="630"/>
      <c r="CK3" s="630"/>
      <c r="CL3" s="630"/>
      <c r="CM3" s="630"/>
      <c r="CN3" s="630"/>
      <c r="CO3" s="630"/>
      <c r="CP3" s="630"/>
      <c r="CQ3" s="630"/>
      <c r="CR3" s="630"/>
      <c r="CS3" s="630"/>
      <c r="CT3" s="630"/>
      <c r="CU3" s="630"/>
      <c r="CV3" s="630"/>
      <c r="CW3" s="630"/>
      <c r="CX3" s="630"/>
      <c r="CY3" s="630"/>
      <c r="CZ3" s="630"/>
      <c r="DA3" s="630"/>
      <c r="DB3" s="630"/>
      <c r="DC3" s="630"/>
      <c r="DD3" s="630"/>
      <c r="DE3" s="630"/>
      <c r="DF3" s="630"/>
      <c r="DG3" s="630"/>
      <c r="DH3" s="630"/>
      <c r="DI3" s="630"/>
      <c r="DJ3" s="630"/>
      <c r="DK3" s="630"/>
      <c r="DL3" s="630"/>
      <c r="DM3" s="630"/>
      <c r="DN3" s="630"/>
      <c r="DO3" s="630"/>
      <c r="DP3" s="630"/>
      <c r="DQ3" s="630"/>
      <c r="DR3" s="630"/>
      <c r="DS3" s="630"/>
      <c r="DT3" s="630"/>
      <c r="DU3" s="630"/>
      <c r="DV3" s="630"/>
      <c r="DW3" s="630"/>
      <c r="DX3" s="630"/>
      <c r="DY3" s="630"/>
      <c r="DZ3" s="630"/>
      <c r="EA3" s="630"/>
      <c r="EB3" s="630"/>
      <c r="EC3" s="631"/>
    </row>
    <row r="4" spans="2:143" ht="11.25" customHeight="1" x14ac:dyDescent="0.15">
      <c r="B4" s="626" t="s">
        <v>1</v>
      </c>
      <c r="C4" s="627"/>
      <c r="D4" s="627"/>
      <c r="E4" s="627"/>
      <c r="F4" s="627"/>
      <c r="G4" s="627"/>
      <c r="H4" s="627"/>
      <c r="I4" s="627"/>
      <c r="J4" s="627"/>
      <c r="K4" s="627"/>
      <c r="L4" s="627"/>
      <c r="M4" s="627"/>
      <c r="N4" s="627"/>
      <c r="O4" s="627"/>
      <c r="P4" s="627"/>
      <c r="Q4" s="628"/>
      <c r="R4" s="626" t="s">
        <v>222</v>
      </c>
      <c r="S4" s="627"/>
      <c r="T4" s="627"/>
      <c r="U4" s="627"/>
      <c r="V4" s="627"/>
      <c r="W4" s="627"/>
      <c r="X4" s="627"/>
      <c r="Y4" s="628"/>
      <c r="Z4" s="626" t="s">
        <v>223</v>
      </c>
      <c r="AA4" s="627"/>
      <c r="AB4" s="627"/>
      <c r="AC4" s="628"/>
      <c r="AD4" s="626" t="s">
        <v>224</v>
      </c>
      <c r="AE4" s="627"/>
      <c r="AF4" s="627"/>
      <c r="AG4" s="627"/>
      <c r="AH4" s="627"/>
      <c r="AI4" s="627"/>
      <c r="AJ4" s="627"/>
      <c r="AK4" s="628"/>
      <c r="AL4" s="626" t="s">
        <v>223</v>
      </c>
      <c r="AM4" s="627"/>
      <c r="AN4" s="627"/>
      <c r="AO4" s="628"/>
      <c r="AP4" s="632" t="s">
        <v>225</v>
      </c>
      <c r="AQ4" s="632"/>
      <c r="AR4" s="632"/>
      <c r="AS4" s="632"/>
      <c r="AT4" s="632"/>
      <c r="AU4" s="632"/>
      <c r="AV4" s="632"/>
      <c r="AW4" s="632"/>
      <c r="AX4" s="632"/>
      <c r="AY4" s="632"/>
      <c r="AZ4" s="632"/>
      <c r="BA4" s="632"/>
      <c r="BB4" s="632"/>
      <c r="BC4" s="632"/>
      <c r="BD4" s="632"/>
      <c r="BE4" s="632"/>
      <c r="BF4" s="632"/>
      <c r="BG4" s="632" t="s">
        <v>226</v>
      </c>
      <c r="BH4" s="632"/>
      <c r="BI4" s="632"/>
      <c r="BJ4" s="632"/>
      <c r="BK4" s="632"/>
      <c r="BL4" s="632"/>
      <c r="BM4" s="632"/>
      <c r="BN4" s="632"/>
      <c r="BO4" s="632" t="s">
        <v>223</v>
      </c>
      <c r="BP4" s="632"/>
      <c r="BQ4" s="632"/>
      <c r="BR4" s="632"/>
      <c r="BS4" s="632" t="s">
        <v>227</v>
      </c>
      <c r="BT4" s="632"/>
      <c r="BU4" s="632"/>
      <c r="BV4" s="632"/>
      <c r="BW4" s="632"/>
      <c r="BX4" s="632"/>
      <c r="BY4" s="632"/>
      <c r="BZ4" s="632"/>
      <c r="CA4" s="632"/>
      <c r="CB4" s="632"/>
      <c r="CD4" s="629" t="s">
        <v>228</v>
      </c>
      <c r="CE4" s="630"/>
      <c r="CF4" s="630"/>
      <c r="CG4" s="630"/>
      <c r="CH4" s="630"/>
      <c r="CI4" s="630"/>
      <c r="CJ4" s="630"/>
      <c r="CK4" s="630"/>
      <c r="CL4" s="630"/>
      <c r="CM4" s="630"/>
      <c r="CN4" s="630"/>
      <c r="CO4" s="630"/>
      <c r="CP4" s="630"/>
      <c r="CQ4" s="630"/>
      <c r="CR4" s="630"/>
      <c r="CS4" s="630"/>
      <c r="CT4" s="630"/>
      <c r="CU4" s="630"/>
      <c r="CV4" s="630"/>
      <c r="CW4" s="630"/>
      <c r="CX4" s="630"/>
      <c r="CY4" s="630"/>
      <c r="CZ4" s="630"/>
      <c r="DA4" s="630"/>
      <c r="DB4" s="630"/>
      <c r="DC4" s="630"/>
      <c r="DD4" s="630"/>
      <c r="DE4" s="630"/>
      <c r="DF4" s="630"/>
      <c r="DG4" s="630"/>
      <c r="DH4" s="630"/>
      <c r="DI4" s="630"/>
      <c r="DJ4" s="630"/>
      <c r="DK4" s="630"/>
      <c r="DL4" s="630"/>
      <c r="DM4" s="630"/>
      <c r="DN4" s="630"/>
      <c r="DO4" s="630"/>
      <c r="DP4" s="630"/>
      <c r="DQ4" s="630"/>
      <c r="DR4" s="630"/>
      <c r="DS4" s="630"/>
      <c r="DT4" s="630"/>
      <c r="DU4" s="630"/>
      <c r="DV4" s="630"/>
      <c r="DW4" s="630"/>
      <c r="DX4" s="630"/>
      <c r="DY4" s="630"/>
      <c r="DZ4" s="630"/>
      <c r="EA4" s="630"/>
      <c r="EB4" s="630"/>
      <c r="EC4" s="631"/>
    </row>
    <row r="5" spans="2:143" s="230" customFormat="1" ht="11.25" customHeight="1" x14ac:dyDescent="0.15">
      <c r="B5" s="633" t="s">
        <v>229</v>
      </c>
      <c r="C5" s="634"/>
      <c r="D5" s="634"/>
      <c r="E5" s="634"/>
      <c r="F5" s="634"/>
      <c r="G5" s="634"/>
      <c r="H5" s="634"/>
      <c r="I5" s="634"/>
      <c r="J5" s="634"/>
      <c r="K5" s="634"/>
      <c r="L5" s="634"/>
      <c r="M5" s="634"/>
      <c r="N5" s="634"/>
      <c r="O5" s="634"/>
      <c r="P5" s="634"/>
      <c r="Q5" s="635"/>
      <c r="R5" s="636">
        <v>55239</v>
      </c>
      <c r="S5" s="637"/>
      <c r="T5" s="637"/>
      <c r="U5" s="637"/>
      <c r="V5" s="637"/>
      <c r="W5" s="637"/>
      <c r="X5" s="637"/>
      <c r="Y5" s="638"/>
      <c r="Z5" s="639">
        <v>3.1</v>
      </c>
      <c r="AA5" s="639"/>
      <c r="AB5" s="639"/>
      <c r="AC5" s="639"/>
      <c r="AD5" s="640">
        <v>55239</v>
      </c>
      <c r="AE5" s="640"/>
      <c r="AF5" s="640"/>
      <c r="AG5" s="640"/>
      <c r="AH5" s="640"/>
      <c r="AI5" s="640"/>
      <c r="AJ5" s="640"/>
      <c r="AK5" s="640"/>
      <c r="AL5" s="641">
        <v>8</v>
      </c>
      <c r="AM5" s="642"/>
      <c r="AN5" s="642"/>
      <c r="AO5" s="643"/>
      <c r="AP5" s="633" t="s">
        <v>230</v>
      </c>
      <c r="AQ5" s="634"/>
      <c r="AR5" s="634"/>
      <c r="AS5" s="634"/>
      <c r="AT5" s="634"/>
      <c r="AU5" s="634"/>
      <c r="AV5" s="634"/>
      <c r="AW5" s="634"/>
      <c r="AX5" s="634"/>
      <c r="AY5" s="634"/>
      <c r="AZ5" s="634"/>
      <c r="BA5" s="634"/>
      <c r="BB5" s="634"/>
      <c r="BC5" s="634"/>
      <c r="BD5" s="634"/>
      <c r="BE5" s="634"/>
      <c r="BF5" s="635"/>
      <c r="BG5" s="647">
        <v>55239</v>
      </c>
      <c r="BH5" s="648"/>
      <c r="BI5" s="648"/>
      <c r="BJ5" s="648"/>
      <c r="BK5" s="648"/>
      <c r="BL5" s="648"/>
      <c r="BM5" s="648"/>
      <c r="BN5" s="649"/>
      <c r="BO5" s="650">
        <v>100</v>
      </c>
      <c r="BP5" s="650"/>
      <c r="BQ5" s="650"/>
      <c r="BR5" s="650"/>
      <c r="BS5" s="651" t="s">
        <v>177</v>
      </c>
      <c r="BT5" s="651"/>
      <c r="BU5" s="651"/>
      <c r="BV5" s="651"/>
      <c r="BW5" s="651"/>
      <c r="BX5" s="651"/>
      <c r="BY5" s="651"/>
      <c r="BZ5" s="651"/>
      <c r="CA5" s="651"/>
      <c r="CB5" s="655"/>
      <c r="CD5" s="629" t="s">
        <v>225</v>
      </c>
      <c r="CE5" s="630"/>
      <c r="CF5" s="630"/>
      <c r="CG5" s="630"/>
      <c r="CH5" s="630"/>
      <c r="CI5" s="630"/>
      <c r="CJ5" s="630"/>
      <c r="CK5" s="630"/>
      <c r="CL5" s="630"/>
      <c r="CM5" s="630"/>
      <c r="CN5" s="630"/>
      <c r="CO5" s="630"/>
      <c r="CP5" s="630"/>
      <c r="CQ5" s="631"/>
      <c r="CR5" s="629" t="s">
        <v>231</v>
      </c>
      <c r="CS5" s="630"/>
      <c r="CT5" s="630"/>
      <c r="CU5" s="630"/>
      <c r="CV5" s="630"/>
      <c r="CW5" s="630"/>
      <c r="CX5" s="630"/>
      <c r="CY5" s="631"/>
      <c r="CZ5" s="629" t="s">
        <v>223</v>
      </c>
      <c r="DA5" s="630"/>
      <c r="DB5" s="630"/>
      <c r="DC5" s="631"/>
      <c r="DD5" s="629" t="s">
        <v>232</v>
      </c>
      <c r="DE5" s="630"/>
      <c r="DF5" s="630"/>
      <c r="DG5" s="630"/>
      <c r="DH5" s="630"/>
      <c r="DI5" s="630"/>
      <c r="DJ5" s="630"/>
      <c r="DK5" s="630"/>
      <c r="DL5" s="630"/>
      <c r="DM5" s="630"/>
      <c r="DN5" s="630"/>
      <c r="DO5" s="630"/>
      <c r="DP5" s="631"/>
      <c r="DQ5" s="629" t="s">
        <v>233</v>
      </c>
      <c r="DR5" s="630"/>
      <c r="DS5" s="630"/>
      <c r="DT5" s="630"/>
      <c r="DU5" s="630"/>
      <c r="DV5" s="630"/>
      <c r="DW5" s="630"/>
      <c r="DX5" s="630"/>
      <c r="DY5" s="630"/>
      <c r="DZ5" s="630"/>
      <c r="EA5" s="630"/>
      <c r="EB5" s="630"/>
      <c r="EC5" s="631"/>
    </row>
    <row r="6" spans="2:143" ht="11.25" customHeight="1" x14ac:dyDescent="0.15">
      <c r="B6" s="644" t="s">
        <v>234</v>
      </c>
      <c r="C6" s="645"/>
      <c r="D6" s="645"/>
      <c r="E6" s="645"/>
      <c r="F6" s="645"/>
      <c r="G6" s="645"/>
      <c r="H6" s="645"/>
      <c r="I6" s="645"/>
      <c r="J6" s="645"/>
      <c r="K6" s="645"/>
      <c r="L6" s="645"/>
      <c r="M6" s="645"/>
      <c r="N6" s="645"/>
      <c r="O6" s="645"/>
      <c r="P6" s="645"/>
      <c r="Q6" s="646"/>
      <c r="R6" s="647">
        <v>7060</v>
      </c>
      <c r="S6" s="648"/>
      <c r="T6" s="648"/>
      <c r="U6" s="648"/>
      <c r="V6" s="648"/>
      <c r="W6" s="648"/>
      <c r="X6" s="648"/>
      <c r="Y6" s="649"/>
      <c r="Z6" s="650">
        <v>0.4</v>
      </c>
      <c r="AA6" s="650"/>
      <c r="AB6" s="650"/>
      <c r="AC6" s="650"/>
      <c r="AD6" s="651">
        <v>7060</v>
      </c>
      <c r="AE6" s="651"/>
      <c r="AF6" s="651"/>
      <c r="AG6" s="651"/>
      <c r="AH6" s="651"/>
      <c r="AI6" s="651"/>
      <c r="AJ6" s="651"/>
      <c r="AK6" s="651"/>
      <c r="AL6" s="652">
        <v>1</v>
      </c>
      <c r="AM6" s="653"/>
      <c r="AN6" s="653"/>
      <c r="AO6" s="654"/>
      <c r="AP6" s="644" t="s">
        <v>235</v>
      </c>
      <c r="AQ6" s="645"/>
      <c r="AR6" s="645"/>
      <c r="AS6" s="645"/>
      <c r="AT6" s="645"/>
      <c r="AU6" s="645"/>
      <c r="AV6" s="645"/>
      <c r="AW6" s="645"/>
      <c r="AX6" s="645"/>
      <c r="AY6" s="645"/>
      <c r="AZ6" s="645"/>
      <c r="BA6" s="645"/>
      <c r="BB6" s="645"/>
      <c r="BC6" s="645"/>
      <c r="BD6" s="645"/>
      <c r="BE6" s="645"/>
      <c r="BF6" s="646"/>
      <c r="BG6" s="647">
        <v>55239</v>
      </c>
      <c r="BH6" s="648"/>
      <c r="BI6" s="648"/>
      <c r="BJ6" s="648"/>
      <c r="BK6" s="648"/>
      <c r="BL6" s="648"/>
      <c r="BM6" s="648"/>
      <c r="BN6" s="649"/>
      <c r="BO6" s="650">
        <v>100</v>
      </c>
      <c r="BP6" s="650"/>
      <c r="BQ6" s="650"/>
      <c r="BR6" s="650"/>
      <c r="BS6" s="651" t="s">
        <v>177</v>
      </c>
      <c r="BT6" s="651"/>
      <c r="BU6" s="651"/>
      <c r="BV6" s="651"/>
      <c r="BW6" s="651"/>
      <c r="BX6" s="651"/>
      <c r="BY6" s="651"/>
      <c r="BZ6" s="651"/>
      <c r="CA6" s="651"/>
      <c r="CB6" s="655"/>
      <c r="CD6" s="658" t="s">
        <v>236</v>
      </c>
      <c r="CE6" s="659"/>
      <c r="CF6" s="659"/>
      <c r="CG6" s="659"/>
      <c r="CH6" s="659"/>
      <c r="CI6" s="659"/>
      <c r="CJ6" s="659"/>
      <c r="CK6" s="659"/>
      <c r="CL6" s="659"/>
      <c r="CM6" s="659"/>
      <c r="CN6" s="659"/>
      <c r="CO6" s="659"/>
      <c r="CP6" s="659"/>
      <c r="CQ6" s="660"/>
      <c r="CR6" s="647">
        <v>40116</v>
      </c>
      <c r="CS6" s="648"/>
      <c r="CT6" s="648"/>
      <c r="CU6" s="648"/>
      <c r="CV6" s="648"/>
      <c r="CW6" s="648"/>
      <c r="CX6" s="648"/>
      <c r="CY6" s="649"/>
      <c r="CZ6" s="641">
        <v>2.4</v>
      </c>
      <c r="DA6" s="642"/>
      <c r="DB6" s="642"/>
      <c r="DC6" s="661"/>
      <c r="DD6" s="656" t="s">
        <v>140</v>
      </c>
      <c r="DE6" s="648"/>
      <c r="DF6" s="648"/>
      <c r="DG6" s="648"/>
      <c r="DH6" s="648"/>
      <c r="DI6" s="648"/>
      <c r="DJ6" s="648"/>
      <c r="DK6" s="648"/>
      <c r="DL6" s="648"/>
      <c r="DM6" s="648"/>
      <c r="DN6" s="648"/>
      <c r="DO6" s="648"/>
      <c r="DP6" s="649"/>
      <c r="DQ6" s="656">
        <v>40116</v>
      </c>
      <c r="DR6" s="648"/>
      <c r="DS6" s="648"/>
      <c r="DT6" s="648"/>
      <c r="DU6" s="648"/>
      <c r="DV6" s="648"/>
      <c r="DW6" s="648"/>
      <c r="DX6" s="648"/>
      <c r="DY6" s="648"/>
      <c r="DZ6" s="648"/>
      <c r="EA6" s="648"/>
      <c r="EB6" s="648"/>
      <c r="EC6" s="657"/>
    </row>
    <row r="7" spans="2:143" ht="11.25" customHeight="1" x14ac:dyDescent="0.15">
      <c r="B7" s="644" t="s">
        <v>237</v>
      </c>
      <c r="C7" s="645"/>
      <c r="D7" s="645"/>
      <c r="E7" s="645"/>
      <c r="F7" s="645"/>
      <c r="G7" s="645"/>
      <c r="H7" s="645"/>
      <c r="I7" s="645"/>
      <c r="J7" s="645"/>
      <c r="K7" s="645"/>
      <c r="L7" s="645"/>
      <c r="M7" s="645"/>
      <c r="N7" s="645"/>
      <c r="O7" s="645"/>
      <c r="P7" s="645"/>
      <c r="Q7" s="646"/>
      <c r="R7" s="647">
        <v>25</v>
      </c>
      <c r="S7" s="648"/>
      <c r="T7" s="648"/>
      <c r="U7" s="648"/>
      <c r="V7" s="648"/>
      <c r="W7" s="648"/>
      <c r="X7" s="648"/>
      <c r="Y7" s="649"/>
      <c r="Z7" s="650">
        <v>0</v>
      </c>
      <c r="AA7" s="650"/>
      <c r="AB7" s="650"/>
      <c r="AC7" s="650"/>
      <c r="AD7" s="651">
        <v>25</v>
      </c>
      <c r="AE7" s="651"/>
      <c r="AF7" s="651"/>
      <c r="AG7" s="651"/>
      <c r="AH7" s="651"/>
      <c r="AI7" s="651"/>
      <c r="AJ7" s="651"/>
      <c r="AK7" s="651"/>
      <c r="AL7" s="652">
        <v>0</v>
      </c>
      <c r="AM7" s="653"/>
      <c r="AN7" s="653"/>
      <c r="AO7" s="654"/>
      <c r="AP7" s="644" t="s">
        <v>238</v>
      </c>
      <c r="AQ7" s="645"/>
      <c r="AR7" s="645"/>
      <c r="AS7" s="645"/>
      <c r="AT7" s="645"/>
      <c r="AU7" s="645"/>
      <c r="AV7" s="645"/>
      <c r="AW7" s="645"/>
      <c r="AX7" s="645"/>
      <c r="AY7" s="645"/>
      <c r="AZ7" s="645"/>
      <c r="BA7" s="645"/>
      <c r="BB7" s="645"/>
      <c r="BC7" s="645"/>
      <c r="BD7" s="645"/>
      <c r="BE7" s="645"/>
      <c r="BF7" s="646"/>
      <c r="BG7" s="647">
        <v>21491</v>
      </c>
      <c r="BH7" s="648"/>
      <c r="BI7" s="648"/>
      <c r="BJ7" s="648"/>
      <c r="BK7" s="648"/>
      <c r="BL7" s="648"/>
      <c r="BM7" s="648"/>
      <c r="BN7" s="649"/>
      <c r="BO7" s="650">
        <v>38.9</v>
      </c>
      <c r="BP7" s="650"/>
      <c r="BQ7" s="650"/>
      <c r="BR7" s="650"/>
      <c r="BS7" s="651" t="s">
        <v>140</v>
      </c>
      <c r="BT7" s="651"/>
      <c r="BU7" s="651"/>
      <c r="BV7" s="651"/>
      <c r="BW7" s="651"/>
      <c r="BX7" s="651"/>
      <c r="BY7" s="651"/>
      <c r="BZ7" s="651"/>
      <c r="CA7" s="651"/>
      <c r="CB7" s="655"/>
      <c r="CD7" s="662" t="s">
        <v>239</v>
      </c>
      <c r="CE7" s="663"/>
      <c r="CF7" s="663"/>
      <c r="CG7" s="663"/>
      <c r="CH7" s="663"/>
      <c r="CI7" s="663"/>
      <c r="CJ7" s="663"/>
      <c r="CK7" s="663"/>
      <c r="CL7" s="663"/>
      <c r="CM7" s="663"/>
      <c r="CN7" s="663"/>
      <c r="CO7" s="663"/>
      <c r="CP7" s="663"/>
      <c r="CQ7" s="664"/>
      <c r="CR7" s="647">
        <v>635683</v>
      </c>
      <c r="CS7" s="648"/>
      <c r="CT7" s="648"/>
      <c r="CU7" s="648"/>
      <c r="CV7" s="648"/>
      <c r="CW7" s="648"/>
      <c r="CX7" s="648"/>
      <c r="CY7" s="649"/>
      <c r="CZ7" s="650">
        <v>37.799999999999997</v>
      </c>
      <c r="DA7" s="650"/>
      <c r="DB7" s="650"/>
      <c r="DC7" s="650"/>
      <c r="DD7" s="656" t="s">
        <v>177</v>
      </c>
      <c r="DE7" s="648"/>
      <c r="DF7" s="648"/>
      <c r="DG7" s="648"/>
      <c r="DH7" s="648"/>
      <c r="DI7" s="648"/>
      <c r="DJ7" s="648"/>
      <c r="DK7" s="648"/>
      <c r="DL7" s="648"/>
      <c r="DM7" s="648"/>
      <c r="DN7" s="648"/>
      <c r="DO7" s="648"/>
      <c r="DP7" s="649"/>
      <c r="DQ7" s="656">
        <v>388328</v>
      </c>
      <c r="DR7" s="648"/>
      <c r="DS7" s="648"/>
      <c r="DT7" s="648"/>
      <c r="DU7" s="648"/>
      <c r="DV7" s="648"/>
      <c r="DW7" s="648"/>
      <c r="DX7" s="648"/>
      <c r="DY7" s="648"/>
      <c r="DZ7" s="648"/>
      <c r="EA7" s="648"/>
      <c r="EB7" s="648"/>
      <c r="EC7" s="657"/>
    </row>
    <row r="8" spans="2:143" ht="11.25" customHeight="1" x14ac:dyDescent="0.15">
      <c r="B8" s="644" t="s">
        <v>240</v>
      </c>
      <c r="C8" s="645"/>
      <c r="D8" s="645"/>
      <c r="E8" s="645"/>
      <c r="F8" s="645"/>
      <c r="G8" s="645"/>
      <c r="H8" s="645"/>
      <c r="I8" s="645"/>
      <c r="J8" s="645"/>
      <c r="K8" s="645"/>
      <c r="L8" s="645"/>
      <c r="M8" s="645"/>
      <c r="N8" s="645"/>
      <c r="O8" s="645"/>
      <c r="P8" s="645"/>
      <c r="Q8" s="646"/>
      <c r="R8" s="647">
        <v>77</v>
      </c>
      <c r="S8" s="648"/>
      <c r="T8" s="648"/>
      <c r="U8" s="648"/>
      <c r="V8" s="648"/>
      <c r="W8" s="648"/>
      <c r="X8" s="648"/>
      <c r="Y8" s="649"/>
      <c r="Z8" s="650">
        <v>0</v>
      </c>
      <c r="AA8" s="650"/>
      <c r="AB8" s="650"/>
      <c r="AC8" s="650"/>
      <c r="AD8" s="651">
        <v>77</v>
      </c>
      <c r="AE8" s="651"/>
      <c r="AF8" s="651"/>
      <c r="AG8" s="651"/>
      <c r="AH8" s="651"/>
      <c r="AI8" s="651"/>
      <c r="AJ8" s="651"/>
      <c r="AK8" s="651"/>
      <c r="AL8" s="652">
        <v>0</v>
      </c>
      <c r="AM8" s="653"/>
      <c r="AN8" s="653"/>
      <c r="AO8" s="654"/>
      <c r="AP8" s="644" t="s">
        <v>241</v>
      </c>
      <c r="AQ8" s="645"/>
      <c r="AR8" s="645"/>
      <c r="AS8" s="645"/>
      <c r="AT8" s="645"/>
      <c r="AU8" s="645"/>
      <c r="AV8" s="645"/>
      <c r="AW8" s="645"/>
      <c r="AX8" s="645"/>
      <c r="AY8" s="645"/>
      <c r="AZ8" s="645"/>
      <c r="BA8" s="645"/>
      <c r="BB8" s="645"/>
      <c r="BC8" s="645"/>
      <c r="BD8" s="645"/>
      <c r="BE8" s="645"/>
      <c r="BF8" s="646"/>
      <c r="BG8" s="647">
        <v>903</v>
      </c>
      <c r="BH8" s="648"/>
      <c r="BI8" s="648"/>
      <c r="BJ8" s="648"/>
      <c r="BK8" s="648"/>
      <c r="BL8" s="648"/>
      <c r="BM8" s="648"/>
      <c r="BN8" s="649"/>
      <c r="BO8" s="650">
        <v>1.6</v>
      </c>
      <c r="BP8" s="650"/>
      <c r="BQ8" s="650"/>
      <c r="BR8" s="650"/>
      <c r="BS8" s="656" t="s">
        <v>177</v>
      </c>
      <c r="BT8" s="648"/>
      <c r="BU8" s="648"/>
      <c r="BV8" s="648"/>
      <c r="BW8" s="648"/>
      <c r="BX8" s="648"/>
      <c r="BY8" s="648"/>
      <c r="BZ8" s="648"/>
      <c r="CA8" s="648"/>
      <c r="CB8" s="657"/>
      <c r="CD8" s="662" t="s">
        <v>242</v>
      </c>
      <c r="CE8" s="663"/>
      <c r="CF8" s="663"/>
      <c r="CG8" s="663"/>
      <c r="CH8" s="663"/>
      <c r="CI8" s="663"/>
      <c r="CJ8" s="663"/>
      <c r="CK8" s="663"/>
      <c r="CL8" s="663"/>
      <c r="CM8" s="663"/>
      <c r="CN8" s="663"/>
      <c r="CO8" s="663"/>
      <c r="CP8" s="663"/>
      <c r="CQ8" s="664"/>
      <c r="CR8" s="647">
        <v>186859</v>
      </c>
      <c r="CS8" s="648"/>
      <c r="CT8" s="648"/>
      <c r="CU8" s="648"/>
      <c r="CV8" s="648"/>
      <c r="CW8" s="648"/>
      <c r="CX8" s="648"/>
      <c r="CY8" s="649"/>
      <c r="CZ8" s="650">
        <v>11.1</v>
      </c>
      <c r="DA8" s="650"/>
      <c r="DB8" s="650"/>
      <c r="DC8" s="650"/>
      <c r="DD8" s="656">
        <v>9059</v>
      </c>
      <c r="DE8" s="648"/>
      <c r="DF8" s="648"/>
      <c r="DG8" s="648"/>
      <c r="DH8" s="648"/>
      <c r="DI8" s="648"/>
      <c r="DJ8" s="648"/>
      <c r="DK8" s="648"/>
      <c r="DL8" s="648"/>
      <c r="DM8" s="648"/>
      <c r="DN8" s="648"/>
      <c r="DO8" s="648"/>
      <c r="DP8" s="649"/>
      <c r="DQ8" s="656">
        <v>132766</v>
      </c>
      <c r="DR8" s="648"/>
      <c r="DS8" s="648"/>
      <c r="DT8" s="648"/>
      <c r="DU8" s="648"/>
      <c r="DV8" s="648"/>
      <c r="DW8" s="648"/>
      <c r="DX8" s="648"/>
      <c r="DY8" s="648"/>
      <c r="DZ8" s="648"/>
      <c r="EA8" s="648"/>
      <c r="EB8" s="648"/>
      <c r="EC8" s="657"/>
    </row>
    <row r="9" spans="2:143" ht="11.25" customHeight="1" x14ac:dyDescent="0.15">
      <c r="B9" s="644" t="s">
        <v>243</v>
      </c>
      <c r="C9" s="645"/>
      <c r="D9" s="645"/>
      <c r="E9" s="645"/>
      <c r="F9" s="645"/>
      <c r="G9" s="645"/>
      <c r="H9" s="645"/>
      <c r="I9" s="645"/>
      <c r="J9" s="645"/>
      <c r="K9" s="645"/>
      <c r="L9" s="645"/>
      <c r="M9" s="645"/>
      <c r="N9" s="645"/>
      <c r="O9" s="645"/>
      <c r="P9" s="645"/>
      <c r="Q9" s="646"/>
      <c r="R9" s="647">
        <v>84</v>
      </c>
      <c r="S9" s="648"/>
      <c r="T9" s="648"/>
      <c r="U9" s="648"/>
      <c r="V9" s="648"/>
      <c r="W9" s="648"/>
      <c r="X9" s="648"/>
      <c r="Y9" s="649"/>
      <c r="Z9" s="650">
        <v>0</v>
      </c>
      <c r="AA9" s="650"/>
      <c r="AB9" s="650"/>
      <c r="AC9" s="650"/>
      <c r="AD9" s="651">
        <v>84</v>
      </c>
      <c r="AE9" s="651"/>
      <c r="AF9" s="651"/>
      <c r="AG9" s="651"/>
      <c r="AH9" s="651"/>
      <c r="AI9" s="651"/>
      <c r="AJ9" s="651"/>
      <c r="AK9" s="651"/>
      <c r="AL9" s="652">
        <v>0</v>
      </c>
      <c r="AM9" s="653"/>
      <c r="AN9" s="653"/>
      <c r="AO9" s="654"/>
      <c r="AP9" s="644" t="s">
        <v>244</v>
      </c>
      <c r="AQ9" s="645"/>
      <c r="AR9" s="645"/>
      <c r="AS9" s="645"/>
      <c r="AT9" s="645"/>
      <c r="AU9" s="645"/>
      <c r="AV9" s="645"/>
      <c r="AW9" s="645"/>
      <c r="AX9" s="645"/>
      <c r="AY9" s="645"/>
      <c r="AZ9" s="645"/>
      <c r="BA9" s="645"/>
      <c r="BB9" s="645"/>
      <c r="BC9" s="645"/>
      <c r="BD9" s="645"/>
      <c r="BE9" s="645"/>
      <c r="BF9" s="646"/>
      <c r="BG9" s="647">
        <v>18358</v>
      </c>
      <c r="BH9" s="648"/>
      <c r="BI9" s="648"/>
      <c r="BJ9" s="648"/>
      <c r="BK9" s="648"/>
      <c r="BL9" s="648"/>
      <c r="BM9" s="648"/>
      <c r="BN9" s="649"/>
      <c r="BO9" s="650">
        <v>33.200000000000003</v>
      </c>
      <c r="BP9" s="650"/>
      <c r="BQ9" s="650"/>
      <c r="BR9" s="650"/>
      <c r="BS9" s="656" t="s">
        <v>140</v>
      </c>
      <c r="BT9" s="648"/>
      <c r="BU9" s="648"/>
      <c r="BV9" s="648"/>
      <c r="BW9" s="648"/>
      <c r="BX9" s="648"/>
      <c r="BY9" s="648"/>
      <c r="BZ9" s="648"/>
      <c r="CA9" s="648"/>
      <c r="CB9" s="657"/>
      <c r="CD9" s="662" t="s">
        <v>245</v>
      </c>
      <c r="CE9" s="663"/>
      <c r="CF9" s="663"/>
      <c r="CG9" s="663"/>
      <c r="CH9" s="663"/>
      <c r="CI9" s="663"/>
      <c r="CJ9" s="663"/>
      <c r="CK9" s="663"/>
      <c r="CL9" s="663"/>
      <c r="CM9" s="663"/>
      <c r="CN9" s="663"/>
      <c r="CO9" s="663"/>
      <c r="CP9" s="663"/>
      <c r="CQ9" s="664"/>
      <c r="CR9" s="647">
        <v>83255</v>
      </c>
      <c r="CS9" s="648"/>
      <c r="CT9" s="648"/>
      <c r="CU9" s="648"/>
      <c r="CV9" s="648"/>
      <c r="CW9" s="648"/>
      <c r="CX9" s="648"/>
      <c r="CY9" s="649"/>
      <c r="CZ9" s="650">
        <v>5</v>
      </c>
      <c r="DA9" s="650"/>
      <c r="DB9" s="650"/>
      <c r="DC9" s="650"/>
      <c r="DD9" s="656">
        <v>4180</v>
      </c>
      <c r="DE9" s="648"/>
      <c r="DF9" s="648"/>
      <c r="DG9" s="648"/>
      <c r="DH9" s="648"/>
      <c r="DI9" s="648"/>
      <c r="DJ9" s="648"/>
      <c r="DK9" s="648"/>
      <c r="DL9" s="648"/>
      <c r="DM9" s="648"/>
      <c r="DN9" s="648"/>
      <c r="DO9" s="648"/>
      <c r="DP9" s="649"/>
      <c r="DQ9" s="656">
        <v>78499</v>
      </c>
      <c r="DR9" s="648"/>
      <c r="DS9" s="648"/>
      <c r="DT9" s="648"/>
      <c r="DU9" s="648"/>
      <c r="DV9" s="648"/>
      <c r="DW9" s="648"/>
      <c r="DX9" s="648"/>
      <c r="DY9" s="648"/>
      <c r="DZ9" s="648"/>
      <c r="EA9" s="648"/>
      <c r="EB9" s="648"/>
      <c r="EC9" s="657"/>
    </row>
    <row r="10" spans="2:143" ht="11.25" customHeight="1" x14ac:dyDescent="0.15">
      <c r="B10" s="644" t="s">
        <v>246</v>
      </c>
      <c r="C10" s="645"/>
      <c r="D10" s="645"/>
      <c r="E10" s="645"/>
      <c r="F10" s="645"/>
      <c r="G10" s="645"/>
      <c r="H10" s="645"/>
      <c r="I10" s="645"/>
      <c r="J10" s="645"/>
      <c r="K10" s="645"/>
      <c r="L10" s="645"/>
      <c r="M10" s="645"/>
      <c r="N10" s="645"/>
      <c r="O10" s="645"/>
      <c r="P10" s="645"/>
      <c r="Q10" s="646"/>
      <c r="R10" s="647" t="s">
        <v>247</v>
      </c>
      <c r="S10" s="648"/>
      <c r="T10" s="648"/>
      <c r="U10" s="648"/>
      <c r="V10" s="648"/>
      <c r="W10" s="648"/>
      <c r="X10" s="648"/>
      <c r="Y10" s="649"/>
      <c r="Z10" s="650" t="s">
        <v>177</v>
      </c>
      <c r="AA10" s="650"/>
      <c r="AB10" s="650"/>
      <c r="AC10" s="650"/>
      <c r="AD10" s="651" t="s">
        <v>247</v>
      </c>
      <c r="AE10" s="651"/>
      <c r="AF10" s="651"/>
      <c r="AG10" s="651"/>
      <c r="AH10" s="651"/>
      <c r="AI10" s="651"/>
      <c r="AJ10" s="651"/>
      <c r="AK10" s="651"/>
      <c r="AL10" s="652" t="s">
        <v>247</v>
      </c>
      <c r="AM10" s="653"/>
      <c r="AN10" s="653"/>
      <c r="AO10" s="654"/>
      <c r="AP10" s="644" t="s">
        <v>248</v>
      </c>
      <c r="AQ10" s="645"/>
      <c r="AR10" s="645"/>
      <c r="AS10" s="645"/>
      <c r="AT10" s="645"/>
      <c r="AU10" s="645"/>
      <c r="AV10" s="645"/>
      <c r="AW10" s="645"/>
      <c r="AX10" s="645"/>
      <c r="AY10" s="645"/>
      <c r="AZ10" s="645"/>
      <c r="BA10" s="645"/>
      <c r="BB10" s="645"/>
      <c r="BC10" s="645"/>
      <c r="BD10" s="645"/>
      <c r="BE10" s="645"/>
      <c r="BF10" s="646"/>
      <c r="BG10" s="647">
        <v>1965</v>
      </c>
      <c r="BH10" s="648"/>
      <c r="BI10" s="648"/>
      <c r="BJ10" s="648"/>
      <c r="BK10" s="648"/>
      <c r="BL10" s="648"/>
      <c r="BM10" s="648"/>
      <c r="BN10" s="649"/>
      <c r="BO10" s="650">
        <v>3.6</v>
      </c>
      <c r="BP10" s="650"/>
      <c r="BQ10" s="650"/>
      <c r="BR10" s="650"/>
      <c r="BS10" s="656" t="s">
        <v>247</v>
      </c>
      <c r="BT10" s="648"/>
      <c r="BU10" s="648"/>
      <c r="BV10" s="648"/>
      <c r="BW10" s="648"/>
      <c r="BX10" s="648"/>
      <c r="BY10" s="648"/>
      <c r="BZ10" s="648"/>
      <c r="CA10" s="648"/>
      <c r="CB10" s="657"/>
      <c r="CD10" s="662" t="s">
        <v>249</v>
      </c>
      <c r="CE10" s="663"/>
      <c r="CF10" s="663"/>
      <c r="CG10" s="663"/>
      <c r="CH10" s="663"/>
      <c r="CI10" s="663"/>
      <c r="CJ10" s="663"/>
      <c r="CK10" s="663"/>
      <c r="CL10" s="663"/>
      <c r="CM10" s="663"/>
      <c r="CN10" s="663"/>
      <c r="CO10" s="663"/>
      <c r="CP10" s="663"/>
      <c r="CQ10" s="664"/>
      <c r="CR10" s="647" t="s">
        <v>177</v>
      </c>
      <c r="CS10" s="648"/>
      <c r="CT10" s="648"/>
      <c r="CU10" s="648"/>
      <c r="CV10" s="648"/>
      <c r="CW10" s="648"/>
      <c r="CX10" s="648"/>
      <c r="CY10" s="649"/>
      <c r="CZ10" s="650" t="s">
        <v>177</v>
      </c>
      <c r="DA10" s="650"/>
      <c r="DB10" s="650"/>
      <c r="DC10" s="650"/>
      <c r="DD10" s="656" t="s">
        <v>177</v>
      </c>
      <c r="DE10" s="648"/>
      <c r="DF10" s="648"/>
      <c r="DG10" s="648"/>
      <c r="DH10" s="648"/>
      <c r="DI10" s="648"/>
      <c r="DJ10" s="648"/>
      <c r="DK10" s="648"/>
      <c r="DL10" s="648"/>
      <c r="DM10" s="648"/>
      <c r="DN10" s="648"/>
      <c r="DO10" s="648"/>
      <c r="DP10" s="649"/>
      <c r="DQ10" s="656" t="s">
        <v>247</v>
      </c>
      <c r="DR10" s="648"/>
      <c r="DS10" s="648"/>
      <c r="DT10" s="648"/>
      <c r="DU10" s="648"/>
      <c r="DV10" s="648"/>
      <c r="DW10" s="648"/>
      <c r="DX10" s="648"/>
      <c r="DY10" s="648"/>
      <c r="DZ10" s="648"/>
      <c r="EA10" s="648"/>
      <c r="EB10" s="648"/>
      <c r="EC10" s="657"/>
    </row>
    <row r="11" spans="2:143" ht="11.25" customHeight="1" x14ac:dyDescent="0.15">
      <c r="B11" s="644" t="s">
        <v>250</v>
      </c>
      <c r="C11" s="645"/>
      <c r="D11" s="645"/>
      <c r="E11" s="645"/>
      <c r="F11" s="645"/>
      <c r="G11" s="645"/>
      <c r="H11" s="645"/>
      <c r="I11" s="645"/>
      <c r="J11" s="645"/>
      <c r="K11" s="645"/>
      <c r="L11" s="645"/>
      <c r="M11" s="645"/>
      <c r="N11" s="645"/>
      <c r="O11" s="645"/>
      <c r="P11" s="645"/>
      <c r="Q11" s="646"/>
      <c r="R11" s="647">
        <v>15369</v>
      </c>
      <c r="S11" s="648"/>
      <c r="T11" s="648"/>
      <c r="U11" s="648"/>
      <c r="V11" s="648"/>
      <c r="W11" s="648"/>
      <c r="X11" s="648"/>
      <c r="Y11" s="649"/>
      <c r="Z11" s="652">
        <v>0.9</v>
      </c>
      <c r="AA11" s="653"/>
      <c r="AB11" s="653"/>
      <c r="AC11" s="665"/>
      <c r="AD11" s="656">
        <v>15369</v>
      </c>
      <c r="AE11" s="648"/>
      <c r="AF11" s="648"/>
      <c r="AG11" s="648"/>
      <c r="AH11" s="648"/>
      <c r="AI11" s="648"/>
      <c r="AJ11" s="648"/>
      <c r="AK11" s="649"/>
      <c r="AL11" s="652">
        <v>2.2000000000000002</v>
      </c>
      <c r="AM11" s="653"/>
      <c r="AN11" s="653"/>
      <c r="AO11" s="654"/>
      <c r="AP11" s="644" t="s">
        <v>251</v>
      </c>
      <c r="AQ11" s="645"/>
      <c r="AR11" s="645"/>
      <c r="AS11" s="645"/>
      <c r="AT11" s="645"/>
      <c r="AU11" s="645"/>
      <c r="AV11" s="645"/>
      <c r="AW11" s="645"/>
      <c r="AX11" s="645"/>
      <c r="AY11" s="645"/>
      <c r="AZ11" s="645"/>
      <c r="BA11" s="645"/>
      <c r="BB11" s="645"/>
      <c r="BC11" s="645"/>
      <c r="BD11" s="645"/>
      <c r="BE11" s="645"/>
      <c r="BF11" s="646"/>
      <c r="BG11" s="647">
        <v>265</v>
      </c>
      <c r="BH11" s="648"/>
      <c r="BI11" s="648"/>
      <c r="BJ11" s="648"/>
      <c r="BK11" s="648"/>
      <c r="BL11" s="648"/>
      <c r="BM11" s="648"/>
      <c r="BN11" s="649"/>
      <c r="BO11" s="650">
        <v>0.5</v>
      </c>
      <c r="BP11" s="650"/>
      <c r="BQ11" s="650"/>
      <c r="BR11" s="650"/>
      <c r="BS11" s="656" t="s">
        <v>177</v>
      </c>
      <c r="BT11" s="648"/>
      <c r="BU11" s="648"/>
      <c r="BV11" s="648"/>
      <c r="BW11" s="648"/>
      <c r="BX11" s="648"/>
      <c r="BY11" s="648"/>
      <c r="BZ11" s="648"/>
      <c r="CA11" s="648"/>
      <c r="CB11" s="657"/>
      <c r="CD11" s="662" t="s">
        <v>252</v>
      </c>
      <c r="CE11" s="663"/>
      <c r="CF11" s="663"/>
      <c r="CG11" s="663"/>
      <c r="CH11" s="663"/>
      <c r="CI11" s="663"/>
      <c r="CJ11" s="663"/>
      <c r="CK11" s="663"/>
      <c r="CL11" s="663"/>
      <c r="CM11" s="663"/>
      <c r="CN11" s="663"/>
      <c r="CO11" s="663"/>
      <c r="CP11" s="663"/>
      <c r="CQ11" s="664"/>
      <c r="CR11" s="647">
        <v>97122</v>
      </c>
      <c r="CS11" s="648"/>
      <c r="CT11" s="648"/>
      <c r="CU11" s="648"/>
      <c r="CV11" s="648"/>
      <c r="CW11" s="648"/>
      <c r="CX11" s="648"/>
      <c r="CY11" s="649"/>
      <c r="CZ11" s="650">
        <v>5.8</v>
      </c>
      <c r="DA11" s="650"/>
      <c r="DB11" s="650"/>
      <c r="DC11" s="650"/>
      <c r="DD11" s="656" t="s">
        <v>247</v>
      </c>
      <c r="DE11" s="648"/>
      <c r="DF11" s="648"/>
      <c r="DG11" s="648"/>
      <c r="DH11" s="648"/>
      <c r="DI11" s="648"/>
      <c r="DJ11" s="648"/>
      <c r="DK11" s="648"/>
      <c r="DL11" s="648"/>
      <c r="DM11" s="648"/>
      <c r="DN11" s="648"/>
      <c r="DO11" s="648"/>
      <c r="DP11" s="649"/>
      <c r="DQ11" s="656">
        <v>87253</v>
      </c>
      <c r="DR11" s="648"/>
      <c r="DS11" s="648"/>
      <c r="DT11" s="648"/>
      <c r="DU11" s="648"/>
      <c r="DV11" s="648"/>
      <c r="DW11" s="648"/>
      <c r="DX11" s="648"/>
      <c r="DY11" s="648"/>
      <c r="DZ11" s="648"/>
      <c r="EA11" s="648"/>
      <c r="EB11" s="648"/>
      <c r="EC11" s="657"/>
    </row>
    <row r="12" spans="2:143" ht="11.25" customHeight="1" x14ac:dyDescent="0.15">
      <c r="B12" s="644" t="s">
        <v>253</v>
      </c>
      <c r="C12" s="645"/>
      <c r="D12" s="645"/>
      <c r="E12" s="645"/>
      <c r="F12" s="645"/>
      <c r="G12" s="645"/>
      <c r="H12" s="645"/>
      <c r="I12" s="645"/>
      <c r="J12" s="645"/>
      <c r="K12" s="645"/>
      <c r="L12" s="645"/>
      <c r="M12" s="645"/>
      <c r="N12" s="645"/>
      <c r="O12" s="645"/>
      <c r="P12" s="645"/>
      <c r="Q12" s="646"/>
      <c r="R12" s="647" t="s">
        <v>177</v>
      </c>
      <c r="S12" s="648"/>
      <c r="T12" s="648"/>
      <c r="U12" s="648"/>
      <c r="V12" s="648"/>
      <c r="W12" s="648"/>
      <c r="X12" s="648"/>
      <c r="Y12" s="649"/>
      <c r="Z12" s="650" t="s">
        <v>177</v>
      </c>
      <c r="AA12" s="650"/>
      <c r="AB12" s="650"/>
      <c r="AC12" s="650"/>
      <c r="AD12" s="651" t="s">
        <v>177</v>
      </c>
      <c r="AE12" s="651"/>
      <c r="AF12" s="651"/>
      <c r="AG12" s="651"/>
      <c r="AH12" s="651"/>
      <c r="AI12" s="651"/>
      <c r="AJ12" s="651"/>
      <c r="AK12" s="651"/>
      <c r="AL12" s="652" t="s">
        <v>177</v>
      </c>
      <c r="AM12" s="653"/>
      <c r="AN12" s="653"/>
      <c r="AO12" s="654"/>
      <c r="AP12" s="644" t="s">
        <v>254</v>
      </c>
      <c r="AQ12" s="645"/>
      <c r="AR12" s="645"/>
      <c r="AS12" s="645"/>
      <c r="AT12" s="645"/>
      <c r="AU12" s="645"/>
      <c r="AV12" s="645"/>
      <c r="AW12" s="645"/>
      <c r="AX12" s="645"/>
      <c r="AY12" s="645"/>
      <c r="AZ12" s="645"/>
      <c r="BA12" s="645"/>
      <c r="BB12" s="645"/>
      <c r="BC12" s="645"/>
      <c r="BD12" s="645"/>
      <c r="BE12" s="645"/>
      <c r="BF12" s="646"/>
      <c r="BG12" s="647">
        <v>26849</v>
      </c>
      <c r="BH12" s="648"/>
      <c r="BI12" s="648"/>
      <c r="BJ12" s="648"/>
      <c r="BK12" s="648"/>
      <c r="BL12" s="648"/>
      <c r="BM12" s="648"/>
      <c r="BN12" s="649"/>
      <c r="BO12" s="650">
        <v>48.6</v>
      </c>
      <c r="BP12" s="650"/>
      <c r="BQ12" s="650"/>
      <c r="BR12" s="650"/>
      <c r="BS12" s="656" t="s">
        <v>140</v>
      </c>
      <c r="BT12" s="648"/>
      <c r="BU12" s="648"/>
      <c r="BV12" s="648"/>
      <c r="BW12" s="648"/>
      <c r="BX12" s="648"/>
      <c r="BY12" s="648"/>
      <c r="BZ12" s="648"/>
      <c r="CA12" s="648"/>
      <c r="CB12" s="657"/>
      <c r="CD12" s="662" t="s">
        <v>255</v>
      </c>
      <c r="CE12" s="663"/>
      <c r="CF12" s="663"/>
      <c r="CG12" s="663"/>
      <c r="CH12" s="663"/>
      <c r="CI12" s="663"/>
      <c r="CJ12" s="663"/>
      <c r="CK12" s="663"/>
      <c r="CL12" s="663"/>
      <c r="CM12" s="663"/>
      <c r="CN12" s="663"/>
      <c r="CO12" s="663"/>
      <c r="CP12" s="663"/>
      <c r="CQ12" s="664"/>
      <c r="CR12" s="647">
        <v>36908</v>
      </c>
      <c r="CS12" s="648"/>
      <c r="CT12" s="648"/>
      <c r="CU12" s="648"/>
      <c r="CV12" s="648"/>
      <c r="CW12" s="648"/>
      <c r="CX12" s="648"/>
      <c r="CY12" s="649"/>
      <c r="CZ12" s="650">
        <v>2.2000000000000002</v>
      </c>
      <c r="DA12" s="650"/>
      <c r="DB12" s="650"/>
      <c r="DC12" s="650"/>
      <c r="DD12" s="656">
        <v>967</v>
      </c>
      <c r="DE12" s="648"/>
      <c r="DF12" s="648"/>
      <c r="DG12" s="648"/>
      <c r="DH12" s="648"/>
      <c r="DI12" s="648"/>
      <c r="DJ12" s="648"/>
      <c r="DK12" s="648"/>
      <c r="DL12" s="648"/>
      <c r="DM12" s="648"/>
      <c r="DN12" s="648"/>
      <c r="DO12" s="648"/>
      <c r="DP12" s="649"/>
      <c r="DQ12" s="656">
        <v>14823</v>
      </c>
      <c r="DR12" s="648"/>
      <c r="DS12" s="648"/>
      <c r="DT12" s="648"/>
      <c r="DU12" s="648"/>
      <c r="DV12" s="648"/>
      <c r="DW12" s="648"/>
      <c r="DX12" s="648"/>
      <c r="DY12" s="648"/>
      <c r="DZ12" s="648"/>
      <c r="EA12" s="648"/>
      <c r="EB12" s="648"/>
      <c r="EC12" s="657"/>
    </row>
    <row r="13" spans="2:143" ht="11.25" customHeight="1" x14ac:dyDescent="0.15">
      <c r="B13" s="644" t="s">
        <v>256</v>
      </c>
      <c r="C13" s="645"/>
      <c r="D13" s="645"/>
      <c r="E13" s="645"/>
      <c r="F13" s="645"/>
      <c r="G13" s="645"/>
      <c r="H13" s="645"/>
      <c r="I13" s="645"/>
      <c r="J13" s="645"/>
      <c r="K13" s="645"/>
      <c r="L13" s="645"/>
      <c r="M13" s="645"/>
      <c r="N13" s="645"/>
      <c r="O13" s="645"/>
      <c r="P13" s="645"/>
      <c r="Q13" s="646"/>
      <c r="R13" s="647" t="s">
        <v>177</v>
      </c>
      <c r="S13" s="648"/>
      <c r="T13" s="648"/>
      <c r="U13" s="648"/>
      <c r="V13" s="648"/>
      <c r="W13" s="648"/>
      <c r="X13" s="648"/>
      <c r="Y13" s="649"/>
      <c r="Z13" s="650" t="s">
        <v>140</v>
      </c>
      <c r="AA13" s="650"/>
      <c r="AB13" s="650"/>
      <c r="AC13" s="650"/>
      <c r="AD13" s="651" t="s">
        <v>177</v>
      </c>
      <c r="AE13" s="651"/>
      <c r="AF13" s="651"/>
      <c r="AG13" s="651"/>
      <c r="AH13" s="651"/>
      <c r="AI13" s="651"/>
      <c r="AJ13" s="651"/>
      <c r="AK13" s="651"/>
      <c r="AL13" s="652" t="s">
        <v>247</v>
      </c>
      <c r="AM13" s="653"/>
      <c r="AN13" s="653"/>
      <c r="AO13" s="654"/>
      <c r="AP13" s="644" t="s">
        <v>257</v>
      </c>
      <c r="AQ13" s="645"/>
      <c r="AR13" s="645"/>
      <c r="AS13" s="645"/>
      <c r="AT13" s="645"/>
      <c r="AU13" s="645"/>
      <c r="AV13" s="645"/>
      <c r="AW13" s="645"/>
      <c r="AX13" s="645"/>
      <c r="AY13" s="645"/>
      <c r="AZ13" s="645"/>
      <c r="BA13" s="645"/>
      <c r="BB13" s="645"/>
      <c r="BC13" s="645"/>
      <c r="BD13" s="645"/>
      <c r="BE13" s="645"/>
      <c r="BF13" s="646"/>
      <c r="BG13" s="647">
        <v>25888</v>
      </c>
      <c r="BH13" s="648"/>
      <c r="BI13" s="648"/>
      <c r="BJ13" s="648"/>
      <c r="BK13" s="648"/>
      <c r="BL13" s="648"/>
      <c r="BM13" s="648"/>
      <c r="BN13" s="649"/>
      <c r="BO13" s="650">
        <v>46.9</v>
      </c>
      <c r="BP13" s="650"/>
      <c r="BQ13" s="650"/>
      <c r="BR13" s="650"/>
      <c r="BS13" s="656" t="s">
        <v>177</v>
      </c>
      <c r="BT13" s="648"/>
      <c r="BU13" s="648"/>
      <c r="BV13" s="648"/>
      <c r="BW13" s="648"/>
      <c r="BX13" s="648"/>
      <c r="BY13" s="648"/>
      <c r="BZ13" s="648"/>
      <c r="CA13" s="648"/>
      <c r="CB13" s="657"/>
      <c r="CD13" s="662" t="s">
        <v>258</v>
      </c>
      <c r="CE13" s="663"/>
      <c r="CF13" s="663"/>
      <c r="CG13" s="663"/>
      <c r="CH13" s="663"/>
      <c r="CI13" s="663"/>
      <c r="CJ13" s="663"/>
      <c r="CK13" s="663"/>
      <c r="CL13" s="663"/>
      <c r="CM13" s="663"/>
      <c r="CN13" s="663"/>
      <c r="CO13" s="663"/>
      <c r="CP13" s="663"/>
      <c r="CQ13" s="664"/>
      <c r="CR13" s="647">
        <v>310496</v>
      </c>
      <c r="CS13" s="648"/>
      <c r="CT13" s="648"/>
      <c r="CU13" s="648"/>
      <c r="CV13" s="648"/>
      <c r="CW13" s="648"/>
      <c r="CX13" s="648"/>
      <c r="CY13" s="649"/>
      <c r="CZ13" s="650">
        <v>18.5</v>
      </c>
      <c r="DA13" s="650"/>
      <c r="DB13" s="650"/>
      <c r="DC13" s="650"/>
      <c r="DD13" s="656">
        <v>239947</v>
      </c>
      <c r="DE13" s="648"/>
      <c r="DF13" s="648"/>
      <c r="DG13" s="648"/>
      <c r="DH13" s="648"/>
      <c r="DI13" s="648"/>
      <c r="DJ13" s="648"/>
      <c r="DK13" s="648"/>
      <c r="DL13" s="648"/>
      <c r="DM13" s="648"/>
      <c r="DN13" s="648"/>
      <c r="DO13" s="648"/>
      <c r="DP13" s="649"/>
      <c r="DQ13" s="656">
        <v>30610</v>
      </c>
      <c r="DR13" s="648"/>
      <c r="DS13" s="648"/>
      <c r="DT13" s="648"/>
      <c r="DU13" s="648"/>
      <c r="DV13" s="648"/>
      <c r="DW13" s="648"/>
      <c r="DX13" s="648"/>
      <c r="DY13" s="648"/>
      <c r="DZ13" s="648"/>
      <c r="EA13" s="648"/>
      <c r="EB13" s="648"/>
      <c r="EC13" s="657"/>
    </row>
    <row r="14" spans="2:143" ht="11.25" customHeight="1" x14ac:dyDescent="0.15">
      <c r="B14" s="644" t="s">
        <v>259</v>
      </c>
      <c r="C14" s="645"/>
      <c r="D14" s="645"/>
      <c r="E14" s="645"/>
      <c r="F14" s="645"/>
      <c r="G14" s="645"/>
      <c r="H14" s="645"/>
      <c r="I14" s="645"/>
      <c r="J14" s="645"/>
      <c r="K14" s="645"/>
      <c r="L14" s="645"/>
      <c r="M14" s="645"/>
      <c r="N14" s="645"/>
      <c r="O14" s="645"/>
      <c r="P14" s="645"/>
      <c r="Q14" s="646"/>
      <c r="R14" s="647" t="s">
        <v>247</v>
      </c>
      <c r="S14" s="648"/>
      <c r="T14" s="648"/>
      <c r="U14" s="648"/>
      <c r="V14" s="648"/>
      <c r="W14" s="648"/>
      <c r="X14" s="648"/>
      <c r="Y14" s="649"/>
      <c r="Z14" s="650" t="s">
        <v>177</v>
      </c>
      <c r="AA14" s="650"/>
      <c r="AB14" s="650"/>
      <c r="AC14" s="650"/>
      <c r="AD14" s="651" t="s">
        <v>140</v>
      </c>
      <c r="AE14" s="651"/>
      <c r="AF14" s="651"/>
      <c r="AG14" s="651"/>
      <c r="AH14" s="651"/>
      <c r="AI14" s="651"/>
      <c r="AJ14" s="651"/>
      <c r="AK14" s="651"/>
      <c r="AL14" s="652" t="s">
        <v>140</v>
      </c>
      <c r="AM14" s="653"/>
      <c r="AN14" s="653"/>
      <c r="AO14" s="654"/>
      <c r="AP14" s="644" t="s">
        <v>260</v>
      </c>
      <c r="AQ14" s="645"/>
      <c r="AR14" s="645"/>
      <c r="AS14" s="645"/>
      <c r="AT14" s="645"/>
      <c r="AU14" s="645"/>
      <c r="AV14" s="645"/>
      <c r="AW14" s="645"/>
      <c r="AX14" s="645"/>
      <c r="AY14" s="645"/>
      <c r="AZ14" s="645"/>
      <c r="BA14" s="645"/>
      <c r="BB14" s="645"/>
      <c r="BC14" s="645"/>
      <c r="BD14" s="645"/>
      <c r="BE14" s="645"/>
      <c r="BF14" s="646"/>
      <c r="BG14" s="647">
        <v>3534</v>
      </c>
      <c r="BH14" s="648"/>
      <c r="BI14" s="648"/>
      <c r="BJ14" s="648"/>
      <c r="BK14" s="648"/>
      <c r="BL14" s="648"/>
      <c r="BM14" s="648"/>
      <c r="BN14" s="649"/>
      <c r="BO14" s="650">
        <v>6.4</v>
      </c>
      <c r="BP14" s="650"/>
      <c r="BQ14" s="650"/>
      <c r="BR14" s="650"/>
      <c r="BS14" s="656" t="s">
        <v>177</v>
      </c>
      <c r="BT14" s="648"/>
      <c r="BU14" s="648"/>
      <c r="BV14" s="648"/>
      <c r="BW14" s="648"/>
      <c r="BX14" s="648"/>
      <c r="BY14" s="648"/>
      <c r="BZ14" s="648"/>
      <c r="CA14" s="648"/>
      <c r="CB14" s="657"/>
      <c r="CD14" s="662" t="s">
        <v>261</v>
      </c>
      <c r="CE14" s="663"/>
      <c r="CF14" s="663"/>
      <c r="CG14" s="663"/>
      <c r="CH14" s="663"/>
      <c r="CI14" s="663"/>
      <c r="CJ14" s="663"/>
      <c r="CK14" s="663"/>
      <c r="CL14" s="663"/>
      <c r="CM14" s="663"/>
      <c r="CN14" s="663"/>
      <c r="CO14" s="663"/>
      <c r="CP14" s="663"/>
      <c r="CQ14" s="664"/>
      <c r="CR14" s="647">
        <v>12539</v>
      </c>
      <c r="CS14" s="648"/>
      <c r="CT14" s="648"/>
      <c r="CU14" s="648"/>
      <c r="CV14" s="648"/>
      <c r="CW14" s="648"/>
      <c r="CX14" s="648"/>
      <c r="CY14" s="649"/>
      <c r="CZ14" s="650">
        <v>0.7</v>
      </c>
      <c r="DA14" s="650"/>
      <c r="DB14" s="650"/>
      <c r="DC14" s="650"/>
      <c r="DD14" s="656" t="s">
        <v>247</v>
      </c>
      <c r="DE14" s="648"/>
      <c r="DF14" s="648"/>
      <c r="DG14" s="648"/>
      <c r="DH14" s="648"/>
      <c r="DI14" s="648"/>
      <c r="DJ14" s="648"/>
      <c r="DK14" s="648"/>
      <c r="DL14" s="648"/>
      <c r="DM14" s="648"/>
      <c r="DN14" s="648"/>
      <c r="DO14" s="648"/>
      <c r="DP14" s="649"/>
      <c r="DQ14" s="656">
        <v>12539</v>
      </c>
      <c r="DR14" s="648"/>
      <c r="DS14" s="648"/>
      <c r="DT14" s="648"/>
      <c r="DU14" s="648"/>
      <c r="DV14" s="648"/>
      <c r="DW14" s="648"/>
      <c r="DX14" s="648"/>
      <c r="DY14" s="648"/>
      <c r="DZ14" s="648"/>
      <c r="EA14" s="648"/>
      <c r="EB14" s="648"/>
      <c r="EC14" s="657"/>
    </row>
    <row r="15" spans="2:143" ht="11.25" customHeight="1" x14ac:dyDescent="0.15">
      <c r="B15" s="644" t="s">
        <v>262</v>
      </c>
      <c r="C15" s="645"/>
      <c r="D15" s="645"/>
      <c r="E15" s="645"/>
      <c r="F15" s="645"/>
      <c r="G15" s="645"/>
      <c r="H15" s="645"/>
      <c r="I15" s="645"/>
      <c r="J15" s="645"/>
      <c r="K15" s="645"/>
      <c r="L15" s="645"/>
      <c r="M15" s="645"/>
      <c r="N15" s="645"/>
      <c r="O15" s="645"/>
      <c r="P15" s="645"/>
      <c r="Q15" s="646"/>
      <c r="R15" s="647" t="s">
        <v>177</v>
      </c>
      <c r="S15" s="648"/>
      <c r="T15" s="648"/>
      <c r="U15" s="648"/>
      <c r="V15" s="648"/>
      <c r="W15" s="648"/>
      <c r="X15" s="648"/>
      <c r="Y15" s="649"/>
      <c r="Z15" s="650" t="s">
        <v>177</v>
      </c>
      <c r="AA15" s="650"/>
      <c r="AB15" s="650"/>
      <c r="AC15" s="650"/>
      <c r="AD15" s="651" t="s">
        <v>177</v>
      </c>
      <c r="AE15" s="651"/>
      <c r="AF15" s="651"/>
      <c r="AG15" s="651"/>
      <c r="AH15" s="651"/>
      <c r="AI15" s="651"/>
      <c r="AJ15" s="651"/>
      <c r="AK15" s="651"/>
      <c r="AL15" s="652" t="s">
        <v>247</v>
      </c>
      <c r="AM15" s="653"/>
      <c r="AN15" s="653"/>
      <c r="AO15" s="654"/>
      <c r="AP15" s="644" t="s">
        <v>263</v>
      </c>
      <c r="AQ15" s="645"/>
      <c r="AR15" s="645"/>
      <c r="AS15" s="645"/>
      <c r="AT15" s="645"/>
      <c r="AU15" s="645"/>
      <c r="AV15" s="645"/>
      <c r="AW15" s="645"/>
      <c r="AX15" s="645"/>
      <c r="AY15" s="645"/>
      <c r="AZ15" s="645"/>
      <c r="BA15" s="645"/>
      <c r="BB15" s="645"/>
      <c r="BC15" s="645"/>
      <c r="BD15" s="645"/>
      <c r="BE15" s="645"/>
      <c r="BF15" s="646"/>
      <c r="BG15" s="647">
        <v>3365</v>
      </c>
      <c r="BH15" s="648"/>
      <c r="BI15" s="648"/>
      <c r="BJ15" s="648"/>
      <c r="BK15" s="648"/>
      <c r="BL15" s="648"/>
      <c r="BM15" s="648"/>
      <c r="BN15" s="649"/>
      <c r="BO15" s="650">
        <v>6.1</v>
      </c>
      <c r="BP15" s="650"/>
      <c r="BQ15" s="650"/>
      <c r="BR15" s="650"/>
      <c r="BS15" s="656" t="s">
        <v>177</v>
      </c>
      <c r="BT15" s="648"/>
      <c r="BU15" s="648"/>
      <c r="BV15" s="648"/>
      <c r="BW15" s="648"/>
      <c r="BX15" s="648"/>
      <c r="BY15" s="648"/>
      <c r="BZ15" s="648"/>
      <c r="CA15" s="648"/>
      <c r="CB15" s="657"/>
      <c r="CD15" s="662" t="s">
        <v>264</v>
      </c>
      <c r="CE15" s="663"/>
      <c r="CF15" s="663"/>
      <c r="CG15" s="663"/>
      <c r="CH15" s="663"/>
      <c r="CI15" s="663"/>
      <c r="CJ15" s="663"/>
      <c r="CK15" s="663"/>
      <c r="CL15" s="663"/>
      <c r="CM15" s="663"/>
      <c r="CN15" s="663"/>
      <c r="CO15" s="663"/>
      <c r="CP15" s="663"/>
      <c r="CQ15" s="664"/>
      <c r="CR15" s="647">
        <v>115468</v>
      </c>
      <c r="CS15" s="648"/>
      <c r="CT15" s="648"/>
      <c r="CU15" s="648"/>
      <c r="CV15" s="648"/>
      <c r="CW15" s="648"/>
      <c r="CX15" s="648"/>
      <c r="CY15" s="649"/>
      <c r="CZ15" s="650">
        <v>6.9</v>
      </c>
      <c r="DA15" s="650"/>
      <c r="DB15" s="650"/>
      <c r="DC15" s="650"/>
      <c r="DD15" s="656" t="s">
        <v>177</v>
      </c>
      <c r="DE15" s="648"/>
      <c r="DF15" s="648"/>
      <c r="DG15" s="648"/>
      <c r="DH15" s="648"/>
      <c r="DI15" s="648"/>
      <c r="DJ15" s="648"/>
      <c r="DK15" s="648"/>
      <c r="DL15" s="648"/>
      <c r="DM15" s="648"/>
      <c r="DN15" s="648"/>
      <c r="DO15" s="648"/>
      <c r="DP15" s="649"/>
      <c r="DQ15" s="656">
        <v>99118</v>
      </c>
      <c r="DR15" s="648"/>
      <c r="DS15" s="648"/>
      <c r="DT15" s="648"/>
      <c r="DU15" s="648"/>
      <c r="DV15" s="648"/>
      <c r="DW15" s="648"/>
      <c r="DX15" s="648"/>
      <c r="DY15" s="648"/>
      <c r="DZ15" s="648"/>
      <c r="EA15" s="648"/>
      <c r="EB15" s="648"/>
      <c r="EC15" s="657"/>
    </row>
    <row r="16" spans="2:143" ht="11.25" customHeight="1" x14ac:dyDescent="0.15">
      <c r="B16" s="644" t="s">
        <v>265</v>
      </c>
      <c r="C16" s="645"/>
      <c r="D16" s="645"/>
      <c r="E16" s="645"/>
      <c r="F16" s="645"/>
      <c r="G16" s="645"/>
      <c r="H16" s="645"/>
      <c r="I16" s="645"/>
      <c r="J16" s="645"/>
      <c r="K16" s="645"/>
      <c r="L16" s="645"/>
      <c r="M16" s="645"/>
      <c r="N16" s="645"/>
      <c r="O16" s="645"/>
      <c r="P16" s="645"/>
      <c r="Q16" s="646"/>
      <c r="R16" s="647">
        <v>495</v>
      </c>
      <c r="S16" s="648"/>
      <c r="T16" s="648"/>
      <c r="U16" s="648"/>
      <c r="V16" s="648"/>
      <c r="W16" s="648"/>
      <c r="X16" s="648"/>
      <c r="Y16" s="649"/>
      <c r="Z16" s="650">
        <v>0</v>
      </c>
      <c r="AA16" s="650"/>
      <c r="AB16" s="650"/>
      <c r="AC16" s="650"/>
      <c r="AD16" s="651">
        <v>495</v>
      </c>
      <c r="AE16" s="651"/>
      <c r="AF16" s="651"/>
      <c r="AG16" s="651"/>
      <c r="AH16" s="651"/>
      <c r="AI16" s="651"/>
      <c r="AJ16" s="651"/>
      <c r="AK16" s="651"/>
      <c r="AL16" s="652">
        <v>0.1</v>
      </c>
      <c r="AM16" s="653"/>
      <c r="AN16" s="653"/>
      <c r="AO16" s="654"/>
      <c r="AP16" s="644" t="s">
        <v>266</v>
      </c>
      <c r="AQ16" s="645"/>
      <c r="AR16" s="645"/>
      <c r="AS16" s="645"/>
      <c r="AT16" s="645"/>
      <c r="AU16" s="645"/>
      <c r="AV16" s="645"/>
      <c r="AW16" s="645"/>
      <c r="AX16" s="645"/>
      <c r="AY16" s="645"/>
      <c r="AZ16" s="645"/>
      <c r="BA16" s="645"/>
      <c r="BB16" s="645"/>
      <c r="BC16" s="645"/>
      <c r="BD16" s="645"/>
      <c r="BE16" s="645"/>
      <c r="BF16" s="646"/>
      <c r="BG16" s="647" t="s">
        <v>177</v>
      </c>
      <c r="BH16" s="648"/>
      <c r="BI16" s="648"/>
      <c r="BJ16" s="648"/>
      <c r="BK16" s="648"/>
      <c r="BL16" s="648"/>
      <c r="BM16" s="648"/>
      <c r="BN16" s="649"/>
      <c r="BO16" s="650" t="s">
        <v>177</v>
      </c>
      <c r="BP16" s="650"/>
      <c r="BQ16" s="650"/>
      <c r="BR16" s="650"/>
      <c r="BS16" s="656" t="s">
        <v>177</v>
      </c>
      <c r="BT16" s="648"/>
      <c r="BU16" s="648"/>
      <c r="BV16" s="648"/>
      <c r="BW16" s="648"/>
      <c r="BX16" s="648"/>
      <c r="BY16" s="648"/>
      <c r="BZ16" s="648"/>
      <c r="CA16" s="648"/>
      <c r="CB16" s="657"/>
      <c r="CD16" s="662" t="s">
        <v>267</v>
      </c>
      <c r="CE16" s="663"/>
      <c r="CF16" s="663"/>
      <c r="CG16" s="663"/>
      <c r="CH16" s="663"/>
      <c r="CI16" s="663"/>
      <c r="CJ16" s="663"/>
      <c r="CK16" s="663"/>
      <c r="CL16" s="663"/>
      <c r="CM16" s="663"/>
      <c r="CN16" s="663"/>
      <c r="CO16" s="663"/>
      <c r="CP16" s="663"/>
      <c r="CQ16" s="664"/>
      <c r="CR16" s="647" t="s">
        <v>247</v>
      </c>
      <c r="CS16" s="648"/>
      <c r="CT16" s="648"/>
      <c r="CU16" s="648"/>
      <c r="CV16" s="648"/>
      <c r="CW16" s="648"/>
      <c r="CX16" s="648"/>
      <c r="CY16" s="649"/>
      <c r="CZ16" s="650" t="s">
        <v>177</v>
      </c>
      <c r="DA16" s="650"/>
      <c r="DB16" s="650"/>
      <c r="DC16" s="650"/>
      <c r="DD16" s="656" t="s">
        <v>177</v>
      </c>
      <c r="DE16" s="648"/>
      <c r="DF16" s="648"/>
      <c r="DG16" s="648"/>
      <c r="DH16" s="648"/>
      <c r="DI16" s="648"/>
      <c r="DJ16" s="648"/>
      <c r="DK16" s="648"/>
      <c r="DL16" s="648"/>
      <c r="DM16" s="648"/>
      <c r="DN16" s="648"/>
      <c r="DO16" s="648"/>
      <c r="DP16" s="649"/>
      <c r="DQ16" s="656" t="s">
        <v>140</v>
      </c>
      <c r="DR16" s="648"/>
      <c r="DS16" s="648"/>
      <c r="DT16" s="648"/>
      <c r="DU16" s="648"/>
      <c r="DV16" s="648"/>
      <c r="DW16" s="648"/>
      <c r="DX16" s="648"/>
      <c r="DY16" s="648"/>
      <c r="DZ16" s="648"/>
      <c r="EA16" s="648"/>
      <c r="EB16" s="648"/>
      <c r="EC16" s="657"/>
    </row>
    <row r="17" spans="2:133" ht="11.25" customHeight="1" x14ac:dyDescent="0.15">
      <c r="B17" s="644" t="s">
        <v>268</v>
      </c>
      <c r="C17" s="645"/>
      <c r="D17" s="645"/>
      <c r="E17" s="645"/>
      <c r="F17" s="645"/>
      <c r="G17" s="645"/>
      <c r="H17" s="645"/>
      <c r="I17" s="645"/>
      <c r="J17" s="645"/>
      <c r="K17" s="645"/>
      <c r="L17" s="645"/>
      <c r="M17" s="645"/>
      <c r="N17" s="645"/>
      <c r="O17" s="645"/>
      <c r="P17" s="645"/>
      <c r="Q17" s="646"/>
      <c r="R17" s="647">
        <v>34</v>
      </c>
      <c r="S17" s="648"/>
      <c r="T17" s="648"/>
      <c r="U17" s="648"/>
      <c r="V17" s="648"/>
      <c r="W17" s="648"/>
      <c r="X17" s="648"/>
      <c r="Y17" s="649"/>
      <c r="Z17" s="650">
        <v>0</v>
      </c>
      <c r="AA17" s="650"/>
      <c r="AB17" s="650"/>
      <c r="AC17" s="650"/>
      <c r="AD17" s="651">
        <v>34</v>
      </c>
      <c r="AE17" s="651"/>
      <c r="AF17" s="651"/>
      <c r="AG17" s="651"/>
      <c r="AH17" s="651"/>
      <c r="AI17" s="651"/>
      <c r="AJ17" s="651"/>
      <c r="AK17" s="651"/>
      <c r="AL17" s="652">
        <v>0</v>
      </c>
      <c r="AM17" s="653"/>
      <c r="AN17" s="653"/>
      <c r="AO17" s="654"/>
      <c r="AP17" s="644" t="s">
        <v>269</v>
      </c>
      <c r="AQ17" s="645"/>
      <c r="AR17" s="645"/>
      <c r="AS17" s="645"/>
      <c r="AT17" s="645"/>
      <c r="AU17" s="645"/>
      <c r="AV17" s="645"/>
      <c r="AW17" s="645"/>
      <c r="AX17" s="645"/>
      <c r="AY17" s="645"/>
      <c r="AZ17" s="645"/>
      <c r="BA17" s="645"/>
      <c r="BB17" s="645"/>
      <c r="BC17" s="645"/>
      <c r="BD17" s="645"/>
      <c r="BE17" s="645"/>
      <c r="BF17" s="646"/>
      <c r="BG17" s="647" t="s">
        <v>247</v>
      </c>
      <c r="BH17" s="648"/>
      <c r="BI17" s="648"/>
      <c r="BJ17" s="648"/>
      <c r="BK17" s="648"/>
      <c r="BL17" s="648"/>
      <c r="BM17" s="648"/>
      <c r="BN17" s="649"/>
      <c r="BO17" s="650" t="s">
        <v>177</v>
      </c>
      <c r="BP17" s="650"/>
      <c r="BQ17" s="650"/>
      <c r="BR17" s="650"/>
      <c r="BS17" s="656" t="s">
        <v>177</v>
      </c>
      <c r="BT17" s="648"/>
      <c r="BU17" s="648"/>
      <c r="BV17" s="648"/>
      <c r="BW17" s="648"/>
      <c r="BX17" s="648"/>
      <c r="BY17" s="648"/>
      <c r="BZ17" s="648"/>
      <c r="CA17" s="648"/>
      <c r="CB17" s="657"/>
      <c r="CD17" s="662" t="s">
        <v>270</v>
      </c>
      <c r="CE17" s="663"/>
      <c r="CF17" s="663"/>
      <c r="CG17" s="663"/>
      <c r="CH17" s="663"/>
      <c r="CI17" s="663"/>
      <c r="CJ17" s="663"/>
      <c r="CK17" s="663"/>
      <c r="CL17" s="663"/>
      <c r="CM17" s="663"/>
      <c r="CN17" s="663"/>
      <c r="CO17" s="663"/>
      <c r="CP17" s="663"/>
      <c r="CQ17" s="664"/>
      <c r="CR17" s="647">
        <v>128378</v>
      </c>
      <c r="CS17" s="648"/>
      <c r="CT17" s="648"/>
      <c r="CU17" s="648"/>
      <c r="CV17" s="648"/>
      <c r="CW17" s="648"/>
      <c r="CX17" s="648"/>
      <c r="CY17" s="649"/>
      <c r="CZ17" s="650">
        <v>7.6</v>
      </c>
      <c r="DA17" s="650"/>
      <c r="DB17" s="650"/>
      <c r="DC17" s="650"/>
      <c r="DD17" s="656" t="s">
        <v>140</v>
      </c>
      <c r="DE17" s="648"/>
      <c r="DF17" s="648"/>
      <c r="DG17" s="648"/>
      <c r="DH17" s="648"/>
      <c r="DI17" s="648"/>
      <c r="DJ17" s="648"/>
      <c r="DK17" s="648"/>
      <c r="DL17" s="648"/>
      <c r="DM17" s="648"/>
      <c r="DN17" s="648"/>
      <c r="DO17" s="648"/>
      <c r="DP17" s="649"/>
      <c r="DQ17" s="656">
        <v>128378</v>
      </c>
      <c r="DR17" s="648"/>
      <c r="DS17" s="648"/>
      <c r="DT17" s="648"/>
      <c r="DU17" s="648"/>
      <c r="DV17" s="648"/>
      <c r="DW17" s="648"/>
      <c r="DX17" s="648"/>
      <c r="DY17" s="648"/>
      <c r="DZ17" s="648"/>
      <c r="EA17" s="648"/>
      <c r="EB17" s="648"/>
      <c r="EC17" s="657"/>
    </row>
    <row r="18" spans="2:133" ht="11.25" customHeight="1" x14ac:dyDescent="0.15">
      <c r="B18" s="644" t="s">
        <v>271</v>
      </c>
      <c r="C18" s="645"/>
      <c r="D18" s="645"/>
      <c r="E18" s="645"/>
      <c r="F18" s="645"/>
      <c r="G18" s="645"/>
      <c r="H18" s="645"/>
      <c r="I18" s="645"/>
      <c r="J18" s="645"/>
      <c r="K18" s="645"/>
      <c r="L18" s="645"/>
      <c r="M18" s="645"/>
      <c r="N18" s="645"/>
      <c r="O18" s="645"/>
      <c r="P18" s="645"/>
      <c r="Q18" s="646"/>
      <c r="R18" s="647">
        <v>340</v>
      </c>
      <c r="S18" s="648"/>
      <c r="T18" s="648"/>
      <c r="U18" s="648"/>
      <c r="V18" s="648"/>
      <c r="W18" s="648"/>
      <c r="X18" s="648"/>
      <c r="Y18" s="649"/>
      <c r="Z18" s="650">
        <v>0</v>
      </c>
      <c r="AA18" s="650"/>
      <c r="AB18" s="650"/>
      <c r="AC18" s="650"/>
      <c r="AD18" s="651">
        <v>340</v>
      </c>
      <c r="AE18" s="651"/>
      <c r="AF18" s="651"/>
      <c r="AG18" s="651"/>
      <c r="AH18" s="651"/>
      <c r="AI18" s="651"/>
      <c r="AJ18" s="651"/>
      <c r="AK18" s="651"/>
      <c r="AL18" s="652">
        <v>0</v>
      </c>
      <c r="AM18" s="653"/>
      <c r="AN18" s="653"/>
      <c r="AO18" s="654"/>
      <c r="AP18" s="644" t="s">
        <v>272</v>
      </c>
      <c r="AQ18" s="645"/>
      <c r="AR18" s="645"/>
      <c r="AS18" s="645"/>
      <c r="AT18" s="645"/>
      <c r="AU18" s="645"/>
      <c r="AV18" s="645"/>
      <c r="AW18" s="645"/>
      <c r="AX18" s="645"/>
      <c r="AY18" s="645"/>
      <c r="AZ18" s="645"/>
      <c r="BA18" s="645"/>
      <c r="BB18" s="645"/>
      <c r="BC18" s="645"/>
      <c r="BD18" s="645"/>
      <c r="BE18" s="645"/>
      <c r="BF18" s="646"/>
      <c r="BG18" s="647" t="s">
        <v>177</v>
      </c>
      <c r="BH18" s="648"/>
      <c r="BI18" s="648"/>
      <c r="BJ18" s="648"/>
      <c r="BK18" s="648"/>
      <c r="BL18" s="648"/>
      <c r="BM18" s="648"/>
      <c r="BN18" s="649"/>
      <c r="BO18" s="650" t="s">
        <v>247</v>
      </c>
      <c r="BP18" s="650"/>
      <c r="BQ18" s="650"/>
      <c r="BR18" s="650"/>
      <c r="BS18" s="656" t="s">
        <v>140</v>
      </c>
      <c r="BT18" s="648"/>
      <c r="BU18" s="648"/>
      <c r="BV18" s="648"/>
      <c r="BW18" s="648"/>
      <c r="BX18" s="648"/>
      <c r="BY18" s="648"/>
      <c r="BZ18" s="648"/>
      <c r="CA18" s="648"/>
      <c r="CB18" s="657"/>
      <c r="CD18" s="662" t="s">
        <v>273</v>
      </c>
      <c r="CE18" s="663"/>
      <c r="CF18" s="663"/>
      <c r="CG18" s="663"/>
      <c r="CH18" s="663"/>
      <c r="CI18" s="663"/>
      <c r="CJ18" s="663"/>
      <c r="CK18" s="663"/>
      <c r="CL18" s="663"/>
      <c r="CM18" s="663"/>
      <c r="CN18" s="663"/>
      <c r="CO18" s="663"/>
      <c r="CP18" s="663"/>
      <c r="CQ18" s="664"/>
      <c r="CR18" s="647">
        <v>33990</v>
      </c>
      <c r="CS18" s="648"/>
      <c r="CT18" s="648"/>
      <c r="CU18" s="648"/>
      <c r="CV18" s="648"/>
      <c r="CW18" s="648"/>
      <c r="CX18" s="648"/>
      <c r="CY18" s="649"/>
      <c r="CZ18" s="650">
        <v>2</v>
      </c>
      <c r="DA18" s="650"/>
      <c r="DB18" s="650"/>
      <c r="DC18" s="650"/>
      <c r="DD18" s="656" t="s">
        <v>140</v>
      </c>
      <c r="DE18" s="648"/>
      <c r="DF18" s="648"/>
      <c r="DG18" s="648"/>
      <c r="DH18" s="648"/>
      <c r="DI18" s="648"/>
      <c r="DJ18" s="648"/>
      <c r="DK18" s="648"/>
      <c r="DL18" s="648"/>
      <c r="DM18" s="648"/>
      <c r="DN18" s="648"/>
      <c r="DO18" s="648"/>
      <c r="DP18" s="649"/>
      <c r="DQ18" s="656">
        <v>30894</v>
      </c>
      <c r="DR18" s="648"/>
      <c r="DS18" s="648"/>
      <c r="DT18" s="648"/>
      <c r="DU18" s="648"/>
      <c r="DV18" s="648"/>
      <c r="DW18" s="648"/>
      <c r="DX18" s="648"/>
      <c r="DY18" s="648"/>
      <c r="DZ18" s="648"/>
      <c r="EA18" s="648"/>
      <c r="EB18" s="648"/>
      <c r="EC18" s="657"/>
    </row>
    <row r="19" spans="2:133" ht="11.25" customHeight="1" x14ac:dyDescent="0.15">
      <c r="B19" s="644" t="s">
        <v>274</v>
      </c>
      <c r="C19" s="645"/>
      <c r="D19" s="645"/>
      <c r="E19" s="645"/>
      <c r="F19" s="645"/>
      <c r="G19" s="645"/>
      <c r="H19" s="645"/>
      <c r="I19" s="645"/>
      <c r="J19" s="645"/>
      <c r="K19" s="645"/>
      <c r="L19" s="645"/>
      <c r="M19" s="645"/>
      <c r="N19" s="645"/>
      <c r="O19" s="645"/>
      <c r="P19" s="645"/>
      <c r="Q19" s="646"/>
      <c r="R19" s="647">
        <v>79</v>
      </c>
      <c r="S19" s="648"/>
      <c r="T19" s="648"/>
      <c r="U19" s="648"/>
      <c r="V19" s="648"/>
      <c r="W19" s="648"/>
      <c r="X19" s="648"/>
      <c r="Y19" s="649"/>
      <c r="Z19" s="650">
        <v>0</v>
      </c>
      <c r="AA19" s="650"/>
      <c r="AB19" s="650"/>
      <c r="AC19" s="650"/>
      <c r="AD19" s="651">
        <v>79</v>
      </c>
      <c r="AE19" s="651"/>
      <c r="AF19" s="651"/>
      <c r="AG19" s="651"/>
      <c r="AH19" s="651"/>
      <c r="AI19" s="651"/>
      <c r="AJ19" s="651"/>
      <c r="AK19" s="651"/>
      <c r="AL19" s="652">
        <v>0</v>
      </c>
      <c r="AM19" s="653"/>
      <c r="AN19" s="653"/>
      <c r="AO19" s="654"/>
      <c r="AP19" s="644" t="s">
        <v>275</v>
      </c>
      <c r="AQ19" s="645"/>
      <c r="AR19" s="645"/>
      <c r="AS19" s="645"/>
      <c r="AT19" s="645"/>
      <c r="AU19" s="645"/>
      <c r="AV19" s="645"/>
      <c r="AW19" s="645"/>
      <c r="AX19" s="645"/>
      <c r="AY19" s="645"/>
      <c r="AZ19" s="645"/>
      <c r="BA19" s="645"/>
      <c r="BB19" s="645"/>
      <c r="BC19" s="645"/>
      <c r="BD19" s="645"/>
      <c r="BE19" s="645"/>
      <c r="BF19" s="646"/>
      <c r="BG19" s="647" t="s">
        <v>247</v>
      </c>
      <c r="BH19" s="648"/>
      <c r="BI19" s="648"/>
      <c r="BJ19" s="648"/>
      <c r="BK19" s="648"/>
      <c r="BL19" s="648"/>
      <c r="BM19" s="648"/>
      <c r="BN19" s="649"/>
      <c r="BO19" s="650" t="s">
        <v>177</v>
      </c>
      <c r="BP19" s="650"/>
      <c r="BQ19" s="650"/>
      <c r="BR19" s="650"/>
      <c r="BS19" s="656" t="s">
        <v>247</v>
      </c>
      <c r="BT19" s="648"/>
      <c r="BU19" s="648"/>
      <c r="BV19" s="648"/>
      <c r="BW19" s="648"/>
      <c r="BX19" s="648"/>
      <c r="BY19" s="648"/>
      <c r="BZ19" s="648"/>
      <c r="CA19" s="648"/>
      <c r="CB19" s="657"/>
      <c r="CD19" s="662" t="s">
        <v>276</v>
      </c>
      <c r="CE19" s="663"/>
      <c r="CF19" s="663"/>
      <c r="CG19" s="663"/>
      <c r="CH19" s="663"/>
      <c r="CI19" s="663"/>
      <c r="CJ19" s="663"/>
      <c r="CK19" s="663"/>
      <c r="CL19" s="663"/>
      <c r="CM19" s="663"/>
      <c r="CN19" s="663"/>
      <c r="CO19" s="663"/>
      <c r="CP19" s="663"/>
      <c r="CQ19" s="664"/>
      <c r="CR19" s="647" t="s">
        <v>177</v>
      </c>
      <c r="CS19" s="648"/>
      <c r="CT19" s="648"/>
      <c r="CU19" s="648"/>
      <c r="CV19" s="648"/>
      <c r="CW19" s="648"/>
      <c r="CX19" s="648"/>
      <c r="CY19" s="649"/>
      <c r="CZ19" s="650" t="s">
        <v>177</v>
      </c>
      <c r="DA19" s="650"/>
      <c r="DB19" s="650"/>
      <c r="DC19" s="650"/>
      <c r="DD19" s="656" t="s">
        <v>177</v>
      </c>
      <c r="DE19" s="648"/>
      <c r="DF19" s="648"/>
      <c r="DG19" s="648"/>
      <c r="DH19" s="648"/>
      <c r="DI19" s="648"/>
      <c r="DJ19" s="648"/>
      <c r="DK19" s="648"/>
      <c r="DL19" s="648"/>
      <c r="DM19" s="648"/>
      <c r="DN19" s="648"/>
      <c r="DO19" s="648"/>
      <c r="DP19" s="649"/>
      <c r="DQ19" s="656" t="s">
        <v>247</v>
      </c>
      <c r="DR19" s="648"/>
      <c r="DS19" s="648"/>
      <c r="DT19" s="648"/>
      <c r="DU19" s="648"/>
      <c r="DV19" s="648"/>
      <c r="DW19" s="648"/>
      <c r="DX19" s="648"/>
      <c r="DY19" s="648"/>
      <c r="DZ19" s="648"/>
      <c r="EA19" s="648"/>
      <c r="EB19" s="648"/>
      <c r="EC19" s="657"/>
    </row>
    <row r="20" spans="2:133" ht="11.25" customHeight="1" x14ac:dyDescent="0.15">
      <c r="B20" s="644" t="s">
        <v>277</v>
      </c>
      <c r="C20" s="645"/>
      <c r="D20" s="645"/>
      <c r="E20" s="645"/>
      <c r="F20" s="645"/>
      <c r="G20" s="645"/>
      <c r="H20" s="645"/>
      <c r="I20" s="645"/>
      <c r="J20" s="645"/>
      <c r="K20" s="645"/>
      <c r="L20" s="645"/>
      <c r="M20" s="645"/>
      <c r="N20" s="645"/>
      <c r="O20" s="645"/>
      <c r="P20" s="645"/>
      <c r="Q20" s="646"/>
      <c r="R20" s="647">
        <v>236</v>
      </c>
      <c r="S20" s="648"/>
      <c r="T20" s="648"/>
      <c r="U20" s="648"/>
      <c r="V20" s="648"/>
      <c r="W20" s="648"/>
      <c r="X20" s="648"/>
      <c r="Y20" s="649"/>
      <c r="Z20" s="650">
        <v>0</v>
      </c>
      <c r="AA20" s="650"/>
      <c r="AB20" s="650"/>
      <c r="AC20" s="650"/>
      <c r="AD20" s="651">
        <v>236</v>
      </c>
      <c r="AE20" s="651"/>
      <c r="AF20" s="651"/>
      <c r="AG20" s="651"/>
      <c r="AH20" s="651"/>
      <c r="AI20" s="651"/>
      <c r="AJ20" s="651"/>
      <c r="AK20" s="651"/>
      <c r="AL20" s="652">
        <v>0</v>
      </c>
      <c r="AM20" s="653"/>
      <c r="AN20" s="653"/>
      <c r="AO20" s="654"/>
      <c r="AP20" s="644" t="s">
        <v>278</v>
      </c>
      <c r="AQ20" s="645"/>
      <c r="AR20" s="645"/>
      <c r="AS20" s="645"/>
      <c r="AT20" s="645"/>
      <c r="AU20" s="645"/>
      <c r="AV20" s="645"/>
      <c r="AW20" s="645"/>
      <c r="AX20" s="645"/>
      <c r="AY20" s="645"/>
      <c r="AZ20" s="645"/>
      <c r="BA20" s="645"/>
      <c r="BB20" s="645"/>
      <c r="BC20" s="645"/>
      <c r="BD20" s="645"/>
      <c r="BE20" s="645"/>
      <c r="BF20" s="646"/>
      <c r="BG20" s="647" t="s">
        <v>177</v>
      </c>
      <c r="BH20" s="648"/>
      <c r="BI20" s="648"/>
      <c r="BJ20" s="648"/>
      <c r="BK20" s="648"/>
      <c r="BL20" s="648"/>
      <c r="BM20" s="648"/>
      <c r="BN20" s="649"/>
      <c r="BO20" s="650" t="s">
        <v>177</v>
      </c>
      <c r="BP20" s="650"/>
      <c r="BQ20" s="650"/>
      <c r="BR20" s="650"/>
      <c r="BS20" s="656" t="s">
        <v>177</v>
      </c>
      <c r="BT20" s="648"/>
      <c r="BU20" s="648"/>
      <c r="BV20" s="648"/>
      <c r="BW20" s="648"/>
      <c r="BX20" s="648"/>
      <c r="BY20" s="648"/>
      <c r="BZ20" s="648"/>
      <c r="CA20" s="648"/>
      <c r="CB20" s="657"/>
      <c r="CD20" s="662" t="s">
        <v>279</v>
      </c>
      <c r="CE20" s="663"/>
      <c r="CF20" s="663"/>
      <c r="CG20" s="663"/>
      <c r="CH20" s="663"/>
      <c r="CI20" s="663"/>
      <c r="CJ20" s="663"/>
      <c r="CK20" s="663"/>
      <c r="CL20" s="663"/>
      <c r="CM20" s="663"/>
      <c r="CN20" s="663"/>
      <c r="CO20" s="663"/>
      <c r="CP20" s="663"/>
      <c r="CQ20" s="664"/>
      <c r="CR20" s="647">
        <v>1680814</v>
      </c>
      <c r="CS20" s="648"/>
      <c r="CT20" s="648"/>
      <c r="CU20" s="648"/>
      <c r="CV20" s="648"/>
      <c r="CW20" s="648"/>
      <c r="CX20" s="648"/>
      <c r="CY20" s="649"/>
      <c r="CZ20" s="650">
        <v>100</v>
      </c>
      <c r="DA20" s="650"/>
      <c r="DB20" s="650"/>
      <c r="DC20" s="650"/>
      <c r="DD20" s="656">
        <v>254153</v>
      </c>
      <c r="DE20" s="648"/>
      <c r="DF20" s="648"/>
      <c r="DG20" s="648"/>
      <c r="DH20" s="648"/>
      <c r="DI20" s="648"/>
      <c r="DJ20" s="648"/>
      <c r="DK20" s="648"/>
      <c r="DL20" s="648"/>
      <c r="DM20" s="648"/>
      <c r="DN20" s="648"/>
      <c r="DO20" s="648"/>
      <c r="DP20" s="649"/>
      <c r="DQ20" s="656">
        <v>1043324</v>
      </c>
      <c r="DR20" s="648"/>
      <c r="DS20" s="648"/>
      <c r="DT20" s="648"/>
      <c r="DU20" s="648"/>
      <c r="DV20" s="648"/>
      <c r="DW20" s="648"/>
      <c r="DX20" s="648"/>
      <c r="DY20" s="648"/>
      <c r="DZ20" s="648"/>
      <c r="EA20" s="648"/>
      <c r="EB20" s="648"/>
      <c r="EC20" s="657"/>
    </row>
    <row r="21" spans="2:133" ht="11.25" customHeight="1" x14ac:dyDescent="0.15">
      <c r="B21" s="644" t="s">
        <v>280</v>
      </c>
      <c r="C21" s="645"/>
      <c r="D21" s="645"/>
      <c r="E21" s="645"/>
      <c r="F21" s="645"/>
      <c r="G21" s="645"/>
      <c r="H21" s="645"/>
      <c r="I21" s="645"/>
      <c r="J21" s="645"/>
      <c r="K21" s="645"/>
      <c r="L21" s="645"/>
      <c r="M21" s="645"/>
      <c r="N21" s="645"/>
      <c r="O21" s="645"/>
      <c r="P21" s="645"/>
      <c r="Q21" s="646"/>
      <c r="R21" s="647">
        <v>25</v>
      </c>
      <c r="S21" s="648"/>
      <c r="T21" s="648"/>
      <c r="U21" s="648"/>
      <c r="V21" s="648"/>
      <c r="W21" s="648"/>
      <c r="X21" s="648"/>
      <c r="Y21" s="649"/>
      <c r="Z21" s="650">
        <v>0</v>
      </c>
      <c r="AA21" s="650"/>
      <c r="AB21" s="650"/>
      <c r="AC21" s="650"/>
      <c r="AD21" s="651">
        <v>25</v>
      </c>
      <c r="AE21" s="651"/>
      <c r="AF21" s="651"/>
      <c r="AG21" s="651"/>
      <c r="AH21" s="651"/>
      <c r="AI21" s="651"/>
      <c r="AJ21" s="651"/>
      <c r="AK21" s="651"/>
      <c r="AL21" s="652">
        <v>0</v>
      </c>
      <c r="AM21" s="653"/>
      <c r="AN21" s="653"/>
      <c r="AO21" s="654"/>
      <c r="AP21" s="666" t="s">
        <v>281</v>
      </c>
      <c r="AQ21" s="667"/>
      <c r="AR21" s="667"/>
      <c r="AS21" s="667"/>
      <c r="AT21" s="667"/>
      <c r="AU21" s="667"/>
      <c r="AV21" s="667"/>
      <c r="AW21" s="667"/>
      <c r="AX21" s="667"/>
      <c r="AY21" s="667"/>
      <c r="AZ21" s="667"/>
      <c r="BA21" s="667"/>
      <c r="BB21" s="667"/>
      <c r="BC21" s="667"/>
      <c r="BD21" s="667"/>
      <c r="BE21" s="667"/>
      <c r="BF21" s="668"/>
      <c r="BG21" s="647" t="s">
        <v>177</v>
      </c>
      <c r="BH21" s="648"/>
      <c r="BI21" s="648"/>
      <c r="BJ21" s="648"/>
      <c r="BK21" s="648"/>
      <c r="BL21" s="648"/>
      <c r="BM21" s="648"/>
      <c r="BN21" s="649"/>
      <c r="BO21" s="650" t="s">
        <v>177</v>
      </c>
      <c r="BP21" s="650"/>
      <c r="BQ21" s="650"/>
      <c r="BR21" s="650"/>
      <c r="BS21" s="656" t="s">
        <v>177</v>
      </c>
      <c r="BT21" s="648"/>
      <c r="BU21" s="648"/>
      <c r="BV21" s="648"/>
      <c r="BW21" s="648"/>
      <c r="BX21" s="648"/>
      <c r="BY21" s="648"/>
      <c r="BZ21" s="648"/>
      <c r="CA21" s="648"/>
      <c r="CB21" s="657"/>
      <c r="CD21" s="672"/>
      <c r="CE21" s="673"/>
      <c r="CF21" s="673"/>
      <c r="CG21" s="673"/>
      <c r="CH21" s="673"/>
      <c r="CI21" s="673"/>
      <c r="CJ21" s="673"/>
      <c r="CK21" s="673"/>
      <c r="CL21" s="673"/>
      <c r="CM21" s="673"/>
      <c r="CN21" s="673"/>
      <c r="CO21" s="673"/>
      <c r="CP21" s="673"/>
      <c r="CQ21" s="674"/>
      <c r="CR21" s="675"/>
      <c r="CS21" s="670"/>
      <c r="CT21" s="670"/>
      <c r="CU21" s="670"/>
      <c r="CV21" s="670"/>
      <c r="CW21" s="670"/>
      <c r="CX21" s="670"/>
      <c r="CY21" s="676"/>
      <c r="CZ21" s="677"/>
      <c r="DA21" s="677"/>
      <c r="DB21" s="677"/>
      <c r="DC21" s="677"/>
      <c r="DD21" s="669"/>
      <c r="DE21" s="670"/>
      <c r="DF21" s="670"/>
      <c r="DG21" s="670"/>
      <c r="DH21" s="670"/>
      <c r="DI21" s="670"/>
      <c r="DJ21" s="670"/>
      <c r="DK21" s="670"/>
      <c r="DL21" s="670"/>
      <c r="DM21" s="670"/>
      <c r="DN21" s="670"/>
      <c r="DO21" s="670"/>
      <c r="DP21" s="676"/>
      <c r="DQ21" s="669"/>
      <c r="DR21" s="670"/>
      <c r="DS21" s="670"/>
      <c r="DT21" s="670"/>
      <c r="DU21" s="670"/>
      <c r="DV21" s="670"/>
      <c r="DW21" s="670"/>
      <c r="DX21" s="670"/>
      <c r="DY21" s="670"/>
      <c r="DZ21" s="670"/>
      <c r="EA21" s="670"/>
      <c r="EB21" s="670"/>
      <c r="EC21" s="671"/>
    </row>
    <row r="22" spans="2:133" ht="11.25" customHeight="1" x14ac:dyDescent="0.15">
      <c r="B22" s="644" t="s">
        <v>282</v>
      </c>
      <c r="C22" s="645"/>
      <c r="D22" s="645"/>
      <c r="E22" s="645"/>
      <c r="F22" s="645"/>
      <c r="G22" s="645"/>
      <c r="H22" s="645"/>
      <c r="I22" s="645"/>
      <c r="J22" s="645"/>
      <c r="K22" s="645"/>
      <c r="L22" s="645"/>
      <c r="M22" s="645"/>
      <c r="N22" s="645"/>
      <c r="O22" s="645"/>
      <c r="P22" s="645"/>
      <c r="Q22" s="646"/>
      <c r="R22" s="647">
        <v>822691</v>
      </c>
      <c r="S22" s="648"/>
      <c r="T22" s="648"/>
      <c r="U22" s="648"/>
      <c r="V22" s="648"/>
      <c r="W22" s="648"/>
      <c r="X22" s="648"/>
      <c r="Y22" s="649"/>
      <c r="Z22" s="650">
        <v>46.8</v>
      </c>
      <c r="AA22" s="650"/>
      <c r="AB22" s="650"/>
      <c r="AC22" s="650"/>
      <c r="AD22" s="651">
        <v>579386</v>
      </c>
      <c r="AE22" s="651"/>
      <c r="AF22" s="651"/>
      <c r="AG22" s="651"/>
      <c r="AH22" s="651"/>
      <c r="AI22" s="651"/>
      <c r="AJ22" s="651"/>
      <c r="AK22" s="651"/>
      <c r="AL22" s="652">
        <v>84.4</v>
      </c>
      <c r="AM22" s="653"/>
      <c r="AN22" s="653"/>
      <c r="AO22" s="654"/>
      <c r="AP22" s="666" t="s">
        <v>283</v>
      </c>
      <c r="AQ22" s="667"/>
      <c r="AR22" s="667"/>
      <c r="AS22" s="667"/>
      <c r="AT22" s="667"/>
      <c r="AU22" s="667"/>
      <c r="AV22" s="667"/>
      <c r="AW22" s="667"/>
      <c r="AX22" s="667"/>
      <c r="AY22" s="667"/>
      <c r="AZ22" s="667"/>
      <c r="BA22" s="667"/>
      <c r="BB22" s="667"/>
      <c r="BC22" s="667"/>
      <c r="BD22" s="667"/>
      <c r="BE22" s="667"/>
      <c r="BF22" s="668"/>
      <c r="BG22" s="647" t="s">
        <v>140</v>
      </c>
      <c r="BH22" s="648"/>
      <c r="BI22" s="648"/>
      <c r="BJ22" s="648"/>
      <c r="BK22" s="648"/>
      <c r="BL22" s="648"/>
      <c r="BM22" s="648"/>
      <c r="BN22" s="649"/>
      <c r="BO22" s="650" t="s">
        <v>177</v>
      </c>
      <c r="BP22" s="650"/>
      <c r="BQ22" s="650"/>
      <c r="BR22" s="650"/>
      <c r="BS22" s="656" t="s">
        <v>247</v>
      </c>
      <c r="BT22" s="648"/>
      <c r="BU22" s="648"/>
      <c r="BV22" s="648"/>
      <c r="BW22" s="648"/>
      <c r="BX22" s="648"/>
      <c r="BY22" s="648"/>
      <c r="BZ22" s="648"/>
      <c r="CA22" s="648"/>
      <c r="CB22" s="657"/>
      <c r="CD22" s="629" t="s">
        <v>284</v>
      </c>
      <c r="CE22" s="630"/>
      <c r="CF22" s="630"/>
      <c r="CG22" s="630"/>
      <c r="CH22" s="630"/>
      <c r="CI22" s="630"/>
      <c r="CJ22" s="630"/>
      <c r="CK22" s="630"/>
      <c r="CL22" s="630"/>
      <c r="CM22" s="630"/>
      <c r="CN22" s="630"/>
      <c r="CO22" s="630"/>
      <c r="CP22" s="630"/>
      <c r="CQ22" s="630"/>
      <c r="CR22" s="630"/>
      <c r="CS22" s="630"/>
      <c r="CT22" s="630"/>
      <c r="CU22" s="630"/>
      <c r="CV22" s="630"/>
      <c r="CW22" s="630"/>
      <c r="CX22" s="630"/>
      <c r="CY22" s="630"/>
      <c r="CZ22" s="630"/>
      <c r="DA22" s="630"/>
      <c r="DB22" s="630"/>
      <c r="DC22" s="630"/>
      <c r="DD22" s="630"/>
      <c r="DE22" s="630"/>
      <c r="DF22" s="630"/>
      <c r="DG22" s="630"/>
      <c r="DH22" s="630"/>
      <c r="DI22" s="630"/>
      <c r="DJ22" s="630"/>
      <c r="DK22" s="630"/>
      <c r="DL22" s="630"/>
      <c r="DM22" s="630"/>
      <c r="DN22" s="630"/>
      <c r="DO22" s="630"/>
      <c r="DP22" s="630"/>
      <c r="DQ22" s="630"/>
      <c r="DR22" s="630"/>
      <c r="DS22" s="630"/>
      <c r="DT22" s="630"/>
      <c r="DU22" s="630"/>
      <c r="DV22" s="630"/>
      <c r="DW22" s="630"/>
      <c r="DX22" s="630"/>
      <c r="DY22" s="630"/>
      <c r="DZ22" s="630"/>
      <c r="EA22" s="630"/>
      <c r="EB22" s="630"/>
      <c r="EC22" s="631"/>
    </row>
    <row r="23" spans="2:133" ht="11.25" customHeight="1" x14ac:dyDescent="0.15">
      <c r="B23" s="644" t="s">
        <v>285</v>
      </c>
      <c r="C23" s="645"/>
      <c r="D23" s="645"/>
      <c r="E23" s="645"/>
      <c r="F23" s="645"/>
      <c r="G23" s="645"/>
      <c r="H23" s="645"/>
      <c r="I23" s="645"/>
      <c r="J23" s="645"/>
      <c r="K23" s="645"/>
      <c r="L23" s="645"/>
      <c r="M23" s="645"/>
      <c r="N23" s="645"/>
      <c r="O23" s="645"/>
      <c r="P23" s="645"/>
      <c r="Q23" s="646"/>
      <c r="R23" s="647">
        <v>579386</v>
      </c>
      <c r="S23" s="648"/>
      <c r="T23" s="648"/>
      <c r="U23" s="648"/>
      <c r="V23" s="648"/>
      <c r="W23" s="648"/>
      <c r="X23" s="648"/>
      <c r="Y23" s="649"/>
      <c r="Z23" s="650">
        <v>33</v>
      </c>
      <c r="AA23" s="650"/>
      <c r="AB23" s="650"/>
      <c r="AC23" s="650"/>
      <c r="AD23" s="651">
        <v>579386</v>
      </c>
      <c r="AE23" s="651"/>
      <c r="AF23" s="651"/>
      <c r="AG23" s="651"/>
      <c r="AH23" s="651"/>
      <c r="AI23" s="651"/>
      <c r="AJ23" s="651"/>
      <c r="AK23" s="651"/>
      <c r="AL23" s="652">
        <v>84.4</v>
      </c>
      <c r="AM23" s="653"/>
      <c r="AN23" s="653"/>
      <c r="AO23" s="654"/>
      <c r="AP23" s="666" t="s">
        <v>286</v>
      </c>
      <c r="AQ23" s="667"/>
      <c r="AR23" s="667"/>
      <c r="AS23" s="667"/>
      <c r="AT23" s="667"/>
      <c r="AU23" s="667"/>
      <c r="AV23" s="667"/>
      <c r="AW23" s="667"/>
      <c r="AX23" s="667"/>
      <c r="AY23" s="667"/>
      <c r="AZ23" s="667"/>
      <c r="BA23" s="667"/>
      <c r="BB23" s="667"/>
      <c r="BC23" s="667"/>
      <c r="BD23" s="667"/>
      <c r="BE23" s="667"/>
      <c r="BF23" s="668"/>
      <c r="BG23" s="647" t="s">
        <v>177</v>
      </c>
      <c r="BH23" s="648"/>
      <c r="BI23" s="648"/>
      <c r="BJ23" s="648"/>
      <c r="BK23" s="648"/>
      <c r="BL23" s="648"/>
      <c r="BM23" s="648"/>
      <c r="BN23" s="649"/>
      <c r="BO23" s="650" t="s">
        <v>247</v>
      </c>
      <c r="BP23" s="650"/>
      <c r="BQ23" s="650"/>
      <c r="BR23" s="650"/>
      <c r="BS23" s="656" t="s">
        <v>177</v>
      </c>
      <c r="BT23" s="648"/>
      <c r="BU23" s="648"/>
      <c r="BV23" s="648"/>
      <c r="BW23" s="648"/>
      <c r="BX23" s="648"/>
      <c r="BY23" s="648"/>
      <c r="BZ23" s="648"/>
      <c r="CA23" s="648"/>
      <c r="CB23" s="657"/>
      <c r="CD23" s="629" t="s">
        <v>225</v>
      </c>
      <c r="CE23" s="630"/>
      <c r="CF23" s="630"/>
      <c r="CG23" s="630"/>
      <c r="CH23" s="630"/>
      <c r="CI23" s="630"/>
      <c r="CJ23" s="630"/>
      <c r="CK23" s="630"/>
      <c r="CL23" s="630"/>
      <c r="CM23" s="630"/>
      <c r="CN23" s="630"/>
      <c r="CO23" s="630"/>
      <c r="CP23" s="630"/>
      <c r="CQ23" s="631"/>
      <c r="CR23" s="629" t="s">
        <v>287</v>
      </c>
      <c r="CS23" s="630"/>
      <c r="CT23" s="630"/>
      <c r="CU23" s="630"/>
      <c r="CV23" s="630"/>
      <c r="CW23" s="630"/>
      <c r="CX23" s="630"/>
      <c r="CY23" s="631"/>
      <c r="CZ23" s="629" t="s">
        <v>288</v>
      </c>
      <c r="DA23" s="630"/>
      <c r="DB23" s="630"/>
      <c r="DC23" s="631"/>
      <c r="DD23" s="629" t="s">
        <v>289</v>
      </c>
      <c r="DE23" s="630"/>
      <c r="DF23" s="630"/>
      <c r="DG23" s="630"/>
      <c r="DH23" s="630"/>
      <c r="DI23" s="630"/>
      <c r="DJ23" s="630"/>
      <c r="DK23" s="631"/>
      <c r="DL23" s="678" t="s">
        <v>290</v>
      </c>
      <c r="DM23" s="679"/>
      <c r="DN23" s="679"/>
      <c r="DO23" s="679"/>
      <c r="DP23" s="679"/>
      <c r="DQ23" s="679"/>
      <c r="DR23" s="679"/>
      <c r="DS23" s="679"/>
      <c r="DT23" s="679"/>
      <c r="DU23" s="679"/>
      <c r="DV23" s="680"/>
      <c r="DW23" s="629" t="s">
        <v>291</v>
      </c>
      <c r="DX23" s="630"/>
      <c r="DY23" s="630"/>
      <c r="DZ23" s="630"/>
      <c r="EA23" s="630"/>
      <c r="EB23" s="630"/>
      <c r="EC23" s="631"/>
    </row>
    <row r="24" spans="2:133" ht="11.25" customHeight="1" x14ac:dyDescent="0.15">
      <c r="B24" s="644" t="s">
        <v>292</v>
      </c>
      <c r="C24" s="645"/>
      <c r="D24" s="645"/>
      <c r="E24" s="645"/>
      <c r="F24" s="645"/>
      <c r="G24" s="645"/>
      <c r="H24" s="645"/>
      <c r="I24" s="645"/>
      <c r="J24" s="645"/>
      <c r="K24" s="645"/>
      <c r="L24" s="645"/>
      <c r="M24" s="645"/>
      <c r="N24" s="645"/>
      <c r="O24" s="645"/>
      <c r="P24" s="645"/>
      <c r="Q24" s="646"/>
      <c r="R24" s="647">
        <v>243305</v>
      </c>
      <c r="S24" s="648"/>
      <c r="T24" s="648"/>
      <c r="U24" s="648"/>
      <c r="V24" s="648"/>
      <c r="W24" s="648"/>
      <c r="X24" s="648"/>
      <c r="Y24" s="649"/>
      <c r="Z24" s="650">
        <v>13.8</v>
      </c>
      <c r="AA24" s="650"/>
      <c r="AB24" s="650"/>
      <c r="AC24" s="650"/>
      <c r="AD24" s="651" t="s">
        <v>177</v>
      </c>
      <c r="AE24" s="651"/>
      <c r="AF24" s="651"/>
      <c r="AG24" s="651"/>
      <c r="AH24" s="651"/>
      <c r="AI24" s="651"/>
      <c r="AJ24" s="651"/>
      <c r="AK24" s="651"/>
      <c r="AL24" s="652" t="s">
        <v>177</v>
      </c>
      <c r="AM24" s="653"/>
      <c r="AN24" s="653"/>
      <c r="AO24" s="654"/>
      <c r="AP24" s="666" t="s">
        <v>293</v>
      </c>
      <c r="AQ24" s="667"/>
      <c r="AR24" s="667"/>
      <c r="AS24" s="667"/>
      <c r="AT24" s="667"/>
      <c r="AU24" s="667"/>
      <c r="AV24" s="667"/>
      <c r="AW24" s="667"/>
      <c r="AX24" s="667"/>
      <c r="AY24" s="667"/>
      <c r="AZ24" s="667"/>
      <c r="BA24" s="667"/>
      <c r="BB24" s="667"/>
      <c r="BC24" s="667"/>
      <c r="BD24" s="667"/>
      <c r="BE24" s="667"/>
      <c r="BF24" s="668"/>
      <c r="BG24" s="647" t="s">
        <v>177</v>
      </c>
      <c r="BH24" s="648"/>
      <c r="BI24" s="648"/>
      <c r="BJ24" s="648"/>
      <c r="BK24" s="648"/>
      <c r="BL24" s="648"/>
      <c r="BM24" s="648"/>
      <c r="BN24" s="649"/>
      <c r="BO24" s="650" t="s">
        <v>247</v>
      </c>
      <c r="BP24" s="650"/>
      <c r="BQ24" s="650"/>
      <c r="BR24" s="650"/>
      <c r="BS24" s="656" t="s">
        <v>247</v>
      </c>
      <c r="BT24" s="648"/>
      <c r="BU24" s="648"/>
      <c r="BV24" s="648"/>
      <c r="BW24" s="648"/>
      <c r="BX24" s="648"/>
      <c r="BY24" s="648"/>
      <c r="BZ24" s="648"/>
      <c r="CA24" s="648"/>
      <c r="CB24" s="657"/>
      <c r="CD24" s="658" t="s">
        <v>294</v>
      </c>
      <c r="CE24" s="659"/>
      <c r="CF24" s="659"/>
      <c r="CG24" s="659"/>
      <c r="CH24" s="659"/>
      <c r="CI24" s="659"/>
      <c r="CJ24" s="659"/>
      <c r="CK24" s="659"/>
      <c r="CL24" s="659"/>
      <c r="CM24" s="659"/>
      <c r="CN24" s="659"/>
      <c r="CO24" s="659"/>
      <c r="CP24" s="659"/>
      <c r="CQ24" s="660"/>
      <c r="CR24" s="636">
        <v>580832</v>
      </c>
      <c r="CS24" s="637"/>
      <c r="CT24" s="637"/>
      <c r="CU24" s="637"/>
      <c r="CV24" s="637"/>
      <c r="CW24" s="637"/>
      <c r="CX24" s="637"/>
      <c r="CY24" s="638"/>
      <c r="CZ24" s="641">
        <v>34.6</v>
      </c>
      <c r="DA24" s="642"/>
      <c r="DB24" s="642"/>
      <c r="DC24" s="661"/>
      <c r="DD24" s="683">
        <v>489271</v>
      </c>
      <c r="DE24" s="637"/>
      <c r="DF24" s="637"/>
      <c r="DG24" s="637"/>
      <c r="DH24" s="637"/>
      <c r="DI24" s="637"/>
      <c r="DJ24" s="637"/>
      <c r="DK24" s="638"/>
      <c r="DL24" s="683">
        <v>424219</v>
      </c>
      <c r="DM24" s="637"/>
      <c r="DN24" s="637"/>
      <c r="DO24" s="637"/>
      <c r="DP24" s="637"/>
      <c r="DQ24" s="637"/>
      <c r="DR24" s="637"/>
      <c r="DS24" s="637"/>
      <c r="DT24" s="637"/>
      <c r="DU24" s="637"/>
      <c r="DV24" s="638"/>
      <c r="DW24" s="641">
        <v>60.2</v>
      </c>
      <c r="DX24" s="642"/>
      <c r="DY24" s="642"/>
      <c r="DZ24" s="642"/>
      <c r="EA24" s="642"/>
      <c r="EB24" s="642"/>
      <c r="EC24" s="643"/>
    </row>
    <row r="25" spans="2:133" ht="11.25" customHeight="1" x14ac:dyDescent="0.15">
      <c r="B25" s="644" t="s">
        <v>295</v>
      </c>
      <c r="C25" s="645"/>
      <c r="D25" s="645"/>
      <c r="E25" s="645"/>
      <c r="F25" s="645"/>
      <c r="G25" s="645"/>
      <c r="H25" s="645"/>
      <c r="I25" s="645"/>
      <c r="J25" s="645"/>
      <c r="K25" s="645"/>
      <c r="L25" s="645"/>
      <c r="M25" s="645"/>
      <c r="N25" s="645"/>
      <c r="O25" s="645"/>
      <c r="P25" s="645"/>
      <c r="Q25" s="646"/>
      <c r="R25" s="647" t="s">
        <v>140</v>
      </c>
      <c r="S25" s="648"/>
      <c r="T25" s="648"/>
      <c r="U25" s="648"/>
      <c r="V25" s="648"/>
      <c r="W25" s="648"/>
      <c r="X25" s="648"/>
      <c r="Y25" s="649"/>
      <c r="Z25" s="650" t="s">
        <v>140</v>
      </c>
      <c r="AA25" s="650"/>
      <c r="AB25" s="650"/>
      <c r="AC25" s="650"/>
      <c r="AD25" s="651" t="s">
        <v>140</v>
      </c>
      <c r="AE25" s="651"/>
      <c r="AF25" s="651"/>
      <c r="AG25" s="651"/>
      <c r="AH25" s="651"/>
      <c r="AI25" s="651"/>
      <c r="AJ25" s="651"/>
      <c r="AK25" s="651"/>
      <c r="AL25" s="652" t="s">
        <v>140</v>
      </c>
      <c r="AM25" s="653"/>
      <c r="AN25" s="653"/>
      <c r="AO25" s="654"/>
      <c r="AP25" s="666" t="s">
        <v>296</v>
      </c>
      <c r="AQ25" s="667"/>
      <c r="AR25" s="667"/>
      <c r="AS25" s="667"/>
      <c r="AT25" s="667"/>
      <c r="AU25" s="667"/>
      <c r="AV25" s="667"/>
      <c r="AW25" s="667"/>
      <c r="AX25" s="667"/>
      <c r="AY25" s="667"/>
      <c r="AZ25" s="667"/>
      <c r="BA25" s="667"/>
      <c r="BB25" s="667"/>
      <c r="BC25" s="667"/>
      <c r="BD25" s="667"/>
      <c r="BE25" s="667"/>
      <c r="BF25" s="668"/>
      <c r="BG25" s="647" t="s">
        <v>177</v>
      </c>
      <c r="BH25" s="648"/>
      <c r="BI25" s="648"/>
      <c r="BJ25" s="648"/>
      <c r="BK25" s="648"/>
      <c r="BL25" s="648"/>
      <c r="BM25" s="648"/>
      <c r="BN25" s="649"/>
      <c r="BO25" s="650" t="s">
        <v>140</v>
      </c>
      <c r="BP25" s="650"/>
      <c r="BQ25" s="650"/>
      <c r="BR25" s="650"/>
      <c r="BS25" s="656" t="s">
        <v>177</v>
      </c>
      <c r="BT25" s="648"/>
      <c r="BU25" s="648"/>
      <c r="BV25" s="648"/>
      <c r="BW25" s="648"/>
      <c r="BX25" s="648"/>
      <c r="BY25" s="648"/>
      <c r="BZ25" s="648"/>
      <c r="CA25" s="648"/>
      <c r="CB25" s="657"/>
      <c r="CD25" s="662" t="s">
        <v>297</v>
      </c>
      <c r="CE25" s="663"/>
      <c r="CF25" s="663"/>
      <c r="CG25" s="663"/>
      <c r="CH25" s="663"/>
      <c r="CI25" s="663"/>
      <c r="CJ25" s="663"/>
      <c r="CK25" s="663"/>
      <c r="CL25" s="663"/>
      <c r="CM25" s="663"/>
      <c r="CN25" s="663"/>
      <c r="CO25" s="663"/>
      <c r="CP25" s="663"/>
      <c r="CQ25" s="664"/>
      <c r="CR25" s="647">
        <v>404492</v>
      </c>
      <c r="CS25" s="684"/>
      <c r="CT25" s="684"/>
      <c r="CU25" s="684"/>
      <c r="CV25" s="684"/>
      <c r="CW25" s="684"/>
      <c r="CX25" s="684"/>
      <c r="CY25" s="685"/>
      <c r="CZ25" s="652">
        <v>24.1</v>
      </c>
      <c r="DA25" s="681"/>
      <c r="DB25" s="681"/>
      <c r="DC25" s="686"/>
      <c r="DD25" s="656">
        <v>339080</v>
      </c>
      <c r="DE25" s="684"/>
      <c r="DF25" s="684"/>
      <c r="DG25" s="684"/>
      <c r="DH25" s="684"/>
      <c r="DI25" s="684"/>
      <c r="DJ25" s="684"/>
      <c r="DK25" s="685"/>
      <c r="DL25" s="656">
        <v>274268</v>
      </c>
      <c r="DM25" s="684"/>
      <c r="DN25" s="684"/>
      <c r="DO25" s="684"/>
      <c r="DP25" s="684"/>
      <c r="DQ25" s="684"/>
      <c r="DR25" s="684"/>
      <c r="DS25" s="684"/>
      <c r="DT25" s="684"/>
      <c r="DU25" s="684"/>
      <c r="DV25" s="685"/>
      <c r="DW25" s="652">
        <v>38.9</v>
      </c>
      <c r="DX25" s="681"/>
      <c r="DY25" s="681"/>
      <c r="DZ25" s="681"/>
      <c r="EA25" s="681"/>
      <c r="EB25" s="681"/>
      <c r="EC25" s="682"/>
    </row>
    <row r="26" spans="2:133" ht="11.25" customHeight="1" x14ac:dyDescent="0.15">
      <c r="B26" s="644" t="s">
        <v>298</v>
      </c>
      <c r="C26" s="645"/>
      <c r="D26" s="645"/>
      <c r="E26" s="645"/>
      <c r="F26" s="645"/>
      <c r="G26" s="645"/>
      <c r="H26" s="645"/>
      <c r="I26" s="645"/>
      <c r="J26" s="645"/>
      <c r="K26" s="645"/>
      <c r="L26" s="645"/>
      <c r="M26" s="645"/>
      <c r="N26" s="645"/>
      <c r="O26" s="645"/>
      <c r="P26" s="645"/>
      <c r="Q26" s="646"/>
      <c r="R26" s="647">
        <v>901414</v>
      </c>
      <c r="S26" s="648"/>
      <c r="T26" s="648"/>
      <c r="U26" s="648"/>
      <c r="V26" s="648"/>
      <c r="W26" s="648"/>
      <c r="X26" s="648"/>
      <c r="Y26" s="649"/>
      <c r="Z26" s="650">
        <v>51.3</v>
      </c>
      <c r="AA26" s="650"/>
      <c r="AB26" s="650"/>
      <c r="AC26" s="650"/>
      <c r="AD26" s="651">
        <v>658109</v>
      </c>
      <c r="AE26" s="651"/>
      <c r="AF26" s="651"/>
      <c r="AG26" s="651"/>
      <c r="AH26" s="651"/>
      <c r="AI26" s="651"/>
      <c r="AJ26" s="651"/>
      <c r="AK26" s="651"/>
      <c r="AL26" s="652">
        <v>95.9</v>
      </c>
      <c r="AM26" s="653"/>
      <c r="AN26" s="653"/>
      <c r="AO26" s="654"/>
      <c r="AP26" s="666" t="s">
        <v>299</v>
      </c>
      <c r="AQ26" s="687"/>
      <c r="AR26" s="687"/>
      <c r="AS26" s="687"/>
      <c r="AT26" s="687"/>
      <c r="AU26" s="687"/>
      <c r="AV26" s="687"/>
      <c r="AW26" s="687"/>
      <c r="AX26" s="687"/>
      <c r="AY26" s="687"/>
      <c r="AZ26" s="687"/>
      <c r="BA26" s="687"/>
      <c r="BB26" s="687"/>
      <c r="BC26" s="687"/>
      <c r="BD26" s="687"/>
      <c r="BE26" s="687"/>
      <c r="BF26" s="668"/>
      <c r="BG26" s="647" t="s">
        <v>177</v>
      </c>
      <c r="BH26" s="648"/>
      <c r="BI26" s="648"/>
      <c r="BJ26" s="648"/>
      <c r="BK26" s="648"/>
      <c r="BL26" s="648"/>
      <c r="BM26" s="648"/>
      <c r="BN26" s="649"/>
      <c r="BO26" s="650" t="s">
        <v>247</v>
      </c>
      <c r="BP26" s="650"/>
      <c r="BQ26" s="650"/>
      <c r="BR26" s="650"/>
      <c r="BS26" s="656" t="s">
        <v>177</v>
      </c>
      <c r="BT26" s="648"/>
      <c r="BU26" s="648"/>
      <c r="BV26" s="648"/>
      <c r="BW26" s="648"/>
      <c r="BX26" s="648"/>
      <c r="BY26" s="648"/>
      <c r="BZ26" s="648"/>
      <c r="CA26" s="648"/>
      <c r="CB26" s="657"/>
      <c r="CD26" s="662" t="s">
        <v>300</v>
      </c>
      <c r="CE26" s="663"/>
      <c r="CF26" s="663"/>
      <c r="CG26" s="663"/>
      <c r="CH26" s="663"/>
      <c r="CI26" s="663"/>
      <c r="CJ26" s="663"/>
      <c r="CK26" s="663"/>
      <c r="CL26" s="663"/>
      <c r="CM26" s="663"/>
      <c r="CN26" s="663"/>
      <c r="CO26" s="663"/>
      <c r="CP26" s="663"/>
      <c r="CQ26" s="664"/>
      <c r="CR26" s="647">
        <v>159124</v>
      </c>
      <c r="CS26" s="648"/>
      <c r="CT26" s="648"/>
      <c r="CU26" s="648"/>
      <c r="CV26" s="648"/>
      <c r="CW26" s="648"/>
      <c r="CX26" s="648"/>
      <c r="CY26" s="649"/>
      <c r="CZ26" s="652">
        <v>9.5</v>
      </c>
      <c r="DA26" s="681"/>
      <c r="DB26" s="681"/>
      <c r="DC26" s="686"/>
      <c r="DD26" s="656">
        <v>133632</v>
      </c>
      <c r="DE26" s="648"/>
      <c r="DF26" s="648"/>
      <c r="DG26" s="648"/>
      <c r="DH26" s="648"/>
      <c r="DI26" s="648"/>
      <c r="DJ26" s="648"/>
      <c r="DK26" s="649"/>
      <c r="DL26" s="656" t="s">
        <v>177</v>
      </c>
      <c r="DM26" s="648"/>
      <c r="DN26" s="648"/>
      <c r="DO26" s="648"/>
      <c r="DP26" s="648"/>
      <c r="DQ26" s="648"/>
      <c r="DR26" s="648"/>
      <c r="DS26" s="648"/>
      <c r="DT26" s="648"/>
      <c r="DU26" s="648"/>
      <c r="DV26" s="649"/>
      <c r="DW26" s="652" t="s">
        <v>177</v>
      </c>
      <c r="DX26" s="681"/>
      <c r="DY26" s="681"/>
      <c r="DZ26" s="681"/>
      <c r="EA26" s="681"/>
      <c r="EB26" s="681"/>
      <c r="EC26" s="682"/>
    </row>
    <row r="27" spans="2:133" ht="11.25" customHeight="1" x14ac:dyDescent="0.15">
      <c r="B27" s="644" t="s">
        <v>301</v>
      </c>
      <c r="C27" s="645"/>
      <c r="D27" s="645"/>
      <c r="E27" s="645"/>
      <c r="F27" s="645"/>
      <c r="G27" s="645"/>
      <c r="H27" s="645"/>
      <c r="I27" s="645"/>
      <c r="J27" s="645"/>
      <c r="K27" s="645"/>
      <c r="L27" s="645"/>
      <c r="M27" s="645"/>
      <c r="N27" s="645"/>
      <c r="O27" s="645"/>
      <c r="P27" s="645"/>
      <c r="Q27" s="646"/>
      <c r="R27" s="647" t="s">
        <v>177</v>
      </c>
      <c r="S27" s="648"/>
      <c r="T27" s="648"/>
      <c r="U27" s="648"/>
      <c r="V27" s="648"/>
      <c r="W27" s="648"/>
      <c r="X27" s="648"/>
      <c r="Y27" s="649"/>
      <c r="Z27" s="650" t="s">
        <v>177</v>
      </c>
      <c r="AA27" s="650"/>
      <c r="AB27" s="650"/>
      <c r="AC27" s="650"/>
      <c r="AD27" s="651" t="s">
        <v>177</v>
      </c>
      <c r="AE27" s="651"/>
      <c r="AF27" s="651"/>
      <c r="AG27" s="651"/>
      <c r="AH27" s="651"/>
      <c r="AI27" s="651"/>
      <c r="AJ27" s="651"/>
      <c r="AK27" s="651"/>
      <c r="AL27" s="652" t="s">
        <v>177</v>
      </c>
      <c r="AM27" s="653"/>
      <c r="AN27" s="653"/>
      <c r="AO27" s="654"/>
      <c r="AP27" s="644" t="s">
        <v>302</v>
      </c>
      <c r="AQ27" s="645"/>
      <c r="AR27" s="645"/>
      <c r="AS27" s="645"/>
      <c r="AT27" s="645"/>
      <c r="AU27" s="645"/>
      <c r="AV27" s="645"/>
      <c r="AW27" s="645"/>
      <c r="AX27" s="645"/>
      <c r="AY27" s="645"/>
      <c r="AZ27" s="645"/>
      <c r="BA27" s="645"/>
      <c r="BB27" s="645"/>
      <c r="BC27" s="645"/>
      <c r="BD27" s="645"/>
      <c r="BE27" s="645"/>
      <c r="BF27" s="646"/>
      <c r="BG27" s="647">
        <v>55239</v>
      </c>
      <c r="BH27" s="648"/>
      <c r="BI27" s="648"/>
      <c r="BJ27" s="648"/>
      <c r="BK27" s="648"/>
      <c r="BL27" s="648"/>
      <c r="BM27" s="648"/>
      <c r="BN27" s="649"/>
      <c r="BO27" s="650">
        <v>100</v>
      </c>
      <c r="BP27" s="650"/>
      <c r="BQ27" s="650"/>
      <c r="BR27" s="650"/>
      <c r="BS27" s="656" t="s">
        <v>177</v>
      </c>
      <c r="BT27" s="648"/>
      <c r="BU27" s="648"/>
      <c r="BV27" s="648"/>
      <c r="BW27" s="648"/>
      <c r="BX27" s="648"/>
      <c r="BY27" s="648"/>
      <c r="BZ27" s="648"/>
      <c r="CA27" s="648"/>
      <c r="CB27" s="657"/>
      <c r="CD27" s="662" t="s">
        <v>303</v>
      </c>
      <c r="CE27" s="663"/>
      <c r="CF27" s="663"/>
      <c r="CG27" s="663"/>
      <c r="CH27" s="663"/>
      <c r="CI27" s="663"/>
      <c r="CJ27" s="663"/>
      <c r="CK27" s="663"/>
      <c r="CL27" s="663"/>
      <c r="CM27" s="663"/>
      <c r="CN27" s="663"/>
      <c r="CO27" s="663"/>
      <c r="CP27" s="663"/>
      <c r="CQ27" s="664"/>
      <c r="CR27" s="647">
        <v>47962</v>
      </c>
      <c r="CS27" s="684"/>
      <c r="CT27" s="684"/>
      <c r="CU27" s="684"/>
      <c r="CV27" s="684"/>
      <c r="CW27" s="684"/>
      <c r="CX27" s="684"/>
      <c r="CY27" s="685"/>
      <c r="CZ27" s="652">
        <v>2.9</v>
      </c>
      <c r="DA27" s="681"/>
      <c r="DB27" s="681"/>
      <c r="DC27" s="686"/>
      <c r="DD27" s="656">
        <v>21813</v>
      </c>
      <c r="DE27" s="684"/>
      <c r="DF27" s="684"/>
      <c r="DG27" s="684"/>
      <c r="DH27" s="684"/>
      <c r="DI27" s="684"/>
      <c r="DJ27" s="684"/>
      <c r="DK27" s="685"/>
      <c r="DL27" s="656">
        <v>21573</v>
      </c>
      <c r="DM27" s="684"/>
      <c r="DN27" s="684"/>
      <c r="DO27" s="684"/>
      <c r="DP27" s="684"/>
      <c r="DQ27" s="684"/>
      <c r="DR27" s="684"/>
      <c r="DS27" s="684"/>
      <c r="DT27" s="684"/>
      <c r="DU27" s="684"/>
      <c r="DV27" s="685"/>
      <c r="DW27" s="652">
        <v>3.1</v>
      </c>
      <c r="DX27" s="681"/>
      <c r="DY27" s="681"/>
      <c r="DZ27" s="681"/>
      <c r="EA27" s="681"/>
      <c r="EB27" s="681"/>
      <c r="EC27" s="682"/>
    </row>
    <row r="28" spans="2:133" ht="11.25" customHeight="1" x14ac:dyDescent="0.15">
      <c r="B28" s="644" t="s">
        <v>304</v>
      </c>
      <c r="C28" s="645"/>
      <c r="D28" s="645"/>
      <c r="E28" s="645"/>
      <c r="F28" s="645"/>
      <c r="G28" s="645"/>
      <c r="H28" s="645"/>
      <c r="I28" s="645"/>
      <c r="J28" s="645"/>
      <c r="K28" s="645"/>
      <c r="L28" s="645"/>
      <c r="M28" s="645"/>
      <c r="N28" s="645"/>
      <c r="O28" s="645"/>
      <c r="P28" s="645"/>
      <c r="Q28" s="646"/>
      <c r="R28" s="647">
        <v>1802</v>
      </c>
      <c r="S28" s="648"/>
      <c r="T28" s="648"/>
      <c r="U28" s="648"/>
      <c r="V28" s="648"/>
      <c r="W28" s="648"/>
      <c r="X28" s="648"/>
      <c r="Y28" s="649"/>
      <c r="Z28" s="650">
        <v>0.1</v>
      </c>
      <c r="AA28" s="650"/>
      <c r="AB28" s="650"/>
      <c r="AC28" s="650"/>
      <c r="AD28" s="651">
        <v>442</v>
      </c>
      <c r="AE28" s="651"/>
      <c r="AF28" s="651"/>
      <c r="AG28" s="651"/>
      <c r="AH28" s="651"/>
      <c r="AI28" s="651"/>
      <c r="AJ28" s="651"/>
      <c r="AK28" s="651"/>
      <c r="AL28" s="652">
        <v>0.1</v>
      </c>
      <c r="AM28" s="653"/>
      <c r="AN28" s="653"/>
      <c r="AO28" s="654"/>
      <c r="AP28" s="644"/>
      <c r="AQ28" s="645"/>
      <c r="AR28" s="645"/>
      <c r="AS28" s="645"/>
      <c r="AT28" s="645"/>
      <c r="AU28" s="645"/>
      <c r="AV28" s="645"/>
      <c r="AW28" s="645"/>
      <c r="AX28" s="645"/>
      <c r="AY28" s="645"/>
      <c r="AZ28" s="645"/>
      <c r="BA28" s="645"/>
      <c r="BB28" s="645"/>
      <c r="BC28" s="645"/>
      <c r="BD28" s="645"/>
      <c r="BE28" s="645"/>
      <c r="BF28" s="646"/>
      <c r="BG28" s="647"/>
      <c r="BH28" s="648"/>
      <c r="BI28" s="648"/>
      <c r="BJ28" s="648"/>
      <c r="BK28" s="648"/>
      <c r="BL28" s="648"/>
      <c r="BM28" s="648"/>
      <c r="BN28" s="649"/>
      <c r="BO28" s="650"/>
      <c r="BP28" s="650"/>
      <c r="BQ28" s="650"/>
      <c r="BR28" s="650"/>
      <c r="BS28" s="656"/>
      <c r="BT28" s="648"/>
      <c r="BU28" s="648"/>
      <c r="BV28" s="648"/>
      <c r="BW28" s="648"/>
      <c r="BX28" s="648"/>
      <c r="BY28" s="648"/>
      <c r="BZ28" s="648"/>
      <c r="CA28" s="648"/>
      <c r="CB28" s="657"/>
      <c r="CD28" s="662" t="s">
        <v>305</v>
      </c>
      <c r="CE28" s="663"/>
      <c r="CF28" s="663"/>
      <c r="CG28" s="663"/>
      <c r="CH28" s="663"/>
      <c r="CI28" s="663"/>
      <c r="CJ28" s="663"/>
      <c r="CK28" s="663"/>
      <c r="CL28" s="663"/>
      <c r="CM28" s="663"/>
      <c r="CN28" s="663"/>
      <c r="CO28" s="663"/>
      <c r="CP28" s="663"/>
      <c r="CQ28" s="664"/>
      <c r="CR28" s="647">
        <v>128378</v>
      </c>
      <c r="CS28" s="648"/>
      <c r="CT28" s="648"/>
      <c r="CU28" s="648"/>
      <c r="CV28" s="648"/>
      <c r="CW28" s="648"/>
      <c r="CX28" s="648"/>
      <c r="CY28" s="649"/>
      <c r="CZ28" s="652">
        <v>7.6</v>
      </c>
      <c r="DA28" s="681"/>
      <c r="DB28" s="681"/>
      <c r="DC28" s="686"/>
      <c r="DD28" s="656">
        <v>128378</v>
      </c>
      <c r="DE28" s="648"/>
      <c r="DF28" s="648"/>
      <c r="DG28" s="648"/>
      <c r="DH28" s="648"/>
      <c r="DI28" s="648"/>
      <c r="DJ28" s="648"/>
      <c r="DK28" s="649"/>
      <c r="DL28" s="656">
        <v>128378</v>
      </c>
      <c r="DM28" s="648"/>
      <c r="DN28" s="648"/>
      <c r="DO28" s="648"/>
      <c r="DP28" s="648"/>
      <c r="DQ28" s="648"/>
      <c r="DR28" s="648"/>
      <c r="DS28" s="648"/>
      <c r="DT28" s="648"/>
      <c r="DU28" s="648"/>
      <c r="DV28" s="649"/>
      <c r="DW28" s="652">
        <v>18.2</v>
      </c>
      <c r="DX28" s="681"/>
      <c r="DY28" s="681"/>
      <c r="DZ28" s="681"/>
      <c r="EA28" s="681"/>
      <c r="EB28" s="681"/>
      <c r="EC28" s="682"/>
    </row>
    <row r="29" spans="2:133" ht="11.25" customHeight="1" x14ac:dyDescent="0.15">
      <c r="B29" s="644" t="s">
        <v>306</v>
      </c>
      <c r="C29" s="645"/>
      <c r="D29" s="645"/>
      <c r="E29" s="645"/>
      <c r="F29" s="645"/>
      <c r="G29" s="645"/>
      <c r="H29" s="645"/>
      <c r="I29" s="645"/>
      <c r="J29" s="645"/>
      <c r="K29" s="645"/>
      <c r="L29" s="645"/>
      <c r="M29" s="645"/>
      <c r="N29" s="645"/>
      <c r="O29" s="645"/>
      <c r="P29" s="645"/>
      <c r="Q29" s="646"/>
      <c r="R29" s="647">
        <v>10954</v>
      </c>
      <c r="S29" s="648"/>
      <c r="T29" s="648"/>
      <c r="U29" s="648"/>
      <c r="V29" s="648"/>
      <c r="W29" s="648"/>
      <c r="X29" s="648"/>
      <c r="Y29" s="649"/>
      <c r="Z29" s="650">
        <v>0.6</v>
      </c>
      <c r="AA29" s="650"/>
      <c r="AB29" s="650"/>
      <c r="AC29" s="650"/>
      <c r="AD29" s="651">
        <v>7310</v>
      </c>
      <c r="AE29" s="651"/>
      <c r="AF29" s="651"/>
      <c r="AG29" s="651"/>
      <c r="AH29" s="651"/>
      <c r="AI29" s="651"/>
      <c r="AJ29" s="651"/>
      <c r="AK29" s="651"/>
      <c r="AL29" s="652">
        <v>1.1000000000000001</v>
      </c>
      <c r="AM29" s="653"/>
      <c r="AN29" s="653"/>
      <c r="AO29" s="654"/>
      <c r="AP29" s="688"/>
      <c r="AQ29" s="689"/>
      <c r="AR29" s="689"/>
      <c r="AS29" s="689"/>
      <c r="AT29" s="689"/>
      <c r="AU29" s="689"/>
      <c r="AV29" s="689"/>
      <c r="AW29" s="689"/>
      <c r="AX29" s="689"/>
      <c r="AY29" s="689"/>
      <c r="AZ29" s="689"/>
      <c r="BA29" s="689"/>
      <c r="BB29" s="689"/>
      <c r="BC29" s="689"/>
      <c r="BD29" s="689"/>
      <c r="BE29" s="689"/>
      <c r="BF29" s="690"/>
      <c r="BG29" s="647"/>
      <c r="BH29" s="648"/>
      <c r="BI29" s="648"/>
      <c r="BJ29" s="648"/>
      <c r="BK29" s="648"/>
      <c r="BL29" s="648"/>
      <c r="BM29" s="648"/>
      <c r="BN29" s="649"/>
      <c r="BO29" s="650"/>
      <c r="BP29" s="650"/>
      <c r="BQ29" s="650"/>
      <c r="BR29" s="650"/>
      <c r="BS29" s="651"/>
      <c r="BT29" s="651"/>
      <c r="BU29" s="651"/>
      <c r="BV29" s="651"/>
      <c r="BW29" s="651"/>
      <c r="BX29" s="651"/>
      <c r="BY29" s="651"/>
      <c r="BZ29" s="651"/>
      <c r="CA29" s="651"/>
      <c r="CB29" s="655"/>
      <c r="CD29" s="693" t="s">
        <v>307</v>
      </c>
      <c r="CE29" s="694"/>
      <c r="CF29" s="662" t="s">
        <v>70</v>
      </c>
      <c r="CG29" s="663"/>
      <c r="CH29" s="663"/>
      <c r="CI29" s="663"/>
      <c r="CJ29" s="663"/>
      <c r="CK29" s="663"/>
      <c r="CL29" s="663"/>
      <c r="CM29" s="663"/>
      <c r="CN29" s="663"/>
      <c r="CO29" s="663"/>
      <c r="CP29" s="663"/>
      <c r="CQ29" s="664"/>
      <c r="CR29" s="647">
        <v>128378</v>
      </c>
      <c r="CS29" s="684"/>
      <c r="CT29" s="684"/>
      <c r="CU29" s="684"/>
      <c r="CV29" s="684"/>
      <c r="CW29" s="684"/>
      <c r="CX29" s="684"/>
      <c r="CY29" s="685"/>
      <c r="CZ29" s="652">
        <v>7.6</v>
      </c>
      <c r="DA29" s="681"/>
      <c r="DB29" s="681"/>
      <c r="DC29" s="686"/>
      <c r="DD29" s="656">
        <v>128378</v>
      </c>
      <c r="DE29" s="684"/>
      <c r="DF29" s="684"/>
      <c r="DG29" s="684"/>
      <c r="DH29" s="684"/>
      <c r="DI29" s="684"/>
      <c r="DJ29" s="684"/>
      <c r="DK29" s="685"/>
      <c r="DL29" s="656">
        <v>128378</v>
      </c>
      <c r="DM29" s="684"/>
      <c r="DN29" s="684"/>
      <c r="DO29" s="684"/>
      <c r="DP29" s="684"/>
      <c r="DQ29" s="684"/>
      <c r="DR29" s="684"/>
      <c r="DS29" s="684"/>
      <c r="DT29" s="684"/>
      <c r="DU29" s="684"/>
      <c r="DV29" s="685"/>
      <c r="DW29" s="652">
        <v>18.2</v>
      </c>
      <c r="DX29" s="681"/>
      <c r="DY29" s="681"/>
      <c r="DZ29" s="681"/>
      <c r="EA29" s="681"/>
      <c r="EB29" s="681"/>
      <c r="EC29" s="682"/>
    </row>
    <row r="30" spans="2:133" ht="11.25" customHeight="1" x14ac:dyDescent="0.15">
      <c r="B30" s="644" t="s">
        <v>308</v>
      </c>
      <c r="C30" s="645"/>
      <c r="D30" s="645"/>
      <c r="E30" s="645"/>
      <c r="F30" s="645"/>
      <c r="G30" s="645"/>
      <c r="H30" s="645"/>
      <c r="I30" s="645"/>
      <c r="J30" s="645"/>
      <c r="K30" s="645"/>
      <c r="L30" s="645"/>
      <c r="M30" s="645"/>
      <c r="N30" s="645"/>
      <c r="O30" s="645"/>
      <c r="P30" s="645"/>
      <c r="Q30" s="646"/>
      <c r="R30" s="647">
        <v>808</v>
      </c>
      <c r="S30" s="648"/>
      <c r="T30" s="648"/>
      <c r="U30" s="648"/>
      <c r="V30" s="648"/>
      <c r="W30" s="648"/>
      <c r="X30" s="648"/>
      <c r="Y30" s="649"/>
      <c r="Z30" s="650">
        <v>0</v>
      </c>
      <c r="AA30" s="650"/>
      <c r="AB30" s="650"/>
      <c r="AC30" s="650"/>
      <c r="AD30" s="651" t="s">
        <v>247</v>
      </c>
      <c r="AE30" s="651"/>
      <c r="AF30" s="651"/>
      <c r="AG30" s="651"/>
      <c r="AH30" s="651"/>
      <c r="AI30" s="651"/>
      <c r="AJ30" s="651"/>
      <c r="AK30" s="651"/>
      <c r="AL30" s="652" t="s">
        <v>140</v>
      </c>
      <c r="AM30" s="653"/>
      <c r="AN30" s="653"/>
      <c r="AO30" s="654"/>
      <c r="AP30" s="626" t="s">
        <v>225</v>
      </c>
      <c r="AQ30" s="627"/>
      <c r="AR30" s="627"/>
      <c r="AS30" s="627"/>
      <c r="AT30" s="627"/>
      <c r="AU30" s="627"/>
      <c r="AV30" s="627"/>
      <c r="AW30" s="627"/>
      <c r="AX30" s="627"/>
      <c r="AY30" s="627"/>
      <c r="AZ30" s="627"/>
      <c r="BA30" s="627"/>
      <c r="BB30" s="627"/>
      <c r="BC30" s="627"/>
      <c r="BD30" s="627"/>
      <c r="BE30" s="627"/>
      <c r="BF30" s="628"/>
      <c r="BG30" s="626" t="s">
        <v>309</v>
      </c>
      <c r="BH30" s="691"/>
      <c r="BI30" s="691"/>
      <c r="BJ30" s="691"/>
      <c r="BK30" s="691"/>
      <c r="BL30" s="691"/>
      <c r="BM30" s="691"/>
      <c r="BN30" s="691"/>
      <c r="BO30" s="691"/>
      <c r="BP30" s="691"/>
      <c r="BQ30" s="692"/>
      <c r="BR30" s="626" t="s">
        <v>310</v>
      </c>
      <c r="BS30" s="691"/>
      <c r="BT30" s="691"/>
      <c r="BU30" s="691"/>
      <c r="BV30" s="691"/>
      <c r="BW30" s="691"/>
      <c r="BX30" s="691"/>
      <c r="BY30" s="691"/>
      <c r="BZ30" s="691"/>
      <c r="CA30" s="691"/>
      <c r="CB30" s="692"/>
      <c r="CD30" s="695"/>
      <c r="CE30" s="696"/>
      <c r="CF30" s="662" t="s">
        <v>311</v>
      </c>
      <c r="CG30" s="663"/>
      <c r="CH30" s="663"/>
      <c r="CI30" s="663"/>
      <c r="CJ30" s="663"/>
      <c r="CK30" s="663"/>
      <c r="CL30" s="663"/>
      <c r="CM30" s="663"/>
      <c r="CN30" s="663"/>
      <c r="CO30" s="663"/>
      <c r="CP30" s="663"/>
      <c r="CQ30" s="664"/>
      <c r="CR30" s="647">
        <v>121490</v>
      </c>
      <c r="CS30" s="648"/>
      <c r="CT30" s="648"/>
      <c r="CU30" s="648"/>
      <c r="CV30" s="648"/>
      <c r="CW30" s="648"/>
      <c r="CX30" s="648"/>
      <c r="CY30" s="649"/>
      <c r="CZ30" s="652">
        <v>7.2</v>
      </c>
      <c r="DA30" s="681"/>
      <c r="DB30" s="681"/>
      <c r="DC30" s="686"/>
      <c r="DD30" s="656">
        <v>121490</v>
      </c>
      <c r="DE30" s="648"/>
      <c r="DF30" s="648"/>
      <c r="DG30" s="648"/>
      <c r="DH30" s="648"/>
      <c r="DI30" s="648"/>
      <c r="DJ30" s="648"/>
      <c r="DK30" s="649"/>
      <c r="DL30" s="656">
        <v>121490</v>
      </c>
      <c r="DM30" s="648"/>
      <c r="DN30" s="648"/>
      <c r="DO30" s="648"/>
      <c r="DP30" s="648"/>
      <c r="DQ30" s="648"/>
      <c r="DR30" s="648"/>
      <c r="DS30" s="648"/>
      <c r="DT30" s="648"/>
      <c r="DU30" s="648"/>
      <c r="DV30" s="649"/>
      <c r="DW30" s="652">
        <v>17.2</v>
      </c>
      <c r="DX30" s="681"/>
      <c r="DY30" s="681"/>
      <c r="DZ30" s="681"/>
      <c r="EA30" s="681"/>
      <c r="EB30" s="681"/>
      <c r="EC30" s="682"/>
    </row>
    <row r="31" spans="2:133" ht="11.25" customHeight="1" x14ac:dyDescent="0.15">
      <c r="B31" s="644" t="s">
        <v>312</v>
      </c>
      <c r="C31" s="645"/>
      <c r="D31" s="645"/>
      <c r="E31" s="645"/>
      <c r="F31" s="645"/>
      <c r="G31" s="645"/>
      <c r="H31" s="645"/>
      <c r="I31" s="645"/>
      <c r="J31" s="645"/>
      <c r="K31" s="645"/>
      <c r="L31" s="645"/>
      <c r="M31" s="645"/>
      <c r="N31" s="645"/>
      <c r="O31" s="645"/>
      <c r="P31" s="645"/>
      <c r="Q31" s="646"/>
      <c r="R31" s="647">
        <v>195472</v>
      </c>
      <c r="S31" s="648"/>
      <c r="T31" s="648"/>
      <c r="U31" s="648"/>
      <c r="V31" s="648"/>
      <c r="W31" s="648"/>
      <c r="X31" s="648"/>
      <c r="Y31" s="649"/>
      <c r="Z31" s="650">
        <v>11.1</v>
      </c>
      <c r="AA31" s="650"/>
      <c r="AB31" s="650"/>
      <c r="AC31" s="650"/>
      <c r="AD31" s="651" t="s">
        <v>247</v>
      </c>
      <c r="AE31" s="651"/>
      <c r="AF31" s="651"/>
      <c r="AG31" s="651"/>
      <c r="AH31" s="651"/>
      <c r="AI31" s="651"/>
      <c r="AJ31" s="651"/>
      <c r="AK31" s="651"/>
      <c r="AL31" s="652" t="s">
        <v>247</v>
      </c>
      <c r="AM31" s="653"/>
      <c r="AN31" s="653"/>
      <c r="AO31" s="654"/>
      <c r="AP31" s="704" t="s">
        <v>313</v>
      </c>
      <c r="AQ31" s="705"/>
      <c r="AR31" s="705"/>
      <c r="AS31" s="705"/>
      <c r="AT31" s="710" t="s">
        <v>314</v>
      </c>
      <c r="AU31" s="231"/>
      <c r="AV31" s="231"/>
      <c r="AW31" s="231"/>
      <c r="AX31" s="633" t="s">
        <v>190</v>
      </c>
      <c r="AY31" s="634"/>
      <c r="AZ31" s="634"/>
      <c r="BA31" s="634"/>
      <c r="BB31" s="634"/>
      <c r="BC31" s="634"/>
      <c r="BD31" s="634"/>
      <c r="BE31" s="634"/>
      <c r="BF31" s="635"/>
      <c r="BG31" s="703">
        <v>95.5</v>
      </c>
      <c r="BH31" s="699"/>
      <c r="BI31" s="699"/>
      <c r="BJ31" s="699"/>
      <c r="BK31" s="699"/>
      <c r="BL31" s="699"/>
      <c r="BM31" s="642">
        <v>78.900000000000006</v>
      </c>
      <c r="BN31" s="699"/>
      <c r="BO31" s="699"/>
      <c r="BP31" s="699"/>
      <c r="BQ31" s="700"/>
      <c r="BR31" s="703">
        <v>95.5</v>
      </c>
      <c r="BS31" s="699"/>
      <c r="BT31" s="699"/>
      <c r="BU31" s="699"/>
      <c r="BV31" s="699"/>
      <c r="BW31" s="699"/>
      <c r="BX31" s="642">
        <v>77.8</v>
      </c>
      <c r="BY31" s="699"/>
      <c r="BZ31" s="699"/>
      <c r="CA31" s="699"/>
      <c r="CB31" s="700"/>
      <c r="CD31" s="695"/>
      <c r="CE31" s="696"/>
      <c r="CF31" s="662" t="s">
        <v>315</v>
      </c>
      <c r="CG31" s="663"/>
      <c r="CH31" s="663"/>
      <c r="CI31" s="663"/>
      <c r="CJ31" s="663"/>
      <c r="CK31" s="663"/>
      <c r="CL31" s="663"/>
      <c r="CM31" s="663"/>
      <c r="CN31" s="663"/>
      <c r="CO31" s="663"/>
      <c r="CP31" s="663"/>
      <c r="CQ31" s="664"/>
      <c r="CR31" s="647">
        <v>6888</v>
      </c>
      <c r="CS31" s="684"/>
      <c r="CT31" s="684"/>
      <c r="CU31" s="684"/>
      <c r="CV31" s="684"/>
      <c r="CW31" s="684"/>
      <c r="CX31" s="684"/>
      <c r="CY31" s="685"/>
      <c r="CZ31" s="652">
        <v>0.4</v>
      </c>
      <c r="DA31" s="681"/>
      <c r="DB31" s="681"/>
      <c r="DC31" s="686"/>
      <c r="DD31" s="656">
        <v>6888</v>
      </c>
      <c r="DE31" s="684"/>
      <c r="DF31" s="684"/>
      <c r="DG31" s="684"/>
      <c r="DH31" s="684"/>
      <c r="DI31" s="684"/>
      <c r="DJ31" s="684"/>
      <c r="DK31" s="685"/>
      <c r="DL31" s="656">
        <v>6888</v>
      </c>
      <c r="DM31" s="684"/>
      <c r="DN31" s="684"/>
      <c r="DO31" s="684"/>
      <c r="DP31" s="684"/>
      <c r="DQ31" s="684"/>
      <c r="DR31" s="684"/>
      <c r="DS31" s="684"/>
      <c r="DT31" s="684"/>
      <c r="DU31" s="684"/>
      <c r="DV31" s="685"/>
      <c r="DW31" s="652">
        <v>1</v>
      </c>
      <c r="DX31" s="681"/>
      <c r="DY31" s="681"/>
      <c r="DZ31" s="681"/>
      <c r="EA31" s="681"/>
      <c r="EB31" s="681"/>
      <c r="EC31" s="682"/>
    </row>
    <row r="32" spans="2:133" ht="11.25" customHeight="1" x14ac:dyDescent="0.15">
      <c r="B32" s="714" t="s">
        <v>316</v>
      </c>
      <c r="C32" s="715"/>
      <c r="D32" s="715"/>
      <c r="E32" s="715"/>
      <c r="F32" s="715"/>
      <c r="G32" s="715"/>
      <c r="H32" s="715"/>
      <c r="I32" s="715"/>
      <c r="J32" s="715"/>
      <c r="K32" s="715"/>
      <c r="L32" s="715"/>
      <c r="M32" s="715"/>
      <c r="N32" s="715"/>
      <c r="O32" s="715"/>
      <c r="P32" s="715"/>
      <c r="Q32" s="716"/>
      <c r="R32" s="647" t="s">
        <v>247</v>
      </c>
      <c r="S32" s="648"/>
      <c r="T32" s="648"/>
      <c r="U32" s="648"/>
      <c r="V32" s="648"/>
      <c r="W32" s="648"/>
      <c r="X32" s="648"/>
      <c r="Y32" s="649"/>
      <c r="Z32" s="650" t="s">
        <v>177</v>
      </c>
      <c r="AA32" s="650"/>
      <c r="AB32" s="650"/>
      <c r="AC32" s="650"/>
      <c r="AD32" s="651" t="s">
        <v>247</v>
      </c>
      <c r="AE32" s="651"/>
      <c r="AF32" s="651"/>
      <c r="AG32" s="651"/>
      <c r="AH32" s="651"/>
      <c r="AI32" s="651"/>
      <c r="AJ32" s="651"/>
      <c r="AK32" s="651"/>
      <c r="AL32" s="652" t="s">
        <v>247</v>
      </c>
      <c r="AM32" s="653"/>
      <c r="AN32" s="653"/>
      <c r="AO32" s="654"/>
      <c r="AP32" s="706"/>
      <c r="AQ32" s="707"/>
      <c r="AR32" s="707"/>
      <c r="AS32" s="707"/>
      <c r="AT32" s="711"/>
      <c r="AU32" s="230" t="s">
        <v>317</v>
      </c>
      <c r="AV32" s="230"/>
      <c r="AW32" s="230"/>
      <c r="AX32" s="644" t="s">
        <v>318</v>
      </c>
      <c r="AY32" s="645"/>
      <c r="AZ32" s="645"/>
      <c r="BA32" s="645"/>
      <c r="BB32" s="645"/>
      <c r="BC32" s="645"/>
      <c r="BD32" s="645"/>
      <c r="BE32" s="645"/>
      <c r="BF32" s="646"/>
      <c r="BG32" s="713">
        <v>100</v>
      </c>
      <c r="BH32" s="684"/>
      <c r="BI32" s="684"/>
      <c r="BJ32" s="684"/>
      <c r="BK32" s="684"/>
      <c r="BL32" s="684"/>
      <c r="BM32" s="653">
        <v>98.5</v>
      </c>
      <c r="BN32" s="701"/>
      <c r="BO32" s="701"/>
      <c r="BP32" s="701"/>
      <c r="BQ32" s="702"/>
      <c r="BR32" s="713">
        <v>99.4</v>
      </c>
      <c r="BS32" s="684"/>
      <c r="BT32" s="684"/>
      <c r="BU32" s="684"/>
      <c r="BV32" s="684"/>
      <c r="BW32" s="684"/>
      <c r="BX32" s="653">
        <v>96.9</v>
      </c>
      <c r="BY32" s="701"/>
      <c r="BZ32" s="701"/>
      <c r="CA32" s="701"/>
      <c r="CB32" s="702"/>
      <c r="CD32" s="697"/>
      <c r="CE32" s="698"/>
      <c r="CF32" s="662" t="s">
        <v>319</v>
      </c>
      <c r="CG32" s="663"/>
      <c r="CH32" s="663"/>
      <c r="CI32" s="663"/>
      <c r="CJ32" s="663"/>
      <c r="CK32" s="663"/>
      <c r="CL32" s="663"/>
      <c r="CM32" s="663"/>
      <c r="CN32" s="663"/>
      <c r="CO32" s="663"/>
      <c r="CP32" s="663"/>
      <c r="CQ32" s="664"/>
      <c r="CR32" s="647" t="s">
        <v>177</v>
      </c>
      <c r="CS32" s="648"/>
      <c r="CT32" s="648"/>
      <c r="CU32" s="648"/>
      <c r="CV32" s="648"/>
      <c r="CW32" s="648"/>
      <c r="CX32" s="648"/>
      <c r="CY32" s="649"/>
      <c r="CZ32" s="652" t="s">
        <v>177</v>
      </c>
      <c r="DA32" s="681"/>
      <c r="DB32" s="681"/>
      <c r="DC32" s="686"/>
      <c r="DD32" s="656" t="s">
        <v>247</v>
      </c>
      <c r="DE32" s="648"/>
      <c r="DF32" s="648"/>
      <c r="DG32" s="648"/>
      <c r="DH32" s="648"/>
      <c r="DI32" s="648"/>
      <c r="DJ32" s="648"/>
      <c r="DK32" s="649"/>
      <c r="DL32" s="656" t="s">
        <v>177</v>
      </c>
      <c r="DM32" s="648"/>
      <c r="DN32" s="648"/>
      <c r="DO32" s="648"/>
      <c r="DP32" s="648"/>
      <c r="DQ32" s="648"/>
      <c r="DR32" s="648"/>
      <c r="DS32" s="648"/>
      <c r="DT32" s="648"/>
      <c r="DU32" s="648"/>
      <c r="DV32" s="649"/>
      <c r="DW32" s="652" t="s">
        <v>177</v>
      </c>
      <c r="DX32" s="681"/>
      <c r="DY32" s="681"/>
      <c r="DZ32" s="681"/>
      <c r="EA32" s="681"/>
      <c r="EB32" s="681"/>
      <c r="EC32" s="682"/>
    </row>
    <row r="33" spans="2:133" ht="11.25" customHeight="1" x14ac:dyDescent="0.15">
      <c r="B33" s="644" t="s">
        <v>320</v>
      </c>
      <c r="C33" s="645"/>
      <c r="D33" s="645"/>
      <c r="E33" s="645"/>
      <c r="F33" s="645"/>
      <c r="G33" s="645"/>
      <c r="H33" s="645"/>
      <c r="I33" s="645"/>
      <c r="J33" s="645"/>
      <c r="K33" s="645"/>
      <c r="L33" s="645"/>
      <c r="M33" s="645"/>
      <c r="N33" s="645"/>
      <c r="O33" s="645"/>
      <c r="P33" s="645"/>
      <c r="Q33" s="646"/>
      <c r="R33" s="647">
        <v>348676</v>
      </c>
      <c r="S33" s="648"/>
      <c r="T33" s="648"/>
      <c r="U33" s="648"/>
      <c r="V33" s="648"/>
      <c r="W33" s="648"/>
      <c r="X33" s="648"/>
      <c r="Y33" s="649"/>
      <c r="Z33" s="650">
        <v>19.8</v>
      </c>
      <c r="AA33" s="650"/>
      <c r="AB33" s="650"/>
      <c r="AC33" s="650"/>
      <c r="AD33" s="651" t="s">
        <v>140</v>
      </c>
      <c r="AE33" s="651"/>
      <c r="AF33" s="651"/>
      <c r="AG33" s="651"/>
      <c r="AH33" s="651"/>
      <c r="AI33" s="651"/>
      <c r="AJ33" s="651"/>
      <c r="AK33" s="651"/>
      <c r="AL33" s="652" t="s">
        <v>140</v>
      </c>
      <c r="AM33" s="653"/>
      <c r="AN33" s="653"/>
      <c r="AO33" s="654"/>
      <c r="AP33" s="708"/>
      <c r="AQ33" s="709"/>
      <c r="AR33" s="709"/>
      <c r="AS33" s="709"/>
      <c r="AT33" s="712"/>
      <c r="AU33" s="232"/>
      <c r="AV33" s="232"/>
      <c r="AW33" s="232"/>
      <c r="AX33" s="688" t="s">
        <v>321</v>
      </c>
      <c r="AY33" s="689"/>
      <c r="AZ33" s="689"/>
      <c r="BA33" s="689"/>
      <c r="BB33" s="689"/>
      <c r="BC33" s="689"/>
      <c r="BD33" s="689"/>
      <c r="BE33" s="689"/>
      <c r="BF33" s="690"/>
      <c r="BG33" s="717">
        <v>90.8</v>
      </c>
      <c r="BH33" s="718"/>
      <c r="BI33" s="718"/>
      <c r="BJ33" s="718"/>
      <c r="BK33" s="718"/>
      <c r="BL33" s="718"/>
      <c r="BM33" s="719">
        <v>64.7</v>
      </c>
      <c r="BN33" s="718"/>
      <c r="BO33" s="718"/>
      <c r="BP33" s="718"/>
      <c r="BQ33" s="720"/>
      <c r="BR33" s="717">
        <v>91.5</v>
      </c>
      <c r="BS33" s="718"/>
      <c r="BT33" s="718"/>
      <c r="BU33" s="718"/>
      <c r="BV33" s="718"/>
      <c r="BW33" s="718"/>
      <c r="BX33" s="719">
        <v>64.099999999999994</v>
      </c>
      <c r="BY33" s="718"/>
      <c r="BZ33" s="718"/>
      <c r="CA33" s="718"/>
      <c r="CB33" s="720"/>
      <c r="CD33" s="662" t="s">
        <v>322</v>
      </c>
      <c r="CE33" s="663"/>
      <c r="CF33" s="663"/>
      <c r="CG33" s="663"/>
      <c r="CH33" s="663"/>
      <c r="CI33" s="663"/>
      <c r="CJ33" s="663"/>
      <c r="CK33" s="663"/>
      <c r="CL33" s="663"/>
      <c r="CM33" s="663"/>
      <c r="CN33" s="663"/>
      <c r="CO33" s="663"/>
      <c r="CP33" s="663"/>
      <c r="CQ33" s="664"/>
      <c r="CR33" s="647">
        <v>845829</v>
      </c>
      <c r="CS33" s="684"/>
      <c r="CT33" s="684"/>
      <c r="CU33" s="684"/>
      <c r="CV33" s="684"/>
      <c r="CW33" s="684"/>
      <c r="CX33" s="684"/>
      <c r="CY33" s="685"/>
      <c r="CZ33" s="652">
        <v>50.3</v>
      </c>
      <c r="DA33" s="681"/>
      <c r="DB33" s="681"/>
      <c r="DC33" s="686"/>
      <c r="DD33" s="656">
        <v>532569</v>
      </c>
      <c r="DE33" s="684"/>
      <c r="DF33" s="684"/>
      <c r="DG33" s="684"/>
      <c r="DH33" s="684"/>
      <c r="DI33" s="684"/>
      <c r="DJ33" s="684"/>
      <c r="DK33" s="685"/>
      <c r="DL33" s="656">
        <v>224654</v>
      </c>
      <c r="DM33" s="684"/>
      <c r="DN33" s="684"/>
      <c r="DO33" s="684"/>
      <c r="DP33" s="684"/>
      <c r="DQ33" s="684"/>
      <c r="DR33" s="684"/>
      <c r="DS33" s="684"/>
      <c r="DT33" s="684"/>
      <c r="DU33" s="684"/>
      <c r="DV33" s="685"/>
      <c r="DW33" s="652">
        <v>31.9</v>
      </c>
      <c r="DX33" s="681"/>
      <c r="DY33" s="681"/>
      <c r="DZ33" s="681"/>
      <c r="EA33" s="681"/>
      <c r="EB33" s="681"/>
      <c r="EC33" s="682"/>
    </row>
    <row r="34" spans="2:133" ht="11.25" customHeight="1" x14ac:dyDescent="0.15">
      <c r="B34" s="644" t="s">
        <v>323</v>
      </c>
      <c r="C34" s="645"/>
      <c r="D34" s="645"/>
      <c r="E34" s="645"/>
      <c r="F34" s="645"/>
      <c r="G34" s="645"/>
      <c r="H34" s="645"/>
      <c r="I34" s="645"/>
      <c r="J34" s="645"/>
      <c r="K34" s="645"/>
      <c r="L34" s="645"/>
      <c r="M34" s="645"/>
      <c r="N34" s="645"/>
      <c r="O34" s="645"/>
      <c r="P34" s="645"/>
      <c r="Q34" s="646"/>
      <c r="R34" s="647">
        <v>12572</v>
      </c>
      <c r="S34" s="648"/>
      <c r="T34" s="648"/>
      <c r="U34" s="648"/>
      <c r="V34" s="648"/>
      <c r="W34" s="648"/>
      <c r="X34" s="648"/>
      <c r="Y34" s="649"/>
      <c r="Z34" s="650">
        <v>0.7</v>
      </c>
      <c r="AA34" s="650"/>
      <c r="AB34" s="650"/>
      <c r="AC34" s="650"/>
      <c r="AD34" s="651">
        <v>9429</v>
      </c>
      <c r="AE34" s="651"/>
      <c r="AF34" s="651"/>
      <c r="AG34" s="651"/>
      <c r="AH34" s="651"/>
      <c r="AI34" s="651"/>
      <c r="AJ34" s="651"/>
      <c r="AK34" s="651"/>
      <c r="AL34" s="652">
        <v>1.4</v>
      </c>
      <c r="AM34" s="653"/>
      <c r="AN34" s="653"/>
      <c r="AO34" s="654"/>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2" t="s">
        <v>324</v>
      </c>
      <c r="CE34" s="663"/>
      <c r="CF34" s="663"/>
      <c r="CG34" s="663"/>
      <c r="CH34" s="663"/>
      <c r="CI34" s="663"/>
      <c r="CJ34" s="663"/>
      <c r="CK34" s="663"/>
      <c r="CL34" s="663"/>
      <c r="CM34" s="663"/>
      <c r="CN34" s="663"/>
      <c r="CO34" s="663"/>
      <c r="CP34" s="663"/>
      <c r="CQ34" s="664"/>
      <c r="CR34" s="647">
        <v>397012</v>
      </c>
      <c r="CS34" s="648"/>
      <c r="CT34" s="648"/>
      <c r="CU34" s="648"/>
      <c r="CV34" s="648"/>
      <c r="CW34" s="648"/>
      <c r="CX34" s="648"/>
      <c r="CY34" s="649"/>
      <c r="CZ34" s="652">
        <v>23.6</v>
      </c>
      <c r="DA34" s="681"/>
      <c r="DB34" s="681"/>
      <c r="DC34" s="686"/>
      <c r="DD34" s="656">
        <v>240482</v>
      </c>
      <c r="DE34" s="648"/>
      <c r="DF34" s="648"/>
      <c r="DG34" s="648"/>
      <c r="DH34" s="648"/>
      <c r="DI34" s="648"/>
      <c r="DJ34" s="648"/>
      <c r="DK34" s="649"/>
      <c r="DL34" s="656">
        <v>146673</v>
      </c>
      <c r="DM34" s="648"/>
      <c r="DN34" s="648"/>
      <c r="DO34" s="648"/>
      <c r="DP34" s="648"/>
      <c r="DQ34" s="648"/>
      <c r="DR34" s="648"/>
      <c r="DS34" s="648"/>
      <c r="DT34" s="648"/>
      <c r="DU34" s="648"/>
      <c r="DV34" s="649"/>
      <c r="DW34" s="652">
        <v>20.8</v>
      </c>
      <c r="DX34" s="681"/>
      <c r="DY34" s="681"/>
      <c r="DZ34" s="681"/>
      <c r="EA34" s="681"/>
      <c r="EB34" s="681"/>
      <c r="EC34" s="682"/>
    </row>
    <row r="35" spans="2:133" ht="11.25" customHeight="1" x14ac:dyDescent="0.15">
      <c r="B35" s="644" t="s">
        <v>325</v>
      </c>
      <c r="C35" s="645"/>
      <c r="D35" s="645"/>
      <c r="E35" s="645"/>
      <c r="F35" s="645"/>
      <c r="G35" s="645"/>
      <c r="H35" s="645"/>
      <c r="I35" s="645"/>
      <c r="J35" s="645"/>
      <c r="K35" s="645"/>
      <c r="L35" s="645"/>
      <c r="M35" s="645"/>
      <c r="N35" s="645"/>
      <c r="O35" s="645"/>
      <c r="P35" s="645"/>
      <c r="Q35" s="646"/>
      <c r="R35" s="647">
        <v>100</v>
      </c>
      <c r="S35" s="648"/>
      <c r="T35" s="648"/>
      <c r="U35" s="648"/>
      <c r="V35" s="648"/>
      <c r="W35" s="648"/>
      <c r="X35" s="648"/>
      <c r="Y35" s="649"/>
      <c r="Z35" s="650">
        <v>0</v>
      </c>
      <c r="AA35" s="650"/>
      <c r="AB35" s="650"/>
      <c r="AC35" s="650"/>
      <c r="AD35" s="651" t="s">
        <v>177</v>
      </c>
      <c r="AE35" s="651"/>
      <c r="AF35" s="651"/>
      <c r="AG35" s="651"/>
      <c r="AH35" s="651"/>
      <c r="AI35" s="651"/>
      <c r="AJ35" s="651"/>
      <c r="AK35" s="651"/>
      <c r="AL35" s="652" t="s">
        <v>247</v>
      </c>
      <c r="AM35" s="653"/>
      <c r="AN35" s="653"/>
      <c r="AO35" s="654"/>
      <c r="AP35" s="235"/>
      <c r="AQ35" s="626" t="s">
        <v>326</v>
      </c>
      <c r="AR35" s="627"/>
      <c r="AS35" s="627"/>
      <c r="AT35" s="627"/>
      <c r="AU35" s="627"/>
      <c r="AV35" s="627"/>
      <c r="AW35" s="627"/>
      <c r="AX35" s="627"/>
      <c r="AY35" s="627"/>
      <c r="AZ35" s="627"/>
      <c r="BA35" s="627"/>
      <c r="BB35" s="627"/>
      <c r="BC35" s="627"/>
      <c r="BD35" s="627"/>
      <c r="BE35" s="627"/>
      <c r="BF35" s="628"/>
      <c r="BG35" s="626" t="s">
        <v>327</v>
      </c>
      <c r="BH35" s="627"/>
      <c r="BI35" s="627"/>
      <c r="BJ35" s="627"/>
      <c r="BK35" s="627"/>
      <c r="BL35" s="627"/>
      <c r="BM35" s="627"/>
      <c r="BN35" s="627"/>
      <c r="BO35" s="627"/>
      <c r="BP35" s="627"/>
      <c r="BQ35" s="627"/>
      <c r="BR35" s="627"/>
      <c r="BS35" s="627"/>
      <c r="BT35" s="627"/>
      <c r="BU35" s="627"/>
      <c r="BV35" s="627"/>
      <c r="BW35" s="627"/>
      <c r="BX35" s="627"/>
      <c r="BY35" s="627"/>
      <c r="BZ35" s="627"/>
      <c r="CA35" s="627"/>
      <c r="CB35" s="628"/>
      <c r="CD35" s="662" t="s">
        <v>328</v>
      </c>
      <c r="CE35" s="663"/>
      <c r="CF35" s="663"/>
      <c r="CG35" s="663"/>
      <c r="CH35" s="663"/>
      <c r="CI35" s="663"/>
      <c r="CJ35" s="663"/>
      <c r="CK35" s="663"/>
      <c r="CL35" s="663"/>
      <c r="CM35" s="663"/>
      <c r="CN35" s="663"/>
      <c r="CO35" s="663"/>
      <c r="CP35" s="663"/>
      <c r="CQ35" s="664"/>
      <c r="CR35" s="647">
        <v>17501</v>
      </c>
      <c r="CS35" s="684"/>
      <c r="CT35" s="684"/>
      <c r="CU35" s="684"/>
      <c r="CV35" s="684"/>
      <c r="CW35" s="684"/>
      <c r="CX35" s="684"/>
      <c r="CY35" s="685"/>
      <c r="CZ35" s="652">
        <v>1</v>
      </c>
      <c r="DA35" s="681"/>
      <c r="DB35" s="681"/>
      <c r="DC35" s="686"/>
      <c r="DD35" s="656">
        <v>11655</v>
      </c>
      <c r="DE35" s="684"/>
      <c r="DF35" s="684"/>
      <c r="DG35" s="684"/>
      <c r="DH35" s="684"/>
      <c r="DI35" s="684"/>
      <c r="DJ35" s="684"/>
      <c r="DK35" s="685"/>
      <c r="DL35" s="656">
        <v>4679</v>
      </c>
      <c r="DM35" s="684"/>
      <c r="DN35" s="684"/>
      <c r="DO35" s="684"/>
      <c r="DP35" s="684"/>
      <c r="DQ35" s="684"/>
      <c r="DR35" s="684"/>
      <c r="DS35" s="684"/>
      <c r="DT35" s="684"/>
      <c r="DU35" s="684"/>
      <c r="DV35" s="685"/>
      <c r="DW35" s="652">
        <v>0.7</v>
      </c>
      <c r="DX35" s="681"/>
      <c r="DY35" s="681"/>
      <c r="DZ35" s="681"/>
      <c r="EA35" s="681"/>
      <c r="EB35" s="681"/>
      <c r="EC35" s="682"/>
    </row>
    <row r="36" spans="2:133" ht="11.25" customHeight="1" x14ac:dyDescent="0.15">
      <c r="B36" s="644" t="s">
        <v>329</v>
      </c>
      <c r="C36" s="645"/>
      <c r="D36" s="645"/>
      <c r="E36" s="645"/>
      <c r="F36" s="645"/>
      <c r="G36" s="645"/>
      <c r="H36" s="645"/>
      <c r="I36" s="645"/>
      <c r="J36" s="645"/>
      <c r="K36" s="645"/>
      <c r="L36" s="645"/>
      <c r="M36" s="645"/>
      <c r="N36" s="645"/>
      <c r="O36" s="645"/>
      <c r="P36" s="645"/>
      <c r="Q36" s="646"/>
      <c r="R36" s="647">
        <v>25784</v>
      </c>
      <c r="S36" s="648"/>
      <c r="T36" s="648"/>
      <c r="U36" s="648"/>
      <c r="V36" s="648"/>
      <c r="W36" s="648"/>
      <c r="X36" s="648"/>
      <c r="Y36" s="649"/>
      <c r="Z36" s="650">
        <v>1.5</v>
      </c>
      <c r="AA36" s="650"/>
      <c r="AB36" s="650"/>
      <c r="AC36" s="650"/>
      <c r="AD36" s="651" t="s">
        <v>247</v>
      </c>
      <c r="AE36" s="651"/>
      <c r="AF36" s="651"/>
      <c r="AG36" s="651"/>
      <c r="AH36" s="651"/>
      <c r="AI36" s="651"/>
      <c r="AJ36" s="651"/>
      <c r="AK36" s="651"/>
      <c r="AL36" s="652" t="s">
        <v>177</v>
      </c>
      <c r="AM36" s="653"/>
      <c r="AN36" s="653"/>
      <c r="AO36" s="654"/>
      <c r="AP36" s="235"/>
      <c r="AQ36" s="721" t="s">
        <v>330</v>
      </c>
      <c r="AR36" s="722"/>
      <c r="AS36" s="722"/>
      <c r="AT36" s="722"/>
      <c r="AU36" s="722"/>
      <c r="AV36" s="722"/>
      <c r="AW36" s="722"/>
      <c r="AX36" s="722"/>
      <c r="AY36" s="723"/>
      <c r="AZ36" s="636">
        <v>119986</v>
      </c>
      <c r="BA36" s="637"/>
      <c r="BB36" s="637"/>
      <c r="BC36" s="637"/>
      <c r="BD36" s="637"/>
      <c r="BE36" s="637"/>
      <c r="BF36" s="724"/>
      <c r="BG36" s="658" t="s">
        <v>331</v>
      </c>
      <c r="BH36" s="659"/>
      <c r="BI36" s="659"/>
      <c r="BJ36" s="659"/>
      <c r="BK36" s="659"/>
      <c r="BL36" s="659"/>
      <c r="BM36" s="659"/>
      <c r="BN36" s="659"/>
      <c r="BO36" s="659"/>
      <c r="BP36" s="659"/>
      <c r="BQ36" s="659"/>
      <c r="BR36" s="659"/>
      <c r="BS36" s="659"/>
      <c r="BT36" s="659"/>
      <c r="BU36" s="660"/>
      <c r="BV36" s="636">
        <v>29747</v>
      </c>
      <c r="BW36" s="637"/>
      <c r="BX36" s="637"/>
      <c r="BY36" s="637"/>
      <c r="BZ36" s="637"/>
      <c r="CA36" s="637"/>
      <c r="CB36" s="724"/>
      <c r="CD36" s="662" t="s">
        <v>332</v>
      </c>
      <c r="CE36" s="663"/>
      <c r="CF36" s="663"/>
      <c r="CG36" s="663"/>
      <c r="CH36" s="663"/>
      <c r="CI36" s="663"/>
      <c r="CJ36" s="663"/>
      <c r="CK36" s="663"/>
      <c r="CL36" s="663"/>
      <c r="CM36" s="663"/>
      <c r="CN36" s="663"/>
      <c r="CO36" s="663"/>
      <c r="CP36" s="663"/>
      <c r="CQ36" s="664"/>
      <c r="CR36" s="647">
        <v>173343</v>
      </c>
      <c r="CS36" s="648"/>
      <c r="CT36" s="648"/>
      <c r="CU36" s="648"/>
      <c r="CV36" s="648"/>
      <c r="CW36" s="648"/>
      <c r="CX36" s="648"/>
      <c r="CY36" s="649"/>
      <c r="CZ36" s="652">
        <v>10.3</v>
      </c>
      <c r="DA36" s="681"/>
      <c r="DB36" s="681"/>
      <c r="DC36" s="686"/>
      <c r="DD36" s="656">
        <v>33807</v>
      </c>
      <c r="DE36" s="648"/>
      <c r="DF36" s="648"/>
      <c r="DG36" s="648"/>
      <c r="DH36" s="648"/>
      <c r="DI36" s="648"/>
      <c r="DJ36" s="648"/>
      <c r="DK36" s="649"/>
      <c r="DL36" s="656">
        <v>24717</v>
      </c>
      <c r="DM36" s="648"/>
      <c r="DN36" s="648"/>
      <c r="DO36" s="648"/>
      <c r="DP36" s="648"/>
      <c r="DQ36" s="648"/>
      <c r="DR36" s="648"/>
      <c r="DS36" s="648"/>
      <c r="DT36" s="648"/>
      <c r="DU36" s="648"/>
      <c r="DV36" s="649"/>
      <c r="DW36" s="652">
        <v>3.5</v>
      </c>
      <c r="DX36" s="681"/>
      <c r="DY36" s="681"/>
      <c r="DZ36" s="681"/>
      <c r="EA36" s="681"/>
      <c r="EB36" s="681"/>
      <c r="EC36" s="682"/>
    </row>
    <row r="37" spans="2:133" ht="11.25" customHeight="1" x14ac:dyDescent="0.15">
      <c r="B37" s="644" t="s">
        <v>333</v>
      </c>
      <c r="C37" s="645"/>
      <c r="D37" s="645"/>
      <c r="E37" s="645"/>
      <c r="F37" s="645"/>
      <c r="G37" s="645"/>
      <c r="H37" s="645"/>
      <c r="I37" s="645"/>
      <c r="J37" s="645"/>
      <c r="K37" s="645"/>
      <c r="L37" s="645"/>
      <c r="M37" s="645"/>
      <c r="N37" s="645"/>
      <c r="O37" s="645"/>
      <c r="P37" s="645"/>
      <c r="Q37" s="646"/>
      <c r="R37" s="647">
        <v>143446</v>
      </c>
      <c r="S37" s="648"/>
      <c r="T37" s="648"/>
      <c r="U37" s="648"/>
      <c r="V37" s="648"/>
      <c r="W37" s="648"/>
      <c r="X37" s="648"/>
      <c r="Y37" s="649"/>
      <c r="Z37" s="650">
        <v>8.1999999999999993</v>
      </c>
      <c r="AA37" s="650"/>
      <c r="AB37" s="650"/>
      <c r="AC37" s="650"/>
      <c r="AD37" s="651" t="s">
        <v>247</v>
      </c>
      <c r="AE37" s="651"/>
      <c r="AF37" s="651"/>
      <c r="AG37" s="651"/>
      <c r="AH37" s="651"/>
      <c r="AI37" s="651"/>
      <c r="AJ37" s="651"/>
      <c r="AK37" s="651"/>
      <c r="AL37" s="652" t="s">
        <v>177</v>
      </c>
      <c r="AM37" s="653"/>
      <c r="AN37" s="653"/>
      <c r="AO37" s="654"/>
      <c r="AQ37" s="725" t="s">
        <v>334</v>
      </c>
      <c r="AR37" s="726"/>
      <c r="AS37" s="726"/>
      <c r="AT37" s="726"/>
      <c r="AU37" s="726"/>
      <c r="AV37" s="726"/>
      <c r="AW37" s="726"/>
      <c r="AX37" s="726"/>
      <c r="AY37" s="727"/>
      <c r="AZ37" s="647">
        <v>33990</v>
      </c>
      <c r="BA37" s="648"/>
      <c r="BB37" s="648"/>
      <c r="BC37" s="648"/>
      <c r="BD37" s="684"/>
      <c r="BE37" s="684"/>
      <c r="BF37" s="702"/>
      <c r="BG37" s="662" t="s">
        <v>335</v>
      </c>
      <c r="BH37" s="663"/>
      <c r="BI37" s="663"/>
      <c r="BJ37" s="663"/>
      <c r="BK37" s="663"/>
      <c r="BL37" s="663"/>
      <c r="BM37" s="663"/>
      <c r="BN37" s="663"/>
      <c r="BO37" s="663"/>
      <c r="BP37" s="663"/>
      <c r="BQ37" s="663"/>
      <c r="BR37" s="663"/>
      <c r="BS37" s="663"/>
      <c r="BT37" s="663"/>
      <c r="BU37" s="664"/>
      <c r="BV37" s="647">
        <v>23206</v>
      </c>
      <c r="BW37" s="648"/>
      <c r="BX37" s="648"/>
      <c r="BY37" s="648"/>
      <c r="BZ37" s="648"/>
      <c r="CA37" s="648"/>
      <c r="CB37" s="657"/>
      <c r="CD37" s="662" t="s">
        <v>336</v>
      </c>
      <c r="CE37" s="663"/>
      <c r="CF37" s="663"/>
      <c r="CG37" s="663"/>
      <c r="CH37" s="663"/>
      <c r="CI37" s="663"/>
      <c r="CJ37" s="663"/>
      <c r="CK37" s="663"/>
      <c r="CL37" s="663"/>
      <c r="CM37" s="663"/>
      <c r="CN37" s="663"/>
      <c r="CO37" s="663"/>
      <c r="CP37" s="663"/>
      <c r="CQ37" s="664"/>
      <c r="CR37" s="647">
        <v>9431</v>
      </c>
      <c r="CS37" s="684"/>
      <c r="CT37" s="684"/>
      <c r="CU37" s="684"/>
      <c r="CV37" s="684"/>
      <c r="CW37" s="684"/>
      <c r="CX37" s="684"/>
      <c r="CY37" s="685"/>
      <c r="CZ37" s="652">
        <v>0.6</v>
      </c>
      <c r="DA37" s="681"/>
      <c r="DB37" s="681"/>
      <c r="DC37" s="686"/>
      <c r="DD37" s="656">
        <v>9431</v>
      </c>
      <c r="DE37" s="684"/>
      <c r="DF37" s="684"/>
      <c r="DG37" s="684"/>
      <c r="DH37" s="684"/>
      <c r="DI37" s="684"/>
      <c r="DJ37" s="684"/>
      <c r="DK37" s="685"/>
      <c r="DL37" s="656">
        <v>9431</v>
      </c>
      <c r="DM37" s="684"/>
      <c r="DN37" s="684"/>
      <c r="DO37" s="684"/>
      <c r="DP37" s="684"/>
      <c r="DQ37" s="684"/>
      <c r="DR37" s="684"/>
      <c r="DS37" s="684"/>
      <c r="DT37" s="684"/>
      <c r="DU37" s="684"/>
      <c r="DV37" s="685"/>
      <c r="DW37" s="652">
        <v>1.3</v>
      </c>
      <c r="DX37" s="681"/>
      <c r="DY37" s="681"/>
      <c r="DZ37" s="681"/>
      <c r="EA37" s="681"/>
      <c r="EB37" s="681"/>
      <c r="EC37" s="682"/>
    </row>
    <row r="38" spans="2:133" ht="11.25" customHeight="1" x14ac:dyDescent="0.15">
      <c r="B38" s="644" t="s">
        <v>337</v>
      </c>
      <c r="C38" s="645"/>
      <c r="D38" s="645"/>
      <c r="E38" s="645"/>
      <c r="F38" s="645"/>
      <c r="G38" s="645"/>
      <c r="H38" s="645"/>
      <c r="I38" s="645"/>
      <c r="J38" s="645"/>
      <c r="K38" s="645"/>
      <c r="L38" s="645"/>
      <c r="M38" s="645"/>
      <c r="N38" s="645"/>
      <c r="O38" s="645"/>
      <c r="P38" s="645"/>
      <c r="Q38" s="646"/>
      <c r="R38" s="647">
        <v>18203</v>
      </c>
      <c r="S38" s="648"/>
      <c r="T38" s="648"/>
      <c r="U38" s="648"/>
      <c r="V38" s="648"/>
      <c r="W38" s="648"/>
      <c r="X38" s="648"/>
      <c r="Y38" s="649"/>
      <c r="Z38" s="650">
        <v>1</v>
      </c>
      <c r="AA38" s="650"/>
      <c r="AB38" s="650"/>
      <c r="AC38" s="650"/>
      <c r="AD38" s="651">
        <v>11173</v>
      </c>
      <c r="AE38" s="651"/>
      <c r="AF38" s="651"/>
      <c r="AG38" s="651"/>
      <c r="AH38" s="651"/>
      <c r="AI38" s="651"/>
      <c r="AJ38" s="651"/>
      <c r="AK38" s="651"/>
      <c r="AL38" s="652">
        <v>1.6</v>
      </c>
      <c r="AM38" s="653"/>
      <c r="AN38" s="653"/>
      <c r="AO38" s="654"/>
      <c r="AQ38" s="725" t="s">
        <v>338</v>
      </c>
      <c r="AR38" s="726"/>
      <c r="AS38" s="726"/>
      <c r="AT38" s="726"/>
      <c r="AU38" s="726"/>
      <c r="AV38" s="726"/>
      <c r="AW38" s="726"/>
      <c r="AX38" s="726"/>
      <c r="AY38" s="727"/>
      <c r="AZ38" s="647">
        <v>23070</v>
      </c>
      <c r="BA38" s="648"/>
      <c r="BB38" s="648"/>
      <c r="BC38" s="648"/>
      <c r="BD38" s="684"/>
      <c r="BE38" s="684"/>
      <c r="BF38" s="702"/>
      <c r="BG38" s="662" t="s">
        <v>339</v>
      </c>
      <c r="BH38" s="663"/>
      <c r="BI38" s="663"/>
      <c r="BJ38" s="663"/>
      <c r="BK38" s="663"/>
      <c r="BL38" s="663"/>
      <c r="BM38" s="663"/>
      <c r="BN38" s="663"/>
      <c r="BO38" s="663"/>
      <c r="BP38" s="663"/>
      <c r="BQ38" s="663"/>
      <c r="BR38" s="663"/>
      <c r="BS38" s="663"/>
      <c r="BT38" s="663"/>
      <c r="BU38" s="664"/>
      <c r="BV38" s="647">
        <v>110</v>
      </c>
      <c r="BW38" s="648"/>
      <c r="BX38" s="648"/>
      <c r="BY38" s="648"/>
      <c r="BZ38" s="648"/>
      <c r="CA38" s="648"/>
      <c r="CB38" s="657"/>
      <c r="CD38" s="662" t="s">
        <v>340</v>
      </c>
      <c r="CE38" s="663"/>
      <c r="CF38" s="663"/>
      <c r="CG38" s="663"/>
      <c r="CH38" s="663"/>
      <c r="CI38" s="663"/>
      <c r="CJ38" s="663"/>
      <c r="CK38" s="663"/>
      <c r="CL38" s="663"/>
      <c r="CM38" s="663"/>
      <c r="CN38" s="663"/>
      <c r="CO38" s="663"/>
      <c r="CP38" s="663"/>
      <c r="CQ38" s="664"/>
      <c r="CR38" s="647">
        <v>119986</v>
      </c>
      <c r="CS38" s="648"/>
      <c r="CT38" s="648"/>
      <c r="CU38" s="648"/>
      <c r="CV38" s="648"/>
      <c r="CW38" s="648"/>
      <c r="CX38" s="648"/>
      <c r="CY38" s="649"/>
      <c r="CZ38" s="652">
        <v>7.1</v>
      </c>
      <c r="DA38" s="681"/>
      <c r="DB38" s="681"/>
      <c r="DC38" s="686"/>
      <c r="DD38" s="656">
        <v>108638</v>
      </c>
      <c r="DE38" s="648"/>
      <c r="DF38" s="648"/>
      <c r="DG38" s="648"/>
      <c r="DH38" s="648"/>
      <c r="DI38" s="648"/>
      <c r="DJ38" s="648"/>
      <c r="DK38" s="649"/>
      <c r="DL38" s="656">
        <v>48585</v>
      </c>
      <c r="DM38" s="648"/>
      <c r="DN38" s="648"/>
      <c r="DO38" s="648"/>
      <c r="DP38" s="648"/>
      <c r="DQ38" s="648"/>
      <c r="DR38" s="648"/>
      <c r="DS38" s="648"/>
      <c r="DT38" s="648"/>
      <c r="DU38" s="648"/>
      <c r="DV38" s="649"/>
      <c r="DW38" s="652">
        <v>6.9</v>
      </c>
      <c r="DX38" s="681"/>
      <c r="DY38" s="681"/>
      <c r="DZ38" s="681"/>
      <c r="EA38" s="681"/>
      <c r="EB38" s="681"/>
      <c r="EC38" s="682"/>
    </row>
    <row r="39" spans="2:133" ht="11.25" customHeight="1" x14ac:dyDescent="0.15">
      <c r="B39" s="644" t="s">
        <v>341</v>
      </c>
      <c r="C39" s="645"/>
      <c r="D39" s="645"/>
      <c r="E39" s="645"/>
      <c r="F39" s="645"/>
      <c r="G39" s="645"/>
      <c r="H39" s="645"/>
      <c r="I39" s="645"/>
      <c r="J39" s="645"/>
      <c r="K39" s="645"/>
      <c r="L39" s="645"/>
      <c r="M39" s="645"/>
      <c r="N39" s="645"/>
      <c r="O39" s="645"/>
      <c r="P39" s="645"/>
      <c r="Q39" s="646"/>
      <c r="R39" s="647">
        <v>97977</v>
      </c>
      <c r="S39" s="648"/>
      <c r="T39" s="648"/>
      <c r="U39" s="648"/>
      <c r="V39" s="648"/>
      <c r="W39" s="648"/>
      <c r="X39" s="648"/>
      <c r="Y39" s="649"/>
      <c r="Z39" s="650">
        <v>5.6</v>
      </c>
      <c r="AA39" s="650"/>
      <c r="AB39" s="650"/>
      <c r="AC39" s="650"/>
      <c r="AD39" s="651" t="s">
        <v>177</v>
      </c>
      <c r="AE39" s="651"/>
      <c r="AF39" s="651"/>
      <c r="AG39" s="651"/>
      <c r="AH39" s="651"/>
      <c r="AI39" s="651"/>
      <c r="AJ39" s="651"/>
      <c r="AK39" s="651"/>
      <c r="AL39" s="652" t="s">
        <v>177</v>
      </c>
      <c r="AM39" s="653"/>
      <c r="AN39" s="653"/>
      <c r="AO39" s="654"/>
      <c r="AQ39" s="725" t="s">
        <v>342</v>
      </c>
      <c r="AR39" s="726"/>
      <c r="AS39" s="726"/>
      <c r="AT39" s="726"/>
      <c r="AU39" s="726"/>
      <c r="AV39" s="726"/>
      <c r="AW39" s="726"/>
      <c r="AX39" s="726"/>
      <c r="AY39" s="727"/>
      <c r="AZ39" s="647">
        <v>8723</v>
      </c>
      <c r="BA39" s="648"/>
      <c r="BB39" s="648"/>
      <c r="BC39" s="648"/>
      <c r="BD39" s="684"/>
      <c r="BE39" s="684"/>
      <c r="BF39" s="702"/>
      <c r="BG39" s="662" t="s">
        <v>343</v>
      </c>
      <c r="BH39" s="663"/>
      <c r="BI39" s="663"/>
      <c r="BJ39" s="663"/>
      <c r="BK39" s="663"/>
      <c r="BL39" s="663"/>
      <c r="BM39" s="663"/>
      <c r="BN39" s="663"/>
      <c r="BO39" s="663"/>
      <c r="BP39" s="663"/>
      <c r="BQ39" s="663"/>
      <c r="BR39" s="663"/>
      <c r="BS39" s="663"/>
      <c r="BT39" s="663"/>
      <c r="BU39" s="664"/>
      <c r="BV39" s="647">
        <v>168</v>
      </c>
      <c r="BW39" s="648"/>
      <c r="BX39" s="648"/>
      <c r="BY39" s="648"/>
      <c r="BZ39" s="648"/>
      <c r="CA39" s="648"/>
      <c r="CB39" s="657"/>
      <c r="CD39" s="662" t="s">
        <v>344</v>
      </c>
      <c r="CE39" s="663"/>
      <c r="CF39" s="663"/>
      <c r="CG39" s="663"/>
      <c r="CH39" s="663"/>
      <c r="CI39" s="663"/>
      <c r="CJ39" s="663"/>
      <c r="CK39" s="663"/>
      <c r="CL39" s="663"/>
      <c r="CM39" s="663"/>
      <c r="CN39" s="663"/>
      <c r="CO39" s="663"/>
      <c r="CP39" s="663"/>
      <c r="CQ39" s="664"/>
      <c r="CR39" s="647">
        <v>137987</v>
      </c>
      <c r="CS39" s="684"/>
      <c r="CT39" s="684"/>
      <c r="CU39" s="684"/>
      <c r="CV39" s="684"/>
      <c r="CW39" s="684"/>
      <c r="CX39" s="684"/>
      <c r="CY39" s="685"/>
      <c r="CZ39" s="652">
        <v>8.1999999999999993</v>
      </c>
      <c r="DA39" s="681"/>
      <c r="DB39" s="681"/>
      <c r="DC39" s="686"/>
      <c r="DD39" s="656">
        <v>137987</v>
      </c>
      <c r="DE39" s="684"/>
      <c r="DF39" s="684"/>
      <c r="DG39" s="684"/>
      <c r="DH39" s="684"/>
      <c r="DI39" s="684"/>
      <c r="DJ39" s="684"/>
      <c r="DK39" s="685"/>
      <c r="DL39" s="656" t="s">
        <v>140</v>
      </c>
      <c r="DM39" s="684"/>
      <c r="DN39" s="684"/>
      <c r="DO39" s="684"/>
      <c r="DP39" s="684"/>
      <c r="DQ39" s="684"/>
      <c r="DR39" s="684"/>
      <c r="DS39" s="684"/>
      <c r="DT39" s="684"/>
      <c r="DU39" s="684"/>
      <c r="DV39" s="685"/>
      <c r="DW39" s="652" t="s">
        <v>247</v>
      </c>
      <c r="DX39" s="681"/>
      <c r="DY39" s="681"/>
      <c r="DZ39" s="681"/>
      <c r="EA39" s="681"/>
      <c r="EB39" s="681"/>
      <c r="EC39" s="682"/>
    </row>
    <row r="40" spans="2:133" ht="11.25" customHeight="1" x14ac:dyDescent="0.15">
      <c r="B40" s="644" t="s">
        <v>345</v>
      </c>
      <c r="C40" s="645"/>
      <c r="D40" s="645"/>
      <c r="E40" s="645"/>
      <c r="F40" s="645"/>
      <c r="G40" s="645"/>
      <c r="H40" s="645"/>
      <c r="I40" s="645"/>
      <c r="J40" s="645"/>
      <c r="K40" s="645"/>
      <c r="L40" s="645"/>
      <c r="M40" s="645"/>
      <c r="N40" s="645"/>
      <c r="O40" s="645"/>
      <c r="P40" s="645"/>
      <c r="Q40" s="646"/>
      <c r="R40" s="647">
        <v>1676</v>
      </c>
      <c r="S40" s="648"/>
      <c r="T40" s="648"/>
      <c r="U40" s="648"/>
      <c r="V40" s="648"/>
      <c r="W40" s="648"/>
      <c r="X40" s="648"/>
      <c r="Y40" s="649"/>
      <c r="Z40" s="650">
        <v>0.1</v>
      </c>
      <c r="AA40" s="650"/>
      <c r="AB40" s="650"/>
      <c r="AC40" s="650"/>
      <c r="AD40" s="651" t="s">
        <v>140</v>
      </c>
      <c r="AE40" s="651"/>
      <c r="AF40" s="651"/>
      <c r="AG40" s="651"/>
      <c r="AH40" s="651"/>
      <c r="AI40" s="651"/>
      <c r="AJ40" s="651"/>
      <c r="AK40" s="651"/>
      <c r="AL40" s="652" t="s">
        <v>140</v>
      </c>
      <c r="AM40" s="653"/>
      <c r="AN40" s="653"/>
      <c r="AO40" s="654"/>
      <c r="AQ40" s="725" t="s">
        <v>346</v>
      </c>
      <c r="AR40" s="726"/>
      <c r="AS40" s="726"/>
      <c r="AT40" s="726"/>
      <c r="AU40" s="726"/>
      <c r="AV40" s="726"/>
      <c r="AW40" s="726"/>
      <c r="AX40" s="726"/>
      <c r="AY40" s="727"/>
      <c r="AZ40" s="647" t="s">
        <v>177</v>
      </c>
      <c r="BA40" s="648"/>
      <c r="BB40" s="648"/>
      <c r="BC40" s="648"/>
      <c r="BD40" s="684"/>
      <c r="BE40" s="684"/>
      <c r="BF40" s="702"/>
      <c r="BG40" s="728" t="s">
        <v>347</v>
      </c>
      <c r="BH40" s="729"/>
      <c r="BI40" s="729"/>
      <c r="BJ40" s="729"/>
      <c r="BK40" s="729"/>
      <c r="BL40" s="236"/>
      <c r="BM40" s="663" t="s">
        <v>348</v>
      </c>
      <c r="BN40" s="663"/>
      <c r="BO40" s="663"/>
      <c r="BP40" s="663"/>
      <c r="BQ40" s="663"/>
      <c r="BR40" s="663"/>
      <c r="BS40" s="663"/>
      <c r="BT40" s="663"/>
      <c r="BU40" s="664"/>
      <c r="BV40" s="647">
        <v>45</v>
      </c>
      <c r="BW40" s="648"/>
      <c r="BX40" s="648"/>
      <c r="BY40" s="648"/>
      <c r="BZ40" s="648"/>
      <c r="CA40" s="648"/>
      <c r="CB40" s="657"/>
      <c r="CD40" s="662" t="s">
        <v>349</v>
      </c>
      <c r="CE40" s="663"/>
      <c r="CF40" s="663"/>
      <c r="CG40" s="663"/>
      <c r="CH40" s="663"/>
      <c r="CI40" s="663"/>
      <c r="CJ40" s="663"/>
      <c r="CK40" s="663"/>
      <c r="CL40" s="663"/>
      <c r="CM40" s="663"/>
      <c r="CN40" s="663"/>
      <c r="CO40" s="663"/>
      <c r="CP40" s="663"/>
      <c r="CQ40" s="664"/>
      <c r="CR40" s="647" t="s">
        <v>177</v>
      </c>
      <c r="CS40" s="648"/>
      <c r="CT40" s="648"/>
      <c r="CU40" s="648"/>
      <c r="CV40" s="648"/>
      <c r="CW40" s="648"/>
      <c r="CX40" s="648"/>
      <c r="CY40" s="649"/>
      <c r="CZ40" s="652" t="s">
        <v>247</v>
      </c>
      <c r="DA40" s="681"/>
      <c r="DB40" s="681"/>
      <c r="DC40" s="686"/>
      <c r="DD40" s="656" t="s">
        <v>177</v>
      </c>
      <c r="DE40" s="648"/>
      <c r="DF40" s="648"/>
      <c r="DG40" s="648"/>
      <c r="DH40" s="648"/>
      <c r="DI40" s="648"/>
      <c r="DJ40" s="648"/>
      <c r="DK40" s="649"/>
      <c r="DL40" s="656" t="s">
        <v>177</v>
      </c>
      <c r="DM40" s="648"/>
      <c r="DN40" s="648"/>
      <c r="DO40" s="648"/>
      <c r="DP40" s="648"/>
      <c r="DQ40" s="648"/>
      <c r="DR40" s="648"/>
      <c r="DS40" s="648"/>
      <c r="DT40" s="648"/>
      <c r="DU40" s="648"/>
      <c r="DV40" s="649"/>
      <c r="DW40" s="652" t="s">
        <v>177</v>
      </c>
      <c r="DX40" s="681"/>
      <c r="DY40" s="681"/>
      <c r="DZ40" s="681"/>
      <c r="EA40" s="681"/>
      <c r="EB40" s="681"/>
      <c r="EC40" s="682"/>
    </row>
    <row r="41" spans="2:133" ht="11.25" customHeight="1" x14ac:dyDescent="0.15">
      <c r="B41" s="644" t="s">
        <v>350</v>
      </c>
      <c r="C41" s="645"/>
      <c r="D41" s="645"/>
      <c r="E41" s="645"/>
      <c r="F41" s="645"/>
      <c r="G41" s="645"/>
      <c r="H41" s="645"/>
      <c r="I41" s="645"/>
      <c r="J41" s="645"/>
      <c r="K41" s="645"/>
      <c r="L41" s="645"/>
      <c r="M41" s="645"/>
      <c r="N41" s="645"/>
      <c r="O41" s="645"/>
      <c r="P41" s="645"/>
      <c r="Q41" s="646"/>
      <c r="R41" s="647" t="s">
        <v>177</v>
      </c>
      <c r="S41" s="648"/>
      <c r="T41" s="648"/>
      <c r="U41" s="648"/>
      <c r="V41" s="648"/>
      <c r="W41" s="648"/>
      <c r="X41" s="648"/>
      <c r="Y41" s="649"/>
      <c r="Z41" s="650" t="s">
        <v>247</v>
      </c>
      <c r="AA41" s="650"/>
      <c r="AB41" s="650"/>
      <c r="AC41" s="650"/>
      <c r="AD41" s="651" t="s">
        <v>177</v>
      </c>
      <c r="AE41" s="651"/>
      <c r="AF41" s="651"/>
      <c r="AG41" s="651"/>
      <c r="AH41" s="651"/>
      <c r="AI41" s="651"/>
      <c r="AJ41" s="651"/>
      <c r="AK41" s="651"/>
      <c r="AL41" s="652" t="s">
        <v>177</v>
      </c>
      <c r="AM41" s="653"/>
      <c r="AN41" s="653"/>
      <c r="AO41" s="654"/>
      <c r="AQ41" s="725" t="s">
        <v>351</v>
      </c>
      <c r="AR41" s="726"/>
      <c r="AS41" s="726"/>
      <c r="AT41" s="726"/>
      <c r="AU41" s="726"/>
      <c r="AV41" s="726"/>
      <c r="AW41" s="726"/>
      <c r="AX41" s="726"/>
      <c r="AY41" s="727"/>
      <c r="AZ41" s="647">
        <v>11442</v>
      </c>
      <c r="BA41" s="648"/>
      <c r="BB41" s="648"/>
      <c r="BC41" s="648"/>
      <c r="BD41" s="684"/>
      <c r="BE41" s="684"/>
      <c r="BF41" s="702"/>
      <c r="BG41" s="728"/>
      <c r="BH41" s="729"/>
      <c r="BI41" s="729"/>
      <c r="BJ41" s="729"/>
      <c r="BK41" s="729"/>
      <c r="BL41" s="236"/>
      <c r="BM41" s="663" t="s">
        <v>352</v>
      </c>
      <c r="BN41" s="663"/>
      <c r="BO41" s="663"/>
      <c r="BP41" s="663"/>
      <c r="BQ41" s="663"/>
      <c r="BR41" s="663"/>
      <c r="BS41" s="663"/>
      <c r="BT41" s="663"/>
      <c r="BU41" s="664"/>
      <c r="BV41" s="647">
        <v>9</v>
      </c>
      <c r="BW41" s="648"/>
      <c r="BX41" s="648"/>
      <c r="BY41" s="648"/>
      <c r="BZ41" s="648"/>
      <c r="CA41" s="648"/>
      <c r="CB41" s="657"/>
      <c r="CD41" s="662" t="s">
        <v>353</v>
      </c>
      <c r="CE41" s="663"/>
      <c r="CF41" s="663"/>
      <c r="CG41" s="663"/>
      <c r="CH41" s="663"/>
      <c r="CI41" s="663"/>
      <c r="CJ41" s="663"/>
      <c r="CK41" s="663"/>
      <c r="CL41" s="663"/>
      <c r="CM41" s="663"/>
      <c r="CN41" s="663"/>
      <c r="CO41" s="663"/>
      <c r="CP41" s="663"/>
      <c r="CQ41" s="664"/>
      <c r="CR41" s="647" t="s">
        <v>177</v>
      </c>
      <c r="CS41" s="684"/>
      <c r="CT41" s="684"/>
      <c r="CU41" s="684"/>
      <c r="CV41" s="684"/>
      <c r="CW41" s="684"/>
      <c r="CX41" s="684"/>
      <c r="CY41" s="685"/>
      <c r="CZ41" s="652" t="s">
        <v>177</v>
      </c>
      <c r="DA41" s="681"/>
      <c r="DB41" s="681"/>
      <c r="DC41" s="686"/>
      <c r="DD41" s="656" t="s">
        <v>247</v>
      </c>
      <c r="DE41" s="684"/>
      <c r="DF41" s="684"/>
      <c r="DG41" s="684"/>
      <c r="DH41" s="684"/>
      <c r="DI41" s="684"/>
      <c r="DJ41" s="684"/>
      <c r="DK41" s="685"/>
      <c r="DL41" s="732"/>
      <c r="DM41" s="733"/>
      <c r="DN41" s="733"/>
      <c r="DO41" s="733"/>
      <c r="DP41" s="733"/>
      <c r="DQ41" s="733"/>
      <c r="DR41" s="733"/>
      <c r="DS41" s="733"/>
      <c r="DT41" s="733"/>
      <c r="DU41" s="733"/>
      <c r="DV41" s="734"/>
      <c r="DW41" s="735"/>
      <c r="DX41" s="736"/>
      <c r="DY41" s="736"/>
      <c r="DZ41" s="736"/>
      <c r="EA41" s="736"/>
      <c r="EB41" s="736"/>
      <c r="EC41" s="737"/>
    </row>
    <row r="42" spans="2:133" ht="11.25" customHeight="1" x14ac:dyDescent="0.15">
      <c r="B42" s="644" t="s">
        <v>354</v>
      </c>
      <c r="C42" s="645"/>
      <c r="D42" s="645"/>
      <c r="E42" s="645"/>
      <c r="F42" s="645"/>
      <c r="G42" s="645"/>
      <c r="H42" s="645"/>
      <c r="I42" s="645"/>
      <c r="J42" s="645"/>
      <c r="K42" s="645"/>
      <c r="L42" s="645"/>
      <c r="M42" s="645"/>
      <c r="N42" s="645"/>
      <c r="O42" s="645"/>
      <c r="P42" s="645"/>
      <c r="Q42" s="646"/>
      <c r="R42" s="647">
        <v>16601</v>
      </c>
      <c r="S42" s="648"/>
      <c r="T42" s="648"/>
      <c r="U42" s="648"/>
      <c r="V42" s="648"/>
      <c r="W42" s="648"/>
      <c r="X42" s="648"/>
      <c r="Y42" s="649"/>
      <c r="Z42" s="650">
        <v>0.9</v>
      </c>
      <c r="AA42" s="650"/>
      <c r="AB42" s="650"/>
      <c r="AC42" s="650"/>
      <c r="AD42" s="651" t="s">
        <v>177</v>
      </c>
      <c r="AE42" s="651"/>
      <c r="AF42" s="651"/>
      <c r="AG42" s="651"/>
      <c r="AH42" s="651"/>
      <c r="AI42" s="651"/>
      <c r="AJ42" s="651"/>
      <c r="AK42" s="651"/>
      <c r="AL42" s="652" t="s">
        <v>247</v>
      </c>
      <c r="AM42" s="653"/>
      <c r="AN42" s="653"/>
      <c r="AO42" s="654"/>
      <c r="AQ42" s="746" t="s">
        <v>355</v>
      </c>
      <c r="AR42" s="747"/>
      <c r="AS42" s="747"/>
      <c r="AT42" s="747"/>
      <c r="AU42" s="747"/>
      <c r="AV42" s="747"/>
      <c r="AW42" s="747"/>
      <c r="AX42" s="747"/>
      <c r="AY42" s="748"/>
      <c r="AZ42" s="738">
        <v>42761</v>
      </c>
      <c r="BA42" s="739"/>
      <c r="BB42" s="739"/>
      <c r="BC42" s="739"/>
      <c r="BD42" s="718"/>
      <c r="BE42" s="718"/>
      <c r="BF42" s="720"/>
      <c r="BG42" s="730"/>
      <c r="BH42" s="731"/>
      <c r="BI42" s="731"/>
      <c r="BJ42" s="731"/>
      <c r="BK42" s="731"/>
      <c r="BL42" s="237"/>
      <c r="BM42" s="673" t="s">
        <v>356</v>
      </c>
      <c r="BN42" s="673"/>
      <c r="BO42" s="673"/>
      <c r="BP42" s="673"/>
      <c r="BQ42" s="673"/>
      <c r="BR42" s="673"/>
      <c r="BS42" s="673"/>
      <c r="BT42" s="673"/>
      <c r="BU42" s="674"/>
      <c r="BV42" s="738">
        <v>251</v>
      </c>
      <c r="BW42" s="739"/>
      <c r="BX42" s="739"/>
      <c r="BY42" s="739"/>
      <c r="BZ42" s="739"/>
      <c r="CA42" s="739"/>
      <c r="CB42" s="745"/>
      <c r="CD42" s="644" t="s">
        <v>357</v>
      </c>
      <c r="CE42" s="645"/>
      <c r="CF42" s="645"/>
      <c r="CG42" s="645"/>
      <c r="CH42" s="645"/>
      <c r="CI42" s="645"/>
      <c r="CJ42" s="645"/>
      <c r="CK42" s="645"/>
      <c r="CL42" s="645"/>
      <c r="CM42" s="645"/>
      <c r="CN42" s="645"/>
      <c r="CO42" s="645"/>
      <c r="CP42" s="645"/>
      <c r="CQ42" s="646"/>
      <c r="CR42" s="647">
        <v>254153</v>
      </c>
      <c r="CS42" s="648"/>
      <c r="CT42" s="648"/>
      <c r="CU42" s="648"/>
      <c r="CV42" s="648"/>
      <c r="CW42" s="648"/>
      <c r="CX42" s="648"/>
      <c r="CY42" s="649"/>
      <c r="CZ42" s="652">
        <v>15.1</v>
      </c>
      <c r="DA42" s="653"/>
      <c r="DB42" s="653"/>
      <c r="DC42" s="665"/>
      <c r="DD42" s="656">
        <v>21484</v>
      </c>
      <c r="DE42" s="648"/>
      <c r="DF42" s="648"/>
      <c r="DG42" s="648"/>
      <c r="DH42" s="648"/>
      <c r="DI42" s="648"/>
      <c r="DJ42" s="648"/>
      <c r="DK42" s="649"/>
      <c r="DL42" s="732"/>
      <c r="DM42" s="733"/>
      <c r="DN42" s="733"/>
      <c r="DO42" s="733"/>
      <c r="DP42" s="733"/>
      <c r="DQ42" s="733"/>
      <c r="DR42" s="733"/>
      <c r="DS42" s="733"/>
      <c r="DT42" s="733"/>
      <c r="DU42" s="733"/>
      <c r="DV42" s="734"/>
      <c r="DW42" s="735"/>
      <c r="DX42" s="736"/>
      <c r="DY42" s="736"/>
      <c r="DZ42" s="736"/>
      <c r="EA42" s="736"/>
      <c r="EB42" s="736"/>
      <c r="EC42" s="737"/>
    </row>
    <row r="43" spans="2:133" ht="11.25" customHeight="1" x14ac:dyDescent="0.15">
      <c r="B43" s="688" t="s">
        <v>358</v>
      </c>
      <c r="C43" s="689"/>
      <c r="D43" s="689"/>
      <c r="E43" s="689"/>
      <c r="F43" s="689"/>
      <c r="G43" s="689"/>
      <c r="H43" s="689"/>
      <c r="I43" s="689"/>
      <c r="J43" s="689"/>
      <c r="K43" s="689"/>
      <c r="L43" s="689"/>
      <c r="M43" s="689"/>
      <c r="N43" s="689"/>
      <c r="O43" s="689"/>
      <c r="P43" s="689"/>
      <c r="Q43" s="690"/>
      <c r="R43" s="738">
        <v>1757208</v>
      </c>
      <c r="S43" s="739"/>
      <c r="T43" s="739"/>
      <c r="U43" s="739"/>
      <c r="V43" s="739"/>
      <c r="W43" s="739"/>
      <c r="X43" s="739"/>
      <c r="Y43" s="740"/>
      <c r="Z43" s="741">
        <v>100</v>
      </c>
      <c r="AA43" s="741"/>
      <c r="AB43" s="741"/>
      <c r="AC43" s="741"/>
      <c r="AD43" s="742">
        <v>686463</v>
      </c>
      <c r="AE43" s="742"/>
      <c r="AF43" s="742"/>
      <c r="AG43" s="742"/>
      <c r="AH43" s="742"/>
      <c r="AI43" s="742"/>
      <c r="AJ43" s="742"/>
      <c r="AK43" s="742"/>
      <c r="AL43" s="743">
        <v>100</v>
      </c>
      <c r="AM43" s="719"/>
      <c r="AN43" s="719"/>
      <c r="AO43" s="744"/>
      <c r="BV43" s="238"/>
      <c r="BW43" s="238"/>
      <c r="BX43" s="238"/>
      <c r="BY43" s="238"/>
      <c r="BZ43" s="238"/>
      <c r="CA43" s="238"/>
      <c r="CB43" s="238"/>
      <c r="CD43" s="644" t="s">
        <v>359</v>
      </c>
      <c r="CE43" s="645"/>
      <c r="CF43" s="645"/>
      <c r="CG43" s="645"/>
      <c r="CH43" s="645"/>
      <c r="CI43" s="645"/>
      <c r="CJ43" s="645"/>
      <c r="CK43" s="645"/>
      <c r="CL43" s="645"/>
      <c r="CM43" s="645"/>
      <c r="CN43" s="645"/>
      <c r="CO43" s="645"/>
      <c r="CP43" s="645"/>
      <c r="CQ43" s="646"/>
      <c r="CR43" s="647" t="s">
        <v>177</v>
      </c>
      <c r="CS43" s="684"/>
      <c r="CT43" s="684"/>
      <c r="CU43" s="684"/>
      <c r="CV43" s="684"/>
      <c r="CW43" s="684"/>
      <c r="CX43" s="684"/>
      <c r="CY43" s="685"/>
      <c r="CZ43" s="652" t="s">
        <v>177</v>
      </c>
      <c r="DA43" s="681"/>
      <c r="DB43" s="681"/>
      <c r="DC43" s="686"/>
      <c r="DD43" s="656" t="s">
        <v>177</v>
      </c>
      <c r="DE43" s="684"/>
      <c r="DF43" s="684"/>
      <c r="DG43" s="684"/>
      <c r="DH43" s="684"/>
      <c r="DI43" s="684"/>
      <c r="DJ43" s="684"/>
      <c r="DK43" s="685"/>
      <c r="DL43" s="732"/>
      <c r="DM43" s="733"/>
      <c r="DN43" s="733"/>
      <c r="DO43" s="733"/>
      <c r="DP43" s="733"/>
      <c r="DQ43" s="733"/>
      <c r="DR43" s="733"/>
      <c r="DS43" s="733"/>
      <c r="DT43" s="733"/>
      <c r="DU43" s="733"/>
      <c r="DV43" s="734"/>
      <c r="DW43" s="735"/>
      <c r="DX43" s="736"/>
      <c r="DY43" s="736"/>
      <c r="DZ43" s="736"/>
      <c r="EA43" s="736"/>
      <c r="EB43" s="736"/>
      <c r="EC43" s="737"/>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59" t="s">
        <v>307</v>
      </c>
      <c r="CE44" s="760"/>
      <c r="CF44" s="644" t="s">
        <v>360</v>
      </c>
      <c r="CG44" s="645"/>
      <c r="CH44" s="645"/>
      <c r="CI44" s="645"/>
      <c r="CJ44" s="645"/>
      <c r="CK44" s="645"/>
      <c r="CL44" s="645"/>
      <c r="CM44" s="645"/>
      <c r="CN44" s="645"/>
      <c r="CO44" s="645"/>
      <c r="CP44" s="645"/>
      <c r="CQ44" s="646"/>
      <c r="CR44" s="647">
        <v>254153</v>
      </c>
      <c r="CS44" s="648"/>
      <c r="CT44" s="648"/>
      <c r="CU44" s="648"/>
      <c r="CV44" s="648"/>
      <c r="CW44" s="648"/>
      <c r="CX44" s="648"/>
      <c r="CY44" s="649"/>
      <c r="CZ44" s="652">
        <v>15.1</v>
      </c>
      <c r="DA44" s="653"/>
      <c r="DB44" s="653"/>
      <c r="DC44" s="665"/>
      <c r="DD44" s="656">
        <v>21484</v>
      </c>
      <c r="DE44" s="648"/>
      <c r="DF44" s="648"/>
      <c r="DG44" s="648"/>
      <c r="DH44" s="648"/>
      <c r="DI44" s="648"/>
      <c r="DJ44" s="648"/>
      <c r="DK44" s="649"/>
      <c r="DL44" s="732"/>
      <c r="DM44" s="733"/>
      <c r="DN44" s="733"/>
      <c r="DO44" s="733"/>
      <c r="DP44" s="733"/>
      <c r="DQ44" s="733"/>
      <c r="DR44" s="733"/>
      <c r="DS44" s="733"/>
      <c r="DT44" s="733"/>
      <c r="DU44" s="733"/>
      <c r="DV44" s="734"/>
      <c r="DW44" s="735"/>
      <c r="DX44" s="736"/>
      <c r="DY44" s="736"/>
      <c r="DZ44" s="736"/>
      <c r="EA44" s="736"/>
      <c r="EB44" s="736"/>
      <c r="EC44" s="737"/>
    </row>
    <row r="45" spans="2:133" ht="11.25" customHeight="1" x14ac:dyDescent="0.15">
      <c r="B45" s="240" t="s">
        <v>361</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61"/>
      <c r="CE45" s="762"/>
      <c r="CF45" s="644" t="s">
        <v>362</v>
      </c>
      <c r="CG45" s="645"/>
      <c r="CH45" s="645"/>
      <c r="CI45" s="645"/>
      <c r="CJ45" s="645"/>
      <c r="CK45" s="645"/>
      <c r="CL45" s="645"/>
      <c r="CM45" s="645"/>
      <c r="CN45" s="645"/>
      <c r="CO45" s="645"/>
      <c r="CP45" s="645"/>
      <c r="CQ45" s="646"/>
      <c r="CR45" s="647">
        <v>233808</v>
      </c>
      <c r="CS45" s="684"/>
      <c r="CT45" s="684"/>
      <c r="CU45" s="684"/>
      <c r="CV45" s="684"/>
      <c r="CW45" s="684"/>
      <c r="CX45" s="684"/>
      <c r="CY45" s="685"/>
      <c r="CZ45" s="652">
        <v>13.9</v>
      </c>
      <c r="DA45" s="681"/>
      <c r="DB45" s="681"/>
      <c r="DC45" s="686"/>
      <c r="DD45" s="656">
        <v>1139</v>
      </c>
      <c r="DE45" s="684"/>
      <c r="DF45" s="684"/>
      <c r="DG45" s="684"/>
      <c r="DH45" s="684"/>
      <c r="DI45" s="684"/>
      <c r="DJ45" s="684"/>
      <c r="DK45" s="685"/>
      <c r="DL45" s="732"/>
      <c r="DM45" s="733"/>
      <c r="DN45" s="733"/>
      <c r="DO45" s="733"/>
      <c r="DP45" s="733"/>
      <c r="DQ45" s="733"/>
      <c r="DR45" s="733"/>
      <c r="DS45" s="733"/>
      <c r="DT45" s="733"/>
      <c r="DU45" s="733"/>
      <c r="DV45" s="734"/>
      <c r="DW45" s="735"/>
      <c r="DX45" s="736"/>
      <c r="DY45" s="736"/>
      <c r="DZ45" s="736"/>
      <c r="EA45" s="736"/>
      <c r="EB45" s="736"/>
      <c r="EC45" s="737"/>
    </row>
    <row r="46" spans="2:133" ht="11.25" customHeight="1" x14ac:dyDescent="0.15">
      <c r="B46" s="241" t="s">
        <v>363</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61"/>
      <c r="CE46" s="762"/>
      <c r="CF46" s="644" t="s">
        <v>364</v>
      </c>
      <c r="CG46" s="645"/>
      <c r="CH46" s="645"/>
      <c r="CI46" s="645"/>
      <c r="CJ46" s="645"/>
      <c r="CK46" s="645"/>
      <c r="CL46" s="645"/>
      <c r="CM46" s="645"/>
      <c r="CN46" s="645"/>
      <c r="CO46" s="645"/>
      <c r="CP46" s="645"/>
      <c r="CQ46" s="646"/>
      <c r="CR46" s="647">
        <v>20345</v>
      </c>
      <c r="CS46" s="648"/>
      <c r="CT46" s="648"/>
      <c r="CU46" s="648"/>
      <c r="CV46" s="648"/>
      <c r="CW46" s="648"/>
      <c r="CX46" s="648"/>
      <c r="CY46" s="649"/>
      <c r="CZ46" s="652">
        <v>1.2</v>
      </c>
      <c r="DA46" s="653"/>
      <c r="DB46" s="653"/>
      <c r="DC46" s="665"/>
      <c r="DD46" s="656">
        <v>20345</v>
      </c>
      <c r="DE46" s="648"/>
      <c r="DF46" s="648"/>
      <c r="DG46" s="648"/>
      <c r="DH46" s="648"/>
      <c r="DI46" s="648"/>
      <c r="DJ46" s="648"/>
      <c r="DK46" s="649"/>
      <c r="DL46" s="732"/>
      <c r="DM46" s="733"/>
      <c r="DN46" s="733"/>
      <c r="DO46" s="733"/>
      <c r="DP46" s="733"/>
      <c r="DQ46" s="733"/>
      <c r="DR46" s="733"/>
      <c r="DS46" s="733"/>
      <c r="DT46" s="733"/>
      <c r="DU46" s="733"/>
      <c r="DV46" s="734"/>
      <c r="DW46" s="735"/>
      <c r="DX46" s="736"/>
      <c r="DY46" s="736"/>
      <c r="DZ46" s="736"/>
      <c r="EA46" s="736"/>
      <c r="EB46" s="736"/>
      <c r="EC46" s="737"/>
    </row>
    <row r="47" spans="2:133" ht="11.25" customHeight="1" x14ac:dyDescent="0.15">
      <c r="B47" s="242" t="s">
        <v>365</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61"/>
      <c r="CE47" s="762"/>
      <c r="CF47" s="644" t="s">
        <v>366</v>
      </c>
      <c r="CG47" s="645"/>
      <c r="CH47" s="645"/>
      <c r="CI47" s="645"/>
      <c r="CJ47" s="645"/>
      <c r="CK47" s="645"/>
      <c r="CL47" s="645"/>
      <c r="CM47" s="645"/>
      <c r="CN47" s="645"/>
      <c r="CO47" s="645"/>
      <c r="CP47" s="645"/>
      <c r="CQ47" s="646"/>
      <c r="CR47" s="647" t="s">
        <v>247</v>
      </c>
      <c r="CS47" s="684"/>
      <c r="CT47" s="684"/>
      <c r="CU47" s="684"/>
      <c r="CV47" s="684"/>
      <c r="CW47" s="684"/>
      <c r="CX47" s="684"/>
      <c r="CY47" s="685"/>
      <c r="CZ47" s="652" t="s">
        <v>177</v>
      </c>
      <c r="DA47" s="681"/>
      <c r="DB47" s="681"/>
      <c r="DC47" s="686"/>
      <c r="DD47" s="656" t="s">
        <v>177</v>
      </c>
      <c r="DE47" s="684"/>
      <c r="DF47" s="684"/>
      <c r="DG47" s="684"/>
      <c r="DH47" s="684"/>
      <c r="DI47" s="684"/>
      <c r="DJ47" s="684"/>
      <c r="DK47" s="685"/>
      <c r="DL47" s="732"/>
      <c r="DM47" s="733"/>
      <c r="DN47" s="733"/>
      <c r="DO47" s="733"/>
      <c r="DP47" s="733"/>
      <c r="DQ47" s="733"/>
      <c r="DR47" s="733"/>
      <c r="DS47" s="733"/>
      <c r="DT47" s="733"/>
      <c r="DU47" s="733"/>
      <c r="DV47" s="734"/>
      <c r="DW47" s="735"/>
      <c r="DX47" s="736"/>
      <c r="DY47" s="736"/>
      <c r="DZ47" s="736"/>
      <c r="EA47" s="736"/>
      <c r="EB47" s="736"/>
      <c r="EC47" s="737"/>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763"/>
      <c r="CE48" s="764"/>
      <c r="CF48" s="644" t="s">
        <v>367</v>
      </c>
      <c r="CG48" s="645"/>
      <c r="CH48" s="645"/>
      <c r="CI48" s="645"/>
      <c r="CJ48" s="645"/>
      <c r="CK48" s="645"/>
      <c r="CL48" s="645"/>
      <c r="CM48" s="645"/>
      <c r="CN48" s="645"/>
      <c r="CO48" s="645"/>
      <c r="CP48" s="645"/>
      <c r="CQ48" s="646"/>
      <c r="CR48" s="647" t="s">
        <v>177</v>
      </c>
      <c r="CS48" s="648"/>
      <c r="CT48" s="648"/>
      <c r="CU48" s="648"/>
      <c r="CV48" s="648"/>
      <c r="CW48" s="648"/>
      <c r="CX48" s="648"/>
      <c r="CY48" s="649"/>
      <c r="CZ48" s="652" t="s">
        <v>177</v>
      </c>
      <c r="DA48" s="653"/>
      <c r="DB48" s="653"/>
      <c r="DC48" s="665"/>
      <c r="DD48" s="656" t="s">
        <v>177</v>
      </c>
      <c r="DE48" s="648"/>
      <c r="DF48" s="648"/>
      <c r="DG48" s="648"/>
      <c r="DH48" s="648"/>
      <c r="DI48" s="648"/>
      <c r="DJ48" s="648"/>
      <c r="DK48" s="649"/>
      <c r="DL48" s="732"/>
      <c r="DM48" s="733"/>
      <c r="DN48" s="733"/>
      <c r="DO48" s="733"/>
      <c r="DP48" s="733"/>
      <c r="DQ48" s="733"/>
      <c r="DR48" s="733"/>
      <c r="DS48" s="733"/>
      <c r="DT48" s="733"/>
      <c r="DU48" s="733"/>
      <c r="DV48" s="734"/>
      <c r="DW48" s="735"/>
      <c r="DX48" s="736"/>
      <c r="DY48" s="736"/>
      <c r="DZ48" s="736"/>
      <c r="EA48" s="736"/>
      <c r="EB48" s="736"/>
      <c r="EC48" s="737"/>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88" t="s">
        <v>368</v>
      </c>
      <c r="CE49" s="689"/>
      <c r="CF49" s="689"/>
      <c r="CG49" s="689"/>
      <c r="CH49" s="689"/>
      <c r="CI49" s="689"/>
      <c r="CJ49" s="689"/>
      <c r="CK49" s="689"/>
      <c r="CL49" s="689"/>
      <c r="CM49" s="689"/>
      <c r="CN49" s="689"/>
      <c r="CO49" s="689"/>
      <c r="CP49" s="689"/>
      <c r="CQ49" s="690"/>
      <c r="CR49" s="738">
        <v>1680814</v>
      </c>
      <c r="CS49" s="718"/>
      <c r="CT49" s="718"/>
      <c r="CU49" s="718"/>
      <c r="CV49" s="718"/>
      <c r="CW49" s="718"/>
      <c r="CX49" s="718"/>
      <c r="CY49" s="749"/>
      <c r="CZ49" s="743">
        <v>100</v>
      </c>
      <c r="DA49" s="750"/>
      <c r="DB49" s="750"/>
      <c r="DC49" s="751"/>
      <c r="DD49" s="752">
        <v>1043324</v>
      </c>
      <c r="DE49" s="718"/>
      <c r="DF49" s="718"/>
      <c r="DG49" s="718"/>
      <c r="DH49" s="718"/>
      <c r="DI49" s="718"/>
      <c r="DJ49" s="718"/>
      <c r="DK49" s="749"/>
      <c r="DL49" s="753"/>
      <c r="DM49" s="754"/>
      <c r="DN49" s="754"/>
      <c r="DO49" s="754"/>
      <c r="DP49" s="754"/>
      <c r="DQ49" s="754"/>
      <c r="DR49" s="754"/>
      <c r="DS49" s="754"/>
      <c r="DT49" s="754"/>
      <c r="DU49" s="754"/>
      <c r="DV49" s="755"/>
      <c r="DW49" s="756"/>
      <c r="DX49" s="757"/>
      <c r="DY49" s="757"/>
      <c r="DZ49" s="757"/>
      <c r="EA49" s="757"/>
      <c r="EB49" s="757"/>
      <c r="EC49" s="758"/>
    </row>
  </sheetData>
  <sheetProtection algorithmName="SHA-512" hashValue="aT7uHbVI2OdSRlOy2K78GdgdbNGAp4sRgFl5w/CZb12TRBkwa3jbak3sL4YPjdnOi1PtSqTq49y5e/jWaWtK7g==" saltValue="xYhqo5qiYBpORzdwDcOF6g=="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B39:Q39"/>
    <mergeCell ref="R39:Y39"/>
    <mergeCell ref="Z39:AC39"/>
    <mergeCell ref="AD39:AK39"/>
    <mergeCell ref="AL39:AO39"/>
    <mergeCell ref="AQ39:AY39"/>
    <mergeCell ref="AZ39:BF39"/>
    <mergeCell ref="BG39:BU39"/>
    <mergeCell ref="BG38:BU38"/>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369</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794" t="s">
        <v>370</v>
      </c>
      <c r="DK2" s="795"/>
      <c r="DL2" s="795"/>
      <c r="DM2" s="795"/>
      <c r="DN2" s="795"/>
      <c r="DO2" s="796"/>
      <c r="DP2" s="251"/>
      <c r="DQ2" s="794" t="s">
        <v>371</v>
      </c>
      <c r="DR2" s="795"/>
      <c r="DS2" s="795"/>
      <c r="DT2" s="795"/>
      <c r="DU2" s="795"/>
      <c r="DV2" s="795"/>
      <c r="DW2" s="795"/>
      <c r="DX2" s="795"/>
      <c r="DY2" s="795"/>
      <c r="DZ2" s="796"/>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797" t="s">
        <v>372</v>
      </c>
      <c r="B4" s="797"/>
      <c r="C4" s="797"/>
      <c r="D4" s="797"/>
      <c r="E4" s="797"/>
      <c r="F4" s="797"/>
      <c r="G4" s="797"/>
      <c r="H4" s="797"/>
      <c r="I4" s="797"/>
      <c r="J4" s="797"/>
      <c r="K4" s="797"/>
      <c r="L4" s="797"/>
      <c r="M4" s="797"/>
      <c r="N4" s="797"/>
      <c r="O4" s="797"/>
      <c r="P4" s="797"/>
      <c r="Q4" s="797"/>
      <c r="R4" s="797"/>
      <c r="S4" s="797"/>
      <c r="T4" s="797"/>
      <c r="U4" s="797"/>
      <c r="V4" s="797"/>
      <c r="W4" s="797"/>
      <c r="X4" s="797"/>
      <c r="Y4" s="797"/>
      <c r="Z4" s="797"/>
      <c r="AA4" s="797"/>
      <c r="AB4" s="797"/>
      <c r="AC4" s="797"/>
      <c r="AD4" s="797"/>
      <c r="AE4" s="797"/>
      <c r="AF4" s="797"/>
      <c r="AG4" s="797"/>
      <c r="AH4" s="797"/>
      <c r="AI4" s="797"/>
      <c r="AJ4" s="797"/>
      <c r="AK4" s="797"/>
      <c r="AL4" s="797"/>
      <c r="AM4" s="797"/>
      <c r="AN4" s="797"/>
      <c r="AO4" s="797"/>
      <c r="AP4" s="797"/>
      <c r="AQ4" s="797"/>
      <c r="AR4" s="797"/>
      <c r="AS4" s="797"/>
      <c r="AT4" s="797"/>
      <c r="AU4" s="797"/>
      <c r="AV4" s="797"/>
      <c r="AW4" s="797"/>
      <c r="AX4" s="797"/>
      <c r="AY4" s="797"/>
      <c r="AZ4" s="254"/>
      <c r="BA4" s="254"/>
      <c r="BB4" s="254"/>
      <c r="BC4" s="254"/>
      <c r="BD4" s="254"/>
      <c r="BE4" s="255"/>
      <c r="BF4" s="255"/>
      <c r="BG4" s="255"/>
      <c r="BH4" s="255"/>
      <c r="BI4" s="255"/>
      <c r="BJ4" s="255"/>
      <c r="BK4" s="255"/>
      <c r="BL4" s="255"/>
      <c r="BM4" s="255"/>
      <c r="BN4" s="255"/>
      <c r="BO4" s="255"/>
      <c r="BP4" s="255"/>
      <c r="BQ4" s="254" t="s">
        <v>373</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788" t="s">
        <v>374</v>
      </c>
      <c r="B5" s="789"/>
      <c r="C5" s="789"/>
      <c r="D5" s="789"/>
      <c r="E5" s="789"/>
      <c r="F5" s="789"/>
      <c r="G5" s="789"/>
      <c r="H5" s="789"/>
      <c r="I5" s="789"/>
      <c r="J5" s="789"/>
      <c r="K5" s="789"/>
      <c r="L5" s="789"/>
      <c r="M5" s="789"/>
      <c r="N5" s="789"/>
      <c r="O5" s="789"/>
      <c r="P5" s="790"/>
      <c r="Q5" s="765" t="s">
        <v>375</v>
      </c>
      <c r="R5" s="766"/>
      <c r="S5" s="766"/>
      <c r="T5" s="766"/>
      <c r="U5" s="767"/>
      <c r="V5" s="765" t="s">
        <v>376</v>
      </c>
      <c r="W5" s="766"/>
      <c r="X5" s="766"/>
      <c r="Y5" s="766"/>
      <c r="Z5" s="767"/>
      <c r="AA5" s="765" t="s">
        <v>377</v>
      </c>
      <c r="AB5" s="766"/>
      <c r="AC5" s="766"/>
      <c r="AD5" s="766"/>
      <c r="AE5" s="766"/>
      <c r="AF5" s="798" t="s">
        <v>378</v>
      </c>
      <c r="AG5" s="766"/>
      <c r="AH5" s="766"/>
      <c r="AI5" s="766"/>
      <c r="AJ5" s="777"/>
      <c r="AK5" s="766" t="s">
        <v>379</v>
      </c>
      <c r="AL5" s="766"/>
      <c r="AM5" s="766"/>
      <c r="AN5" s="766"/>
      <c r="AO5" s="767"/>
      <c r="AP5" s="765" t="s">
        <v>380</v>
      </c>
      <c r="AQ5" s="766"/>
      <c r="AR5" s="766"/>
      <c r="AS5" s="766"/>
      <c r="AT5" s="767"/>
      <c r="AU5" s="765" t="s">
        <v>381</v>
      </c>
      <c r="AV5" s="766"/>
      <c r="AW5" s="766"/>
      <c r="AX5" s="766"/>
      <c r="AY5" s="777"/>
      <c r="AZ5" s="258"/>
      <c r="BA5" s="258"/>
      <c r="BB5" s="258"/>
      <c r="BC5" s="258"/>
      <c r="BD5" s="258"/>
      <c r="BE5" s="259"/>
      <c r="BF5" s="259"/>
      <c r="BG5" s="259"/>
      <c r="BH5" s="259"/>
      <c r="BI5" s="259"/>
      <c r="BJ5" s="259"/>
      <c r="BK5" s="259"/>
      <c r="BL5" s="259"/>
      <c r="BM5" s="259"/>
      <c r="BN5" s="259"/>
      <c r="BO5" s="259"/>
      <c r="BP5" s="259"/>
      <c r="BQ5" s="788" t="s">
        <v>382</v>
      </c>
      <c r="BR5" s="789"/>
      <c r="BS5" s="789"/>
      <c r="BT5" s="789"/>
      <c r="BU5" s="789"/>
      <c r="BV5" s="789"/>
      <c r="BW5" s="789"/>
      <c r="BX5" s="789"/>
      <c r="BY5" s="789"/>
      <c r="BZ5" s="789"/>
      <c r="CA5" s="789"/>
      <c r="CB5" s="789"/>
      <c r="CC5" s="789"/>
      <c r="CD5" s="789"/>
      <c r="CE5" s="789"/>
      <c r="CF5" s="789"/>
      <c r="CG5" s="790"/>
      <c r="CH5" s="765" t="s">
        <v>383</v>
      </c>
      <c r="CI5" s="766"/>
      <c r="CJ5" s="766"/>
      <c r="CK5" s="766"/>
      <c r="CL5" s="767"/>
      <c r="CM5" s="765" t="s">
        <v>384</v>
      </c>
      <c r="CN5" s="766"/>
      <c r="CO5" s="766"/>
      <c r="CP5" s="766"/>
      <c r="CQ5" s="767"/>
      <c r="CR5" s="765" t="s">
        <v>385</v>
      </c>
      <c r="CS5" s="766"/>
      <c r="CT5" s="766"/>
      <c r="CU5" s="766"/>
      <c r="CV5" s="767"/>
      <c r="CW5" s="765" t="s">
        <v>386</v>
      </c>
      <c r="CX5" s="766"/>
      <c r="CY5" s="766"/>
      <c r="CZ5" s="766"/>
      <c r="DA5" s="767"/>
      <c r="DB5" s="765" t="s">
        <v>387</v>
      </c>
      <c r="DC5" s="766"/>
      <c r="DD5" s="766"/>
      <c r="DE5" s="766"/>
      <c r="DF5" s="767"/>
      <c r="DG5" s="771" t="s">
        <v>388</v>
      </c>
      <c r="DH5" s="772"/>
      <c r="DI5" s="772"/>
      <c r="DJ5" s="772"/>
      <c r="DK5" s="773"/>
      <c r="DL5" s="771" t="s">
        <v>389</v>
      </c>
      <c r="DM5" s="772"/>
      <c r="DN5" s="772"/>
      <c r="DO5" s="772"/>
      <c r="DP5" s="773"/>
      <c r="DQ5" s="765" t="s">
        <v>390</v>
      </c>
      <c r="DR5" s="766"/>
      <c r="DS5" s="766"/>
      <c r="DT5" s="766"/>
      <c r="DU5" s="767"/>
      <c r="DV5" s="765" t="s">
        <v>381</v>
      </c>
      <c r="DW5" s="766"/>
      <c r="DX5" s="766"/>
      <c r="DY5" s="766"/>
      <c r="DZ5" s="777"/>
      <c r="EA5" s="256"/>
    </row>
    <row r="6" spans="1:131" s="257" customFormat="1" ht="26.25" customHeight="1" thickBot="1" x14ac:dyDescent="0.2">
      <c r="A6" s="791"/>
      <c r="B6" s="792"/>
      <c r="C6" s="792"/>
      <c r="D6" s="792"/>
      <c r="E6" s="792"/>
      <c r="F6" s="792"/>
      <c r="G6" s="792"/>
      <c r="H6" s="792"/>
      <c r="I6" s="792"/>
      <c r="J6" s="792"/>
      <c r="K6" s="792"/>
      <c r="L6" s="792"/>
      <c r="M6" s="792"/>
      <c r="N6" s="792"/>
      <c r="O6" s="792"/>
      <c r="P6" s="793"/>
      <c r="Q6" s="768"/>
      <c r="R6" s="769"/>
      <c r="S6" s="769"/>
      <c r="T6" s="769"/>
      <c r="U6" s="770"/>
      <c r="V6" s="768"/>
      <c r="W6" s="769"/>
      <c r="X6" s="769"/>
      <c r="Y6" s="769"/>
      <c r="Z6" s="770"/>
      <c r="AA6" s="768"/>
      <c r="AB6" s="769"/>
      <c r="AC6" s="769"/>
      <c r="AD6" s="769"/>
      <c r="AE6" s="769"/>
      <c r="AF6" s="799"/>
      <c r="AG6" s="769"/>
      <c r="AH6" s="769"/>
      <c r="AI6" s="769"/>
      <c r="AJ6" s="778"/>
      <c r="AK6" s="769"/>
      <c r="AL6" s="769"/>
      <c r="AM6" s="769"/>
      <c r="AN6" s="769"/>
      <c r="AO6" s="770"/>
      <c r="AP6" s="768"/>
      <c r="AQ6" s="769"/>
      <c r="AR6" s="769"/>
      <c r="AS6" s="769"/>
      <c r="AT6" s="770"/>
      <c r="AU6" s="768"/>
      <c r="AV6" s="769"/>
      <c r="AW6" s="769"/>
      <c r="AX6" s="769"/>
      <c r="AY6" s="778"/>
      <c r="AZ6" s="254"/>
      <c r="BA6" s="254"/>
      <c r="BB6" s="254"/>
      <c r="BC6" s="254"/>
      <c r="BD6" s="254"/>
      <c r="BE6" s="255"/>
      <c r="BF6" s="255"/>
      <c r="BG6" s="255"/>
      <c r="BH6" s="255"/>
      <c r="BI6" s="255"/>
      <c r="BJ6" s="255"/>
      <c r="BK6" s="255"/>
      <c r="BL6" s="255"/>
      <c r="BM6" s="255"/>
      <c r="BN6" s="255"/>
      <c r="BO6" s="255"/>
      <c r="BP6" s="255"/>
      <c r="BQ6" s="791"/>
      <c r="BR6" s="792"/>
      <c r="BS6" s="792"/>
      <c r="BT6" s="792"/>
      <c r="BU6" s="792"/>
      <c r="BV6" s="792"/>
      <c r="BW6" s="792"/>
      <c r="BX6" s="792"/>
      <c r="BY6" s="792"/>
      <c r="BZ6" s="792"/>
      <c r="CA6" s="792"/>
      <c r="CB6" s="792"/>
      <c r="CC6" s="792"/>
      <c r="CD6" s="792"/>
      <c r="CE6" s="792"/>
      <c r="CF6" s="792"/>
      <c r="CG6" s="793"/>
      <c r="CH6" s="768"/>
      <c r="CI6" s="769"/>
      <c r="CJ6" s="769"/>
      <c r="CK6" s="769"/>
      <c r="CL6" s="770"/>
      <c r="CM6" s="768"/>
      <c r="CN6" s="769"/>
      <c r="CO6" s="769"/>
      <c r="CP6" s="769"/>
      <c r="CQ6" s="770"/>
      <c r="CR6" s="768"/>
      <c r="CS6" s="769"/>
      <c r="CT6" s="769"/>
      <c r="CU6" s="769"/>
      <c r="CV6" s="770"/>
      <c r="CW6" s="768"/>
      <c r="CX6" s="769"/>
      <c r="CY6" s="769"/>
      <c r="CZ6" s="769"/>
      <c r="DA6" s="770"/>
      <c r="DB6" s="768"/>
      <c r="DC6" s="769"/>
      <c r="DD6" s="769"/>
      <c r="DE6" s="769"/>
      <c r="DF6" s="770"/>
      <c r="DG6" s="774"/>
      <c r="DH6" s="775"/>
      <c r="DI6" s="775"/>
      <c r="DJ6" s="775"/>
      <c r="DK6" s="776"/>
      <c r="DL6" s="774"/>
      <c r="DM6" s="775"/>
      <c r="DN6" s="775"/>
      <c r="DO6" s="775"/>
      <c r="DP6" s="776"/>
      <c r="DQ6" s="768"/>
      <c r="DR6" s="769"/>
      <c r="DS6" s="769"/>
      <c r="DT6" s="769"/>
      <c r="DU6" s="770"/>
      <c r="DV6" s="768"/>
      <c r="DW6" s="769"/>
      <c r="DX6" s="769"/>
      <c r="DY6" s="769"/>
      <c r="DZ6" s="778"/>
      <c r="EA6" s="256"/>
    </row>
    <row r="7" spans="1:131" s="257" customFormat="1" ht="26.25" customHeight="1" thickTop="1" x14ac:dyDescent="0.15">
      <c r="A7" s="260">
        <v>1</v>
      </c>
      <c r="B7" s="779" t="s">
        <v>391</v>
      </c>
      <c r="C7" s="780"/>
      <c r="D7" s="780"/>
      <c r="E7" s="780"/>
      <c r="F7" s="780"/>
      <c r="G7" s="780"/>
      <c r="H7" s="780"/>
      <c r="I7" s="780"/>
      <c r="J7" s="780"/>
      <c r="K7" s="780"/>
      <c r="L7" s="780"/>
      <c r="M7" s="780"/>
      <c r="N7" s="780"/>
      <c r="O7" s="780"/>
      <c r="P7" s="781"/>
      <c r="Q7" s="782">
        <v>1757</v>
      </c>
      <c r="R7" s="783"/>
      <c r="S7" s="783"/>
      <c r="T7" s="783"/>
      <c r="U7" s="783"/>
      <c r="V7" s="783">
        <v>1681</v>
      </c>
      <c r="W7" s="783"/>
      <c r="X7" s="783"/>
      <c r="Y7" s="783"/>
      <c r="Z7" s="783"/>
      <c r="AA7" s="783">
        <v>76</v>
      </c>
      <c r="AB7" s="783"/>
      <c r="AC7" s="783"/>
      <c r="AD7" s="783"/>
      <c r="AE7" s="784"/>
      <c r="AF7" s="785">
        <v>55</v>
      </c>
      <c r="AG7" s="786"/>
      <c r="AH7" s="786"/>
      <c r="AI7" s="786"/>
      <c r="AJ7" s="787"/>
      <c r="AK7" s="822">
        <v>26</v>
      </c>
      <c r="AL7" s="823"/>
      <c r="AM7" s="823"/>
      <c r="AN7" s="823"/>
      <c r="AO7" s="823"/>
      <c r="AP7" s="823">
        <v>1619</v>
      </c>
      <c r="AQ7" s="823"/>
      <c r="AR7" s="823"/>
      <c r="AS7" s="823"/>
      <c r="AT7" s="823"/>
      <c r="AU7" s="824"/>
      <c r="AV7" s="824"/>
      <c r="AW7" s="824"/>
      <c r="AX7" s="824"/>
      <c r="AY7" s="825"/>
      <c r="AZ7" s="254"/>
      <c r="BA7" s="254"/>
      <c r="BB7" s="254"/>
      <c r="BC7" s="254"/>
      <c r="BD7" s="254"/>
      <c r="BE7" s="255"/>
      <c r="BF7" s="255"/>
      <c r="BG7" s="255"/>
      <c r="BH7" s="255"/>
      <c r="BI7" s="255"/>
      <c r="BJ7" s="255"/>
      <c r="BK7" s="255"/>
      <c r="BL7" s="255"/>
      <c r="BM7" s="255"/>
      <c r="BN7" s="255"/>
      <c r="BO7" s="255"/>
      <c r="BP7" s="255"/>
      <c r="BQ7" s="261">
        <v>1</v>
      </c>
      <c r="BR7" s="262"/>
      <c r="BS7" s="826"/>
      <c r="BT7" s="827"/>
      <c r="BU7" s="827"/>
      <c r="BV7" s="827"/>
      <c r="BW7" s="827"/>
      <c r="BX7" s="827"/>
      <c r="BY7" s="827"/>
      <c r="BZ7" s="827"/>
      <c r="CA7" s="827"/>
      <c r="CB7" s="827"/>
      <c r="CC7" s="827"/>
      <c r="CD7" s="827"/>
      <c r="CE7" s="827"/>
      <c r="CF7" s="827"/>
      <c r="CG7" s="828"/>
      <c r="CH7" s="819"/>
      <c r="CI7" s="820"/>
      <c r="CJ7" s="820"/>
      <c r="CK7" s="820"/>
      <c r="CL7" s="821"/>
      <c r="CM7" s="819"/>
      <c r="CN7" s="820"/>
      <c r="CO7" s="820"/>
      <c r="CP7" s="820"/>
      <c r="CQ7" s="821"/>
      <c r="CR7" s="819"/>
      <c r="CS7" s="820"/>
      <c r="CT7" s="820"/>
      <c r="CU7" s="820"/>
      <c r="CV7" s="821"/>
      <c r="CW7" s="819"/>
      <c r="CX7" s="820"/>
      <c r="CY7" s="820"/>
      <c r="CZ7" s="820"/>
      <c r="DA7" s="821"/>
      <c r="DB7" s="819"/>
      <c r="DC7" s="820"/>
      <c r="DD7" s="820"/>
      <c r="DE7" s="820"/>
      <c r="DF7" s="821"/>
      <c r="DG7" s="819"/>
      <c r="DH7" s="820"/>
      <c r="DI7" s="820"/>
      <c r="DJ7" s="820"/>
      <c r="DK7" s="821"/>
      <c r="DL7" s="819"/>
      <c r="DM7" s="820"/>
      <c r="DN7" s="820"/>
      <c r="DO7" s="820"/>
      <c r="DP7" s="821"/>
      <c r="DQ7" s="819"/>
      <c r="DR7" s="820"/>
      <c r="DS7" s="820"/>
      <c r="DT7" s="820"/>
      <c r="DU7" s="821"/>
      <c r="DV7" s="800"/>
      <c r="DW7" s="801"/>
      <c r="DX7" s="801"/>
      <c r="DY7" s="801"/>
      <c r="DZ7" s="802"/>
      <c r="EA7" s="256"/>
    </row>
    <row r="8" spans="1:131" s="257" customFormat="1" ht="26.25" customHeight="1" x14ac:dyDescent="0.15">
      <c r="A8" s="263">
        <v>2</v>
      </c>
      <c r="B8" s="803"/>
      <c r="C8" s="804"/>
      <c r="D8" s="804"/>
      <c r="E8" s="804"/>
      <c r="F8" s="804"/>
      <c r="G8" s="804"/>
      <c r="H8" s="804"/>
      <c r="I8" s="804"/>
      <c r="J8" s="804"/>
      <c r="K8" s="804"/>
      <c r="L8" s="804"/>
      <c r="M8" s="804"/>
      <c r="N8" s="804"/>
      <c r="O8" s="804"/>
      <c r="P8" s="805"/>
      <c r="Q8" s="806"/>
      <c r="R8" s="807"/>
      <c r="S8" s="807"/>
      <c r="T8" s="807"/>
      <c r="U8" s="807"/>
      <c r="V8" s="807"/>
      <c r="W8" s="807"/>
      <c r="X8" s="807"/>
      <c r="Y8" s="807"/>
      <c r="Z8" s="807"/>
      <c r="AA8" s="807"/>
      <c r="AB8" s="807"/>
      <c r="AC8" s="807"/>
      <c r="AD8" s="807"/>
      <c r="AE8" s="808"/>
      <c r="AF8" s="809"/>
      <c r="AG8" s="810"/>
      <c r="AH8" s="810"/>
      <c r="AI8" s="810"/>
      <c r="AJ8" s="811"/>
      <c r="AK8" s="812"/>
      <c r="AL8" s="813"/>
      <c r="AM8" s="813"/>
      <c r="AN8" s="813"/>
      <c r="AO8" s="813"/>
      <c r="AP8" s="813"/>
      <c r="AQ8" s="813"/>
      <c r="AR8" s="813"/>
      <c r="AS8" s="813"/>
      <c r="AT8" s="813"/>
      <c r="AU8" s="814"/>
      <c r="AV8" s="814"/>
      <c r="AW8" s="814"/>
      <c r="AX8" s="814"/>
      <c r="AY8" s="815"/>
      <c r="AZ8" s="254"/>
      <c r="BA8" s="254"/>
      <c r="BB8" s="254"/>
      <c r="BC8" s="254"/>
      <c r="BD8" s="254"/>
      <c r="BE8" s="255"/>
      <c r="BF8" s="255"/>
      <c r="BG8" s="255"/>
      <c r="BH8" s="255"/>
      <c r="BI8" s="255"/>
      <c r="BJ8" s="255"/>
      <c r="BK8" s="255"/>
      <c r="BL8" s="255"/>
      <c r="BM8" s="255"/>
      <c r="BN8" s="255"/>
      <c r="BO8" s="255"/>
      <c r="BP8" s="255"/>
      <c r="BQ8" s="264">
        <v>2</v>
      </c>
      <c r="BR8" s="265"/>
      <c r="BS8" s="816"/>
      <c r="BT8" s="817"/>
      <c r="BU8" s="817"/>
      <c r="BV8" s="817"/>
      <c r="BW8" s="817"/>
      <c r="BX8" s="817"/>
      <c r="BY8" s="817"/>
      <c r="BZ8" s="817"/>
      <c r="CA8" s="817"/>
      <c r="CB8" s="817"/>
      <c r="CC8" s="817"/>
      <c r="CD8" s="817"/>
      <c r="CE8" s="817"/>
      <c r="CF8" s="817"/>
      <c r="CG8" s="818"/>
      <c r="CH8" s="829"/>
      <c r="CI8" s="830"/>
      <c r="CJ8" s="830"/>
      <c r="CK8" s="830"/>
      <c r="CL8" s="831"/>
      <c r="CM8" s="829"/>
      <c r="CN8" s="830"/>
      <c r="CO8" s="830"/>
      <c r="CP8" s="830"/>
      <c r="CQ8" s="831"/>
      <c r="CR8" s="829"/>
      <c r="CS8" s="830"/>
      <c r="CT8" s="830"/>
      <c r="CU8" s="830"/>
      <c r="CV8" s="831"/>
      <c r="CW8" s="829"/>
      <c r="CX8" s="830"/>
      <c r="CY8" s="830"/>
      <c r="CZ8" s="830"/>
      <c r="DA8" s="831"/>
      <c r="DB8" s="829"/>
      <c r="DC8" s="830"/>
      <c r="DD8" s="830"/>
      <c r="DE8" s="830"/>
      <c r="DF8" s="831"/>
      <c r="DG8" s="829"/>
      <c r="DH8" s="830"/>
      <c r="DI8" s="830"/>
      <c r="DJ8" s="830"/>
      <c r="DK8" s="831"/>
      <c r="DL8" s="829"/>
      <c r="DM8" s="830"/>
      <c r="DN8" s="830"/>
      <c r="DO8" s="830"/>
      <c r="DP8" s="831"/>
      <c r="DQ8" s="829"/>
      <c r="DR8" s="830"/>
      <c r="DS8" s="830"/>
      <c r="DT8" s="830"/>
      <c r="DU8" s="831"/>
      <c r="DV8" s="832"/>
      <c r="DW8" s="833"/>
      <c r="DX8" s="833"/>
      <c r="DY8" s="833"/>
      <c r="DZ8" s="834"/>
      <c r="EA8" s="256"/>
    </row>
    <row r="9" spans="1:131" s="257" customFormat="1" ht="26.25" customHeight="1" x14ac:dyDescent="0.15">
      <c r="A9" s="263">
        <v>3</v>
      </c>
      <c r="B9" s="803"/>
      <c r="C9" s="804"/>
      <c r="D9" s="804"/>
      <c r="E9" s="804"/>
      <c r="F9" s="804"/>
      <c r="G9" s="804"/>
      <c r="H9" s="804"/>
      <c r="I9" s="804"/>
      <c r="J9" s="804"/>
      <c r="K9" s="804"/>
      <c r="L9" s="804"/>
      <c r="M9" s="804"/>
      <c r="N9" s="804"/>
      <c r="O9" s="804"/>
      <c r="P9" s="805"/>
      <c r="Q9" s="806"/>
      <c r="R9" s="807"/>
      <c r="S9" s="807"/>
      <c r="T9" s="807"/>
      <c r="U9" s="807"/>
      <c r="V9" s="807"/>
      <c r="W9" s="807"/>
      <c r="X9" s="807"/>
      <c r="Y9" s="807"/>
      <c r="Z9" s="807"/>
      <c r="AA9" s="807"/>
      <c r="AB9" s="807"/>
      <c r="AC9" s="807"/>
      <c r="AD9" s="807"/>
      <c r="AE9" s="808"/>
      <c r="AF9" s="809"/>
      <c r="AG9" s="810"/>
      <c r="AH9" s="810"/>
      <c r="AI9" s="810"/>
      <c r="AJ9" s="811"/>
      <c r="AK9" s="812"/>
      <c r="AL9" s="813"/>
      <c r="AM9" s="813"/>
      <c r="AN9" s="813"/>
      <c r="AO9" s="813"/>
      <c r="AP9" s="813"/>
      <c r="AQ9" s="813"/>
      <c r="AR9" s="813"/>
      <c r="AS9" s="813"/>
      <c r="AT9" s="813"/>
      <c r="AU9" s="814"/>
      <c r="AV9" s="814"/>
      <c r="AW9" s="814"/>
      <c r="AX9" s="814"/>
      <c r="AY9" s="815"/>
      <c r="AZ9" s="254"/>
      <c r="BA9" s="254"/>
      <c r="BB9" s="254"/>
      <c r="BC9" s="254"/>
      <c r="BD9" s="254"/>
      <c r="BE9" s="255"/>
      <c r="BF9" s="255"/>
      <c r="BG9" s="255"/>
      <c r="BH9" s="255"/>
      <c r="BI9" s="255"/>
      <c r="BJ9" s="255"/>
      <c r="BK9" s="255"/>
      <c r="BL9" s="255"/>
      <c r="BM9" s="255"/>
      <c r="BN9" s="255"/>
      <c r="BO9" s="255"/>
      <c r="BP9" s="255"/>
      <c r="BQ9" s="264">
        <v>3</v>
      </c>
      <c r="BR9" s="265"/>
      <c r="BS9" s="816"/>
      <c r="BT9" s="817"/>
      <c r="BU9" s="817"/>
      <c r="BV9" s="817"/>
      <c r="BW9" s="817"/>
      <c r="BX9" s="817"/>
      <c r="BY9" s="817"/>
      <c r="BZ9" s="817"/>
      <c r="CA9" s="817"/>
      <c r="CB9" s="817"/>
      <c r="CC9" s="817"/>
      <c r="CD9" s="817"/>
      <c r="CE9" s="817"/>
      <c r="CF9" s="817"/>
      <c r="CG9" s="818"/>
      <c r="CH9" s="829"/>
      <c r="CI9" s="830"/>
      <c r="CJ9" s="830"/>
      <c r="CK9" s="830"/>
      <c r="CL9" s="831"/>
      <c r="CM9" s="829"/>
      <c r="CN9" s="830"/>
      <c r="CO9" s="830"/>
      <c r="CP9" s="830"/>
      <c r="CQ9" s="831"/>
      <c r="CR9" s="829"/>
      <c r="CS9" s="830"/>
      <c r="CT9" s="830"/>
      <c r="CU9" s="830"/>
      <c r="CV9" s="831"/>
      <c r="CW9" s="829"/>
      <c r="CX9" s="830"/>
      <c r="CY9" s="830"/>
      <c r="CZ9" s="830"/>
      <c r="DA9" s="831"/>
      <c r="DB9" s="829"/>
      <c r="DC9" s="830"/>
      <c r="DD9" s="830"/>
      <c r="DE9" s="830"/>
      <c r="DF9" s="831"/>
      <c r="DG9" s="829"/>
      <c r="DH9" s="830"/>
      <c r="DI9" s="830"/>
      <c r="DJ9" s="830"/>
      <c r="DK9" s="831"/>
      <c r="DL9" s="829"/>
      <c r="DM9" s="830"/>
      <c r="DN9" s="830"/>
      <c r="DO9" s="830"/>
      <c r="DP9" s="831"/>
      <c r="DQ9" s="829"/>
      <c r="DR9" s="830"/>
      <c r="DS9" s="830"/>
      <c r="DT9" s="830"/>
      <c r="DU9" s="831"/>
      <c r="DV9" s="832"/>
      <c r="DW9" s="833"/>
      <c r="DX9" s="833"/>
      <c r="DY9" s="833"/>
      <c r="DZ9" s="834"/>
      <c r="EA9" s="256"/>
    </row>
    <row r="10" spans="1:131" s="257" customFormat="1" ht="26.25" customHeight="1" x14ac:dyDescent="0.15">
      <c r="A10" s="263">
        <v>4</v>
      </c>
      <c r="B10" s="803"/>
      <c r="C10" s="804"/>
      <c r="D10" s="804"/>
      <c r="E10" s="804"/>
      <c r="F10" s="804"/>
      <c r="G10" s="804"/>
      <c r="H10" s="804"/>
      <c r="I10" s="804"/>
      <c r="J10" s="804"/>
      <c r="K10" s="804"/>
      <c r="L10" s="804"/>
      <c r="M10" s="804"/>
      <c r="N10" s="804"/>
      <c r="O10" s="804"/>
      <c r="P10" s="805"/>
      <c r="Q10" s="806"/>
      <c r="R10" s="807"/>
      <c r="S10" s="807"/>
      <c r="T10" s="807"/>
      <c r="U10" s="807"/>
      <c r="V10" s="807"/>
      <c r="W10" s="807"/>
      <c r="X10" s="807"/>
      <c r="Y10" s="807"/>
      <c r="Z10" s="807"/>
      <c r="AA10" s="807"/>
      <c r="AB10" s="807"/>
      <c r="AC10" s="807"/>
      <c r="AD10" s="807"/>
      <c r="AE10" s="808"/>
      <c r="AF10" s="809"/>
      <c r="AG10" s="810"/>
      <c r="AH10" s="810"/>
      <c r="AI10" s="810"/>
      <c r="AJ10" s="811"/>
      <c r="AK10" s="812"/>
      <c r="AL10" s="813"/>
      <c r="AM10" s="813"/>
      <c r="AN10" s="813"/>
      <c r="AO10" s="813"/>
      <c r="AP10" s="813"/>
      <c r="AQ10" s="813"/>
      <c r="AR10" s="813"/>
      <c r="AS10" s="813"/>
      <c r="AT10" s="813"/>
      <c r="AU10" s="814"/>
      <c r="AV10" s="814"/>
      <c r="AW10" s="814"/>
      <c r="AX10" s="814"/>
      <c r="AY10" s="815"/>
      <c r="AZ10" s="254"/>
      <c r="BA10" s="254"/>
      <c r="BB10" s="254"/>
      <c r="BC10" s="254"/>
      <c r="BD10" s="254"/>
      <c r="BE10" s="255"/>
      <c r="BF10" s="255"/>
      <c r="BG10" s="255"/>
      <c r="BH10" s="255"/>
      <c r="BI10" s="255"/>
      <c r="BJ10" s="255"/>
      <c r="BK10" s="255"/>
      <c r="BL10" s="255"/>
      <c r="BM10" s="255"/>
      <c r="BN10" s="255"/>
      <c r="BO10" s="255"/>
      <c r="BP10" s="255"/>
      <c r="BQ10" s="264">
        <v>4</v>
      </c>
      <c r="BR10" s="265"/>
      <c r="BS10" s="816"/>
      <c r="BT10" s="817"/>
      <c r="BU10" s="817"/>
      <c r="BV10" s="817"/>
      <c r="BW10" s="817"/>
      <c r="BX10" s="817"/>
      <c r="BY10" s="817"/>
      <c r="BZ10" s="817"/>
      <c r="CA10" s="817"/>
      <c r="CB10" s="817"/>
      <c r="CC10" s="817"/>
      <c r="CD10" s="817"/>
      <c r="CE10" s="817"/>
      <c r="CF10" s="817"/>
      <c r="CG10" s="818"/>
      <c r="CH10" s="829"/>
      <c r="CI10" s="830"/>
      <c r="CJ10" s="830"/>
      <c r="CK10" s="830"/>
      <c r="CL10" s="831"/>
      <c r="CM10" s="829"/>
      <c r="CN10" s="830"/>
      <c r="CO10" s="830"/>
      <c r="CP10" s="830"/>
      <c r="CQ10" s="831"/>
      <c r="CR10" s="829"/>
      <c r="CS10" s="830"/>
      <c r="CT10" s="830"/>
      <c r="CU10" s="830"/>
      <c r="CV10" s="831"/>
      <c r="CW10" s="829"/>
      <c r="CX10" s="830"/>
      <c r="CY10" s="830"/>
      <c r="CZ10" s="830"/>
      <c r="DA10" s="831"/>
      <c r="DB10" s="829"/>
      <c r="DC10" s="830"/>
      <c r="DD10" s="830"/>
      <c r="DE10" s="830"/>
      <c r="DF10" s="831"/>
      <c r="DG10" s="829"/>
      <c r="DH10" s="830"/>
      <c r="DI10" s="830"/>
      <c r="DJ10" s="830"/>
      <c r="DK10" s="831"/>
      <c r="DL10" s="829"/>
      <c r="DM10" s="830"/>
      <c r="DN10" s="830"/>
      <c r="DO10" s="830"/>
      <c r="DP10" s="831"/>
      <c r="DQ10" s="829"/>
      <c r="DR10" s="830"/>
      <c r="DS10" s="830"/>
      <c r="DT10" s="830"/>
      <c r="DU10" s="831"/>
      <c r="DV10" s="832"/>
      <c r="DW10" s="833"/>
      <c r="DX10" s="833"/>
      <c r="DY10" s="833"/>
      <c r="DZ10" s="834"/>
      <c r="EA10" s="256"/>
    </row>
    <row r="11" spans="1:131" s="257" customFormat="1" ht="26.25" customHeight="1" x14ac:dyDescent="0.15">
      <c r="A11" s="263">
        <v>5</v>
      </c>
      <c r="B11" s="803"/>
      <c r="C11" s="804"/>
      <c r="D11" s="804"/>
      <c r="E11" s="804"/>
      <c r="F11" s="804"/>
      <c r="G11" s="804"/>
      <c r="H11" s="804"/>
      <c r="I11" s="804"/>
      <c r="J11" s="804"/>
      <c r="K11" s="804"/>
      <c r="L11" s="804"/>
      <c r="M11" s="804"/>
      <c r="N11" s="804"/>
      <c r="O11" s="804"/>
      <c r="P11" s="805"/>
      <c r="Q11" s="806"/>
      <c r="R11" s="807"/>
      <c r="S11" s="807"/>
      <c r="T11" s="807"/>
      <c r="U11" s="807"/>
      <c r="V11" s="807"/>
      <c r="W11" s="807"/>
      <c r="X11" s="807"/>
      <c r="Y11" s="807"/>
      <c r="Z11" s="807"/>
      <c r="AA11" s="807"/>
      <c r="AB11" s="807"/>
      <c r="AC11" s="807"/>
      <c r="AD11" s="807"/>
      <c r="AE11" s="808"/>
      <c r="AF11" s="809"/>
      <c r="AG11" s="810"/>
      <c r="AH11" s="810"/>
      <c r="AI11" s="810"/>
      <c r="AJ11" s="811"/>
      <c r="AK11" s="812"/>
      <c r="AL11" s="813"/>
      <c r="AM11" s="813"/>
      <c r="AN11" s="813"/>
      <c r="AO11" s="813"/>
      <c r="AP11" s="813"/>
      <c r="AQ11" s="813"/>
      <c r="AR11" s="813"/>
      <c r="AS11" s="813"/>
      <c r="AT11" s="813"/>
      <c r="AU11" s="814"/>
      <c r="AV11" s="814"/>
      <c r="AW11" s="814"/>
      <c r="AX11" s="814"/>
      <c r="AY11" s="815"/>
      <c r="AZ11" s="254"/>
      <c r="BA11" s="254"/>
      <c r="BB11" s="254"/>
      <c r="BC11" s="254"/>
      <c r="BD11" s="254"/>
      <c r="BE11" s="255"/>
      <c r="BF11" s="255"/>
      <c r="BG11" s="255"/>
      <c r="BH11" s="255"/>
      <c r="BI11" s="255"/>
      <c r="BJ11" s="255"/>
      <c r="BK11" s="255"/>
      <c r="BL11" s="255"/>
      <c r="BM11" s="255"/>
      <c r="BN11" s="255"/>
      <c r="BO11" s="255"/>
      <c r="BP11" s="255"/>
      <c r="BQ11" s="264">
        <v>5</v>
      </c>
      <c r="BR11" s="265"/>
      <c r="BS11" s="816"/>
      <c r="BT11" s="817"/>
      <c r="BU11" s="817"/>
      <c r="BV11" s="817"/>
      <c r="BW11" s="817"/>
      <c r="BX11" s="817"/>
      <c r="BY11" s="817"/>
      <c r="BZ11" s="817"/>
      <c r="CA11" s="817"/>
      <c r="CB11" s="817"/>
      <c r="CC11" s="817"/>
      <c r="CD11" s="817"/>
      <c r="CE11" s="817"/>
      <c r="CF11" s="817"/>
      <c r="CG11" s="818"/>
      <c r="CH11" s="829"/>
      <c r="CI11" s="830"/>
      <c r="CJ11" s="830"/>
      <c r="CK11" s="830"/>
      <c r="CL11" s="831"/>
      <c r="CM11" s="829"/>
      <c r="CN11" s="830"/>
      <c r="CO11" s="830"/>
      <c r="CP11" s="830"/>
      <c r="CQ11" s="831"/>
      <c r="CR11" s="829"/>
      <c r="CS11" s="830"/>
      <c r="CT11" s="830"/>
      <c r="CU11" s="830"/>
      <c r="CV11" s="831"/>
      <c r="CW11" s="829"/>
      <c r="CX11" s="830"/>
      <c r="CY11" s="830"/>
      <c r="CZ11" s="830"/>
      <c r="DA11" s="831"/>
      <c r="DB11" s="829"/>
      <c r="DC11" s="830"/>
      <c r="DD11" s="830"/>
      <c r="DE11" s="830"/>
      <c r="DF11" s="831"/>
      <c r="DG11" s="829"/>
      <c r="DH11" s="830"/>
      <c r="DI11" s="830"/>
      <c r="DJ11" s="830"/>
      <c r="DK11" s="831"/>
      <c r="DL11" s="829"/>
      <c r="DM11" s="830"/>
      <c r="DN11" s="830"/>
      <c r="DO11" s="830"/>
      <c r="DP11" s="831"/>
      <c r="DQ11" s="829"/>
      <c r="DR11" s="830"/>
      <c r="DS11" s="830"/>
      <c r="DT11" s="830"/>
      <c r="DU11" s="831"/>
      <c r="DV11" s="832"/>
      <c r="DW11" s="833"/>
      <c r="DX11" s="833"/>
      <c r="DY11" s="833"/>
      <c r="DZ11" s="834"/>
      <c r="EA11" s="256"/>
    </row>
    <row r="12" spans="1:131" s="257" customFormat="1" ht="26.25" customHeight="1" x14ac:dyDescent="0.15">
      <c r="A12" s="263">
        <v>6</v>
      </c>
      <c r="B12" s="803"/>
      <c r="C12" s="804"/>
      <c r="D12" s="804"/>
      <c r="E12" s="804"/>
      <c r="F12" s="804"/>
      <c r="G12" s="804"/>
      <c r="H12" s="804"/>
      <c r="I12" s="804"/>
      <c r="J12" s="804"/>
      <c r="K12" s="804"/>
      <c r="L12" s="804"/>
      <c r="M12" s="804"/>
      <c r="N12" s="804"/>
      <c r="O12" s="804"/>
      <c r="P12" s="805"/>
      <c r="Q12" s="806"/>
      <c r="R12" s="807"/>
      <c r="S12" s="807"/>
      <c r="T12" s="807"/>
      <c r="U12" s="807"/>
      <c r="V12" s="807"/>
      <c r="W12" s="807"/>
      <c r="X12" s="807"/>
      <c r="Y12" s="807"/>
      <c r="Z12" s="807"/>
      <c r="AA12" s="807"/>
      <c r="AB12" s="807"/>
      <c r="AC12" s="807"/>
      <c r="AD12" s="807"/>
      <c r="AE12" s="808"/>
      <c r="AF12" s="809"/>
      <c r="AG12" s="810"/>
      <c r="AH12" s="810"/>
      <c r="AI12" s="810"/>
      <c r="AJ12" s="811"/>
      <c r="AK12" s="812"/>
      <c r="AL12" s="813"/>
      <c r="AM12" s="813"/>
      <c r="AN12" s="813"/>
      <c r="AO12" s="813"/>
      <c r="AP12" s="813"/>
      <c r="AQ12" s="813"/>
      <c r="AR12" s="813"/>
      <c r="AS12" s="813"/>
      <c r="AT12" s="813"/>
      <c r="AU12" s="814"/>
      <c r="AV12" s="814"/>
      <c r="AW12" s="814"/>
      <c r="AX12" s="814"/>
      <c r="AY12" s="815"/>
      <c r="AZ12" s="254"/>
      <c r="BA12" s="254"/>
      <c r="BB12" s="254"/>
      <c r="BC12" s="254"/>
      <c r="BD12" s="254"/>
      <c r="BE12" s="255"/>
      <c r="BF12" s="255"/>
      <c r="BG12" s="255"/>
      <c r="BH12" s="255"/>
      <c r="BI12" s="255"/>
      <c r="BJ12" s="255"/>
      <c r="BK12" s="255"/>
      <c r="BL12" s="255"/>
      <c r="BM12" s="255"/>
      <c r="BN12" s="255"/>
      <c r="BO12" s="255"/>
      <c r="BP12" s="255"/>
      <c r="BQ12" s="264">
        <v>6</v>
      </c>
      <c r="BR12" s="265"/>
      <c r="BS12" s="816"/>
      <c r="BT12" s="817"/>
      <c r="BU12" s="817"/>
      <c r="BV12" s="817"/>
      <c r="BW12" s="817"/>
      <c r="BX12" s="817"/>
      <c r="BY12" s="817"/>
      <c r="BZ12" s="817"/>
      <c r="CA12" s="817"/>
      <c r="CB12" s="817"/>
      <c r="CC12" s="817"/>
      <c r="CD12" s="817"/>
      <c r="CE12" s="817"/>
      <c r="CF12" s="817"/>
      <c r="CG12" s="818"/>
      <c r="CH12" s="829"/>
      <c r="CI12" s="830"/>
      <c r="CJ12" s="830"/>
      <c r="CK12" s="830"/>
      <c r="CL12" s="831"/>
      <c r="CM12" s="829"/>
      <c r="CN12" s="830"/>
      <c r="CO12" s="830"/>
      <c r="CP12" s="830"/>
      <c r="CQ12" s="831"/>
      <c r="CR12" s="829"/>
      <c r="CS12" s="830"/>
      <c r="CT12" s="830"/>
      <c r="CU12" s="830"/>
      <c r="CV12" s="831"/>
      <c r="CW12" s="829"/>
      <c r="CX12" s="830"/>
      <c r="CY12" s="830"/>
      <c r="CZ12" s="830"/>
      <c r="DA12" s="831"/>
      <c r="DB12" s="829"/>
      <c r="DC12" s="830"/>
      <c r="DD12" s="830"/>
      <c r="DE12" s="830"/>
      <c r="DF12" s="831"/>
      <c r="DG12" s="829"/>
      <c r="DH12" s="830"/>
      <c r="DI12" s="830"/>
      <c r="DJ12" s="830"/>
      <c r="DK12" s="831"/>
      <c r="DL12" s="829"/>
      <c r="DM12" s="830"/>
      <c r="DN12" s="830"/>
      <c r="DO12" s="830"/>
      <c r="DP12" s="831"/>
      <c r="DQ12" s="829"/>
      <c r="DR12" s="830"/>
      <c r="DS12" s="830"/>
      <c r="DT12" s="830"/>
      <c r="DU12" s="831"/>
      <c r="DV12" s="832"/>
      <c r="DW12" s="833"/>
      <c r="DX12" s="833"/>
      <c r="DY12" s="833"/>
      <c r="DZ12" s="834"/>
      <c r="EA12" s="256"/>
    </row>
    <row r="13" spans="1:131" s="257" customFormat="1" ht="26.25" customHeight="1" x14ac:dyDescent="0.15">
      <c r="A13" s="263">
        <v>7</v>
      </c>
      <c r="B13" s="803"/>
      <c r="C13" s="804"/>
      <c r="D13" s="804"/>
      <c r="E13" s="804"/>
      <c r="F13" s="804"/>
      <c r="G13" s="804"/>
      <c r="H13" s="804"/>
      <c r="I13" s="804"/>
      <c r="J13" s="804"/>
      <c r="K13" s="804"/>
      <c r="L13" s="804"/>
      <c r="M13" s="804"/>
      <c r="N13" s="804"/>
      <c r="O13" s="804"/>
      <c r="P13" s="805"/>
      <c r="Q13" s="806"/>
      <c r="R13" s="807"/>
      <c r="S13" s="807"/>
      <c r="T13" s="807"/>
      <c r="U13" s="807"/>
      <c r="V13" s="807"/>
      <c r="W13" s="807"/>
      <c r="X13" s="807"/>
      <c r="Y13" s="807"/>
      <c r="Z13" s="807"/>
      <c r="AA13" s="807"/>
      <c r="AB13" s="807"/>
      <c r="AC13" s="807"/>
      <c r="AD13" s="807"/>
      <c r="AE13" s="808"/>
      <c r="AF13" s="809"/>
      <c r="AG13" s="810"/>
      <c r="AH13" s="810"/>
      <c r="AI13" s="810"/>
      <c r="AJ13" s="811"/>
      <c r="AK13" s="812"/>
      <c r="AL13" s="813"/>
      <c r="AM13" s="813"/>
      <c r="AN13" s="813"/>
      <c r="AO13" s="813"/>
      <c r="AP13" s="813"/>
      <c r="AQ13" s="813"/>
      <c r="AR13" s="813"/>
      <c r="AS13" s="813"/>
      <c r="AT13" s="813"/>
      <c r="AU13" s="814"/>
      <c r="AV13" s="814"/>
      <c r="AW13" s="814"/>
      <c r="AX13" s="814"/>
      <c r="AY13" s="815"/>
      <c r="AZ13" s="254"/>
      <c r="BA13" s="254"/>
      <c r="BB13" s="254"/>
      <c r="BC13" s="254"/>
      <c r="BD13" s="254"/>
      <c r="BE13" s="255"/>
      <c r="BF13" s="255"/>
      <c r="BG13" s="255"/>
      <c r="BH13" s="255"/>
      <c r="BI13" s="255"/>
      <c r="BJ13" s="255"/>
      <c r="BK13" s="255"/>
      <c r="BL13" s="255"/>
      <c r="BM13" s="255"/>
      <c r="BN13" s="255"/>
      <c r="BO13" s="255"/>
      <c r="BP13" s="255"/>
      <c r="BQ13" s="264">
        <v>7</v>
      </c>
      <c r="BR13" s="265"/>
      <c r="BS13" s="816"/>
      <c r="BT13" s="817"/>
      <c r="BU13" s="817"/>
      <c r="BV13" s="817"/>
      <c r="BW13" s="817"/>
      <c r="BX13" s="817"/>
      <c r="BY13" s="817"/>
      <c r="BZ13" s="817"/>
      <c r="CA13" s="817"/>
      <c r="CB13" s="817"/>
      <c r="CC13" s="817"/>
      <c r="CD13" s="817"/>
      <c r="CE13" s="817"/>
      <c r="CF13" s="817"/>
      <c r="CG13" s="818"/>
      <c r="CH13" s="829"/>
      <c r="CI13" s="830"/>
      <c r="CJ13" s="830"/>
      <c r="CK13" s="830"/>
      <c r="CL13" s="831"/>
      <c r="CM13" s="829"/>
      <c r="CN13" s="830"/>
      <c r="CO13" s="830"/>
      <c r="CP13" s="830"/>
      <c r="CQ13" s="831"/>
      <c r="CR13" s="829"/>
      <c r="CS13" s="830"/>
      <c r="CT13" s="830"/>
      <c r="CU13" s="830"/>
      <c r="CV13" s="831"/>
      <c r="CW13" s="829"/>
      <c r="CX13" s="830"/>
      <c r="CY13" s="830"/>
      <c r="CZ13" s="830"/>
      <c r="DA13" s="831"/>
      <c r="DB13" s="829"/>
      <c r="DC13" s="830"/>
      <c r="DD13" s="830"/>
      <c r="DE13" s="830"/>
      <c r="DF13" s="831"/>
      <c r="DG13" s="829"/>
      <c r="DH13" s="830"/>
      <c r="DI13" s="830"/>
      <c r="DJ13" s="830"/>
      <c r="DK13" s="831"/>
      <c r="DL13" s="829"/>
      <c r="DM13" s="830"/>
      <c r="DN13" s="830"/>
      <c r="DO13" s="830"/>
      <c r="DP13" s="831"/>
      <c r="DQ13" s="829"/>
      <c r="DR13" s="830"/>
      <c r="DS13" s="830"/>
      <c r="DT13" s="830"/>
      <c r="DU13" s="831"/>
      <c r="DV13" s="832"/>
      <c r="DW13" s="833"/>
      <c r="DX13" s="833"/>
      <c r="DY13" s="833"/>
      <c r="DZ13" s="834"/>
      <c r="EA13" s="256"/>
    </row>
    <row r="14" spans="1:131" s="257" customFormat="1" ht="26.25" customHeight="1" x14ac:dyDescent="0.15">
      <c r="A14" s="263">
        <v>8</v>
      </c>
      <c r="B14" s="803"/>
      <c r="C14" s="804"/>
      <c r="D14" s="804"/>
      <c r="E14" s="804"/>
      <c r="F14" s="804"/>
      <c r="G14" s="804"/>
      <c r="H14" s="804"/>
      <c r="I14" s="804"/>
      <c r="J14" s="804"/>
      <c r="K14" s="804"/>
      <c r="L14" s="804"/>
      <c r="M14" s="804"/>
      <c r="N14" s="804"/>
      <c r="O14" s="804"/>
      <c r="P14" s="805"/>
      <c r="Q14" s="806"/>
      <c r="R14" s="807"/>
      <c r="S14" s="807"/>
      <c r="T14" s="807"/>
      <c r="U14" s="807"/>
      <c r="V14" s="807"/>
      <c r="W14" s="807"/>
      <c r="X14" s="807"/>
      <c r="Y14" s="807"/>
      <c r="Z14" s="807"/>
      <c r="AA14" s="807"/>
      <c r="AB14" s="807"/>
      <c r="AC14" s="807"/>
      <c r="AD14" s="807"/>
      <c r="AE14" s="808"/>
      <c r="AF14" s="809"/>
      <c r="AG14" s="810"/>
      <c r="AH14" s="810"/>
      <c r="AI14" s="810"/>
      <c r="AJ14" s="811"/>
      <c r="AK14" s="812"/>
      <c r="AL14" s="813"/>
      <c r="AM14" s="813"/>
      <c r="AN14" s="813"/>
      <c r="AO14" s="813"/>
      <c r="AP14" s="813"/>
      <c r="AQ14" s="813"/>
      <c r="AR14" s="813"/>
      <c r="AS14" s="813"/>
      <c r="AT14" s="813"/>
      <c r="AU14" s="814"/>
      <c r="AV14" s="814"/>
      <c r="AW14" s="814"/>
      <c r="AX14" s="814"/>
      <c r="AY14" s="815"/>
      <c r="AZ14" s="254"/>
      <c r="BA14" s="254"/>
      <c r="BB14" s="254"/>
      <c r="BC14" s="254"/>
      <c r="BD14" s="254"/>
      <c r="BE14" s="255"/>
      <c r="BF14" s="255"/>
      <c r="BG14" s="255"/>
      <c r="BH14" s="255"/>
      <c r="BI14" s="255"/>
      <c r="BJ14" s="255"/>
      <c r="BK14" s="255"/>
      <c r="BL14" s="255"/>
      <c r="BM14" s="255"/>
      <c r="BN14" s="255"/>
      <c r="BO14" s="255"/>
      <c r="BP14" s="255"/>
      <c r="BQ14" s="264">
        <v>8</v>
      </c>
      <c r="BR14" s="265"/>
      <c r="BS14" s="816"/>
      <c r="BT14" s="817"/>
      <c r="BU14" s="817"/>
      <c r="BV14" s="817"/>
      <c r="BW14" s="817"/>
      <c r="BX14" s="817"/>
      <c r="BY14" s="817"/>
      <c r="BZ14" s="817"/>
      <c r="CA14" s="817"/>
      <c r="CB14" s="817"/>
      <c r="CC14" s="817"/>
      <c r="CD14" s="817"/>
      <c r="CE14" s="817"/>
      <c r="CF14" s="817"/>
      <c r="CG14" s="818"/>
      <c r="CH14" s="829"/>
      <c r="CI14" s="830"/>
      <c r="CJ14" s="830"/>
      <c r="CK14" s="830"/>
      <c r="CL14" s="831"/>
      <c r="CM14" s="829"/>
      <c r="CN14" s="830"/>
      <c r="CO14" s="830"/>
      <c r="CP14" s="830"/>
      <c r="CQ14" s="831"/>
      <c r="CR14" s="829"/>
      <c r="CS14" s="830"/>
      <c r="CT14" s="830"/>
      <c r="CU14" s="830"/>
      <c r="CV14" s="831"/>
      <c r="CW14" s="829"/>
      <c r="CX14" s="830"/>
      <c r="CY14" s="830"/>
      <c r="CZ14" s="830"/>
      <c r="DA14" s="831"/>
      <c r="DB14" s="829"/>
      <c r="DC14" s="830"/>
      <c r="DD14" s="830"/>
      <c r="DE14" s="830"/>
      <c r="DF14" s="831"/>
      <c r="DG14" s="829"/>
      <c r="DH14" s="830"/>
      <c r="DI14" s="830"/>
      <c r="DJ14" s="830"/>
      <c r="DK14" s="831"/>
      <c r="DL14" s="829"/>
      <c r="DM14" s="830"/>
      <c r="DN14" s="830"/>
      <c r="DO14" s="830"/>
      <c r="DP14" s="831"/>
      <c r="DQ14" s="829"/>
      <c r="DR14" s="830"/>
      <c r="DS14" s="830"/>
      <c r="DT14" s="830"/>
      <c r="DU14" s="831"/>
      <c r="DV14" s="832"/>
      <c r="DW14" s="833"/>
      <c r="DX14" s="833"/>
      <c r="DY14" s="833"/>
      <c r="DZ14" s="834"/>
      <c r="EA14" s="256"/>
    </row>
    <row r="15" spans="1:131" s="257" customFormat="1" ht="26.25" customHeight="1" x14ac:dyDescent="0.15">
      <c r="A15" s="263">
        <v>9</v>
      </c>
      <c r="B15" s="803"/>
      <c r="C15" s="804"/>
      <c r="D15" s="804"/>
      <c r="E15" s="804"/>
      <c r="F15" s="804"/>
      <c r="G15" s="804"/>
      <c r="H15" s="804"/>
      <c r="I15" s="804"/>
      <c r="J15" s="804"/>
      <c r="K15" s="804"/>
      <c r="L15" s="804"/>
      <c r="M15" s="804"/>
      <c r="N15" s="804"/>
      <c r="O15" s="804"/>
      <c r="P15" s="805"/>
      <c r="Q15" s="806"/>
      <c r="R15" s="807"/>
      <c r="S15" s="807"/>
      <c r="T15" s="807"/>
      <c r="U15" s="807"/>
      <c r="V15" s="807"/>
      <c r="W15" s="807"/>
      <c r="X15" s="807"/>
      <c r="Y15" s="807"/>
      <c r="Z15" s="807"/>
      <c r="AA15" s="807"/>
      <c r="AB15" s="807"/>
      <c r="AC15" s="807"/>
      <c r="AD15" s="807"/>
      <c r="AE15" s="808"/>
      <c r="AF15" s="809"/>
      <c r="AG15" s="810"/>
      <c r="AH15" s="810"/>
      <c r="AI15" s="810"/>
      <c r="AJ15" s="811"/>
      <c r="AK15" s="812"/>
      <c r="AL15" s="813"/>
      <c r="AM15" s="813"/>
      <c r="AN15" s="813"/>
      <c r="AO15" s="813"/>
      <c r="AP15" s="813"/>
      <c r="AQ15" s="813"/>
      <c r="AR15" s="813"/>
      <c r="AS15" s="813"/>
      <c r="AT15" s="813"/>
      <c r="AU15" s="814"/>
      <c r="AV15" s="814"/>
      <c r="AW15" s="814"/>
      <c r="AX15" s="814"/>
      <c r="AY15" s="815"/>
      <c r="AZ15" s="254"/>
      <c r="BA15" s="254"/>
      <c r="BB15" s="254"/>
      <c r="BC15" s="254"/>
      <c r="BD15" s="254"/>
      <c r="BE15" s="255"/>
      <c r="BF15" s="255"/>
      <c r="BG15" s="255"/>
      <c r="BH15" s="255"/>
      <c r="BI15" s="255"/>
      <c r="BJ15" s="255"/>
      <c r="BK15" s="255"/>
      <c r="BL15" s="255"/>
      <c r="BM15" s="255"/>
      <c r="BN15" s="255"/>
      <c r="BO15" s="255"/>
      <c r="BP15" s="255"/>
      <c r="BQ15" s="264">
        <v>9</v>
      </c>
      <c r="BR15" s="265"/>
      <c r="BS15" s="816"/>
      <c r="BT15" s="817"/>
      <c r="BU15" s="817"/>
      <c r="BV15" s="817"/>
      <c r="BW15" s="817"/>
      <c r="BX15" s="817"/>
      <c r="BY15" s="817"/>
      <c r="BZ15" s="817"/>
      <c r="CA15" s="817"/>
      <c r="CB15" s="817"/>
      <c r="CC15" s="817"/>
      <c r="CD15" s="817"/>
      <c r="CE15" s="817"/>
      <c r="CF15" s="817"/>
      <c r="CG15" s="818"/>
      <c r="CH15" s="829"/>
      <c r="CI15" s="830"/>
      <c r="CJ15" s="830"/>
      <c r="CK15" s="830"/>
      <c r="CL15" s="831"/>
      <c r="CM15" s="829"/>
      <c r="CN15" s="830"/>
      <c r="CO15" s="830"/>
      <c r="CP15" s="830"/>
      <c r="CQ15" s="831"/>
      <c r="CR15" s="829"/>
      <c r="CS15" s="830"/>
      <c r="CT15" s="830"/>
      <c r="CU15" s="830"/>
      <c r="CV15" s="831"/>
      <c r="CW15" s="829"/>
      <c r="CX15" s="830"/>
      <c r="CY15" s="830"/>
      <c r="CZ15" s="830"/>
      <c r="DA15" s="831"/>
      <c r="DB15" s="829"/>
      <c r="DC15" s="830"/>
      <c r="DD15" s="830"/>
      <c r="DE15" s="830"/>
      <c r="DF15" s="831"/>
      <c r="DG15" s="829"/>
      <c r="DH15" s="830"/>
      <c r="DI15" s="830"/>
      <c r="DJ15" s="830"/>
      <c r="DK15" s="831"/>
      <c r="DL15" s="829"/>
      <c r="DM15" s="830"/>
      <c r="DN15" s="830"/>
      <c r="DO15" s="830"/>
      <c r="DP15" s="831"/>
      <c r="DQ15" s="829"/>
      <c r="DR15" s="830"/>
      <c r="DS15" s="830"/>
      <c r="DT15" s="830"/>
      <c r="DU15" s="831"/>
      <c r="DV15" s="832"/>
      <c r="DW15" s="833"/>
      <c r="DX15" s="833"/>
      <c r="DY15" s="833"/>
      <c r="DZ15" s="834"/>
      <c r="EA15" s="256"/>
    </row>
    <row r="16" spans="1:131" s="257" customFormat="1" ht="26.25" customHeight="1" x14ac:dyDescent="0.15">
      <c r="A16" s="263">
        <v>10</v>
      </c>
      <c r="B16" s="803"/>
      <c r="C16" s="804"/>
      <c r="D16" s="804"/>
      <c r="E16" s="804"/>
      <c r="F16" s="804"/>
      <c r="G16" s="804"/>
      <c r="H16" s="804"/>
      <c r="I16" s="804"/>
      <c r="J16" s="804"/>
      <c r="K16" s="804"/>
      <c r="L16" s="804"/>
      <c r="M16" s="804"/>
      <c r="N16" s="804"/>
      <c r="O16" s="804"/>
      <c r="P16" s="805"/>
      <c r="Q16" s="806"/>
      <c r="R16" s="807"/>
      <c r="S16" s="807"/>
      <c r="T16" s="807"/>
      <c r="U16" s="807"/>
      <c r="V16" s="807"/>
      <c r="W16" s="807"/>
      <c r="X16" s="807"/>
      <c r="Y16" s="807"/>
      <c r="Z16" s="807"/>
      <c r="AA16" s="807"/>
      <c r="AB16" s="807"/>
      <c r="AC16" s="807"/>
      <c r="AD16" s="807"/>
      <c r="AE16" s="808"/>
      <c r="AF16" s="809"/>
      <c r="AG16" s="810"/>
      <c r="AH16" s="810"/>
      <c r="AI16" s="810"/>
      <c r="AJ16" s="811"/>
      <c r="AK16" s="812"/>
      <c r="AL16" s="813"/>
      <c r="AM16" s="813"/>
      <c r="AN16" s="813"/>
      <c r="AO16" s="813"/>
      <c r="AP16" s="813"/>
      <c r="AQ16" s="813"/>
      <c r="AR16" s="813"/>
      <c r="AS16" s="813"/>
      <c r="AT16" s="813"/>
      <c r="AU16" s="814"/>
      <c r="AV16" s="814"/>
      <c r="AW16" s="814"/>
      <c r="AX16" s="814"/>
      <c r="AY16" s="815"/>
      <c r="AZ16" s="254"/>
      <c r="BA16" s="254"/>
      <c r="BB16" s="254"/>
      <c r="BC16" s="254"/>
      <c r="BD16" s="254"/>
      <c r="BE16" s="255"/>
      <c r="BF16" s="255"/>
      <c r="BG16" s="255"/>
      <c r="BH16" s="255"/>
      <c r="BI16" s="255"/>
      <c r="BJ16" s="255"/>
      <c r="BK16" s="255"/>
      <c r="BL16" s="255"/>
      <c r="BM16" s="255"/>
      <c r="BN16" s="255"/>
      <c r="BO16" s="255"/>
      <c r="BP16" s="255"/>
      <c r="BQ16" s="264">
        <v>10</v>
      </c>
      <c r="BR16" s="265"/>
      <c r="BS16" s="816"/>
      <c r="BT16" s="817"/>
      <c r="BU16" s="817"/>
      <c r="BV16" s="817"/>
      <c r="BW16" s="817"/>
      <c r="BX16" s="817"/>
      <c r="BY16" s="817"/>
      <c r="BZ16" s="817"/>
      <c r="CA16" s="817"/>
      <c r="CB16" s="817"/>
      <c r="CC16" s="817"/>
      <c r="CD16" s="817"/>
      <c r="CE16" s="817"/>
      <c r="CF16" s="817"/>
      <c r="CG16" s="818"/>
      <c r="CH16" s="829"/>
      <c r="CI16" s="830"/>
      <c r="CJ16" s="830"/>
      <c r="CK16" s="830"/>
      <c r="CL16" s="831"/>
      <c r="CM16" s="829"/>
      <c r="CN16" s="830"/>
      <c r="CO16" s="830"/>
      <c r="CP16" s="830"/>
      <c r="CQ16" s="831"/>
      <c r="CR16" s="829"/>
      <c r="CS16" s="830"/>
      <c r="CT16" s="830"/>
      <c r="CU16" s="830"/>
      <c r="CV16" s="831"/>
      <c r="CW16" s="829"/>
      <c r="CX16" s="830"/>
      <c r="CY16" s="830"/>
      <c r="CZ16" s="830"/>
      <c r="DA16" s="831"/>
      <c r="DB16" s="829"/>
      <c r="DC16" s="830"/>
      <c r="DD16" s="830"/>
      <c r="DE16" s="830"/>
      <c r="DF16" s="831"/>
      <c r="DG16" s="829"/>
      <c r="DH16" s="830"/>
      <c r="DI16" s="830"/>
      <c r="DJ16" s="830"/>
      <c r="DK16" s="831"/>
      <c r="DL16" s="829"/>
      <c r="DM16" s="830"/>
      <c r="DN16" s="830"/>
      <c r="DO16" s="830"/>
      <c r="DP16" s="831"/>
      <c r="DQ16" s="829"/>
      <c r="DR16" s="830"/>
      <c r="DS16" s="830"/>
      <c r="DT16" s="830"/>
      <c r="DU16" s="831"/>
      <c r="DV16" s="832"/>
      <c r="DW16" s="833"/>
      <c r="DX16" s="833"/>
      <c r="DY16" s="833"/>
      <c r="DZ16" s="834"/>
      <c r="EA16" s="256"/>
    </row>
    <row r="17" spans="1:131" s="257" customFormat="1" ht="26.25" customHeight="1" x14ac:dyDescent="0.15">
      <c r="A17" s="263">
        <v>11</v>
      </c>
      <c r="B17" s="803"/>
      <c r="C17" s="804"/>
      <c r="D17" s="804"/>
      <c r="E17" s="804"/>
      <c r="F17" s="804"/>
      <c r="G17" s="804"/>
      <c r="H17" s="804"/>
      <c r="I17" s="804"/>
      <c r="J17" s="804"/>
      <c r="K17" s="804"/>
      <c r="L17" s="804"/>
      <c r="M17" s="804"/>
      <c r="N17" s="804"/>
      <c r="O17" s="804"/>
      <c r="P17" s="805"/>
      <c r="Q17" s="806"/>
      <c r="R17" s="807"/>
      <c r="S17" s="807"/>
      <c r="T17" s="807"/>
      <c r="U17" s="807"/>
      <c r="V17" s="807"/>
      <c r="W17" s="807"/>
      <c r="X17" s="807"/>
      <c r="Y17" s="807"/>
      <c r="Z17" s="807"/>
      <c r="AA17" s="807"/>
      <c r="AB17" s="807"/>
      <c r="AC17" s="807"/>
      <c r="AD17" s="807"/>
      <c r="AE17" s="808"/>
      <c r="AF17" s="809"/>
      <c r="AG17" s="810"/>
      <c r="AH17" s="810"/>
      <c r="AI17" s="810"/>
      <c r="AJ17" s="811"/>
      <c r="AK17" s="812"/>
      <c r="AL17" s="813"/>
      <c r="AM17" s="813"/>
      <c r="AN17" s="813"/>
      <c r="AO17" s="813"/>
      <c r="AP17" s="813"/>
      <c r="AQ17" s="813"/>
      <c r="AR17" s="813"/>
      <c r="AS17" s="813"/>
      <c r="AT17" s="813"/>
      <c r="AU17" s="814"/>
      <c r="AV17" s="814"/>
      <c r="AW17" s="814"/>
      <c r="AX17" s="814"/>
      <c r="AY17" s="815"/>
      <c r="AZ17" s="254"/>
      <c r="BA17" s="254"/>
      <c r="BB17" s="254"/>
      <c r="BC17" s="254"/>
      <c r="BD17" s="254"/>
      <c r="BE17" s="255"/>
      <c r="BF17" s="255"/>
      <c r="BG17" s="255"/>
      <c r="BH17" s="255"/>
      <c r="BI17" s="255"/>
      <c r="BJ17" s="255"/>
      <c r="BK17" s="255"/>
      <c r="BL17" s="255"/>
      <c r="BM17" s="255"/>
      <c r="BN17" s="255"/>
      <c r="BO17" s="255"/>
      <c r="BP17" s="255"/>
      <c r="BQ17" s="264">
        <v>11</v>
      </c>
      <c r="BR17" s="265"/>
      <c r="BS17" s="816"/>
      <c r="BT17" s="817"/>
      <c r="BU17" s="817"/>
      <c r="BV17" s="817"/>
      <c r="BW17" s="817"/>
      <c r="BX17" s="817"/>
      <c r="BY17" s="817"/>
      <c r="BZ17" s="817"/>
      <c r="CA17" s="817"/>
      <c r="CB17" s="817"/>
      <c r="CC17" s="817"/>
      <c r="CD17" s="817"/>
      <c r="CE17" s="817"/>
      <c r="CF17" s="817"/>
      <c r="CG17" s="818"/>
      <c r="CH17" s="829"/>
      <c r="CI17" s="830"/>
      <c r="CJ17" s="830"/>
      <c r="CK17" s="830"/>
      <c r="CL17" s="831"/>
      <c r="CM17" s="829"/>
      <c r="CN17" s="830"/>
      <c r="CO17" s="830"/>
      <c r="CP17" s="830"/>
      <c r="CQ17" s="831"/>
      <c r="CR17" s="829"/>
      <c r="CS17" s="830"/>
      <c r="CT17" s="830"/>
      <c r="CU17" s="830"/>
      <c r="CV17" s="831"/>
      <c r="CW17" s="829"/>
      <c r="CX17" s="830"/>
      <c r="CY17" s="830"/>
      <c r="CZ17" s="830"/>
      <c r="DA17" s="831"/>
      <c r="DB17" s="829"/>
      <c r="DC17" s="830"/>
      <c r="DD17" s="830"/>
      <c r="DE17" s="830"/>
      <c r="DF17" s="831"/>
      <c r="DG17" s="829"/>
      <c r="DH17" s="830"/>
      <c r="DI17" s="830"/>
      <c r="DJ17" s="830"/>
      <c r="DK17" s="831"/>
      <c r="DL17" s="829"/>
      <c r="DM17" s="830"/>
      <c r="DN17" s="830"/>
      <c r="DO17" s="830"/>
      <c r="DP17" s="831"/>
      <c r="DQ17" s="829"/>
      <c r="DR17" s="830"/>
      <c r="DS17" s="830"/>
      <c r="DT17" s="830"/>
      <c r="DU17" s="831"/>
      <c r="DV17" s="832"/>
      <c r="DW17" s="833"/>
      <c r="DX17" s="833"/>
      <c r="DY17" s="833"/>
      <c r="DZ17" s="834"/>
      <c r="EA17" s="256"/>
    </row>
    <row r="18" spans="1:131" s="257" customFormat="1" ht="26.25" customHeight="1" x14ac:dyDescent="0.15">
      <c r="A18" s="263">
        <v>12</v>
      </c>
      <c r="B18" s="803"/>
      <c r="C18" s="804"/>
      <c r="D18" s="804"/>
      <c r="E18" s="804"/>
      <c r="F18" s="804"/>
      <c r="G18" s="804"/>
      <c r="H18" s="804"/>
      <c r="I18" s="804"/>
      <c r="J18" s="804"/>
      <c r="K18" s="804"/>
      <c r="L18" s="804"/>
      <c r="M18" s="804"/>
      <c r="N18" s="804"/>
      <c r="O18" s="804"/>
      <c r="P18" s="805"/>
      <c r="Q18" s="806"/>
      <c r="R18" s="807"/>
      <c r="S18" s="807"/>
      <c r="T18" s="807"/>
      <c r="U18" s="807"/>
      <c r="V18" s="807"/>
      <c r="W18" s="807"/>
      <c r="X18" s="807"/>
      <c r="Y18" s="807"/>
      <c r="Z18" s="807"/>
      <c r="AA18" s="807"/>
      <c r="AB18" s="807"/>
      <c r="AC18" s="807"/>
      <c r="AD18" s="807"/>
      <c r="AE18" s="808"/>
      <c r="AF18" s="809"/>
      <c r="AG18" s="810"/>
      <c r="AH18" s="810"/>
      <c r="AI18" s="810"/>
      <c r="AJ18" s="811"/>
      <c r="AK18" s="812"/>
      <c r="AL18" s="813"/>
      <c r="AM18" s="813"/>
      <c r="AN18" s="813"/>
      <c r="AO18" s="813"/>
      <c r="AP18" s="813"/>
      <c r="AQ18" s="813"/>
      <c r="AR18" s="813"/>
      <c r="AS18" s="813"/>
      <c r="AT18" s="813"/>
      <c r="AU18" s="814"/>
      <c r="AV18" s="814"/>
      <c r="AW18" s="814"/>
      <c r="AX18" s="814"/>
      <c r="AY18" s="815"/>
      <c r="AZ18" s="254"/>
      <c r="BA18" s="254"/>
      <c r="BB18" s="254"/>
      <c r="BC18" s="254"/>
      <c r="BD18" s="254"/>
      <c r="BE18" s="255"/>
      <c r="BF18" s="255"/>
      <c r="BG18" s="255"/>
      <c r="BH18" s="255"/>
      <c r="BI18" s="255"/>
      <c r="BJ18" s="255"/>
      <c r="BK18" s="255"/>
      <c r="BL18" s="255"/>
      <c r="BM18" s="255"/>
      <c r="BN18" s="255"/>
      <c r="BO18" s="255"/>
      <c r="BP18" s="255"/>
      <c r="BQ18" s="264">
        <v>12</v>
      </c>
      <c r="BR18" s="265"/>
      <c r="BS18" s="816"/>
      <c r="BT18" s="817"/>
      <c r="BU18" s="817"/>
      <c r="BV18" s="817"/>
      <c r="BW18" s="817"/>
      <c r="BX18" s="817"/>
      <c r="BY18" s="817"/>
      <c r="BZ18" s="817"/>
      <c r="CA18" s="817"/>
      <c r="CB18" s="817"/>
      <c r="CC18" s="817"/>
      <c r="CD18" s="817"/>
      <c r="CE18" s="817"/>
      <c r="CF18" s="817"/>
      <c r="CG18" s="818"/>
      <c r="CH18" s="829"/>
      <c r="CI18" s="830"/>
      <c r="CJ18" s="830"/>
      <c r="CK18" s="830"/>
      <c r="CL18" s="831"/>
      <c r="CM18" s="829"/>
      <c r="CN18" s="830"/>
      <c r="CO18" s="830"/>
      <c r="CP18" s="830"/>
      <c r="CQ18" s="831"/>
      <c r="CR18" s="829"/>
      <c r="CS18" s="830"/>
      <c r="CT18" s="830"/>
      <c r="CU18" s="830"/>
      <c r="CV18" s="831"/>
      <c r="CW18" s="829"/>
      <c r="CX18" s="830"/>
      <c r="CY18" s="830"/>
      <c r="CZ18" s="830"/>
      <c r="DA18" s="831"/>
      <c r="DB18" s="829"/>
      <c r="DC18" s="830"/>
      <c r="DD18" s="830"/>
      <c r="DE18" s="830"/>
      <c r="DF18" s="831"/>
      <c r="DG18" s="829"/>
      <c r="DH18" s="830"/>
      <c r="DI18" s="830"/>
      <c r="DJ18" s="830"/>
      <c r="DK18" s="831"/>
      <c r="DL18" s="829"/>
      <c r="DM18" s="830"/>
      <c r="DN18" s="830"/>
      <c r="DO18" s="830"/>
      <c r="DP18" s="831"/>
      <c r="DQ18" s="829"/>
      <c r="DR18" s="830"/>
      <c r="DS18" s="830"/>
      <c r="DT18" s="830"/>
      <c r="DU18" s="831"/>
      <c r="DV18" s="832"/>
      <c r="DW18" s="833"/>
      <c r="DX18" s="833"/>
      <c r="DY18" s="833"/>
      <c r="DZ18" s="834"/>
      <c r="EA18" s="256"/>
    </row>
    <row r="19" spans="1:131" s="257" customFormat="1" ht="26.25" customHeight="1" x14ac:dyDescent="0.15">
      <c r="A19" s="263">
        <v>13</v>
      </c>
      <c r="B19" s="803"/>
      <c r="C19" s="804"/>
      <c r="D19" s="804"/>
      <c r="E19" s="804"/>
      <c r="F19" s="804"/>
      <c r="G19" s="804"/>
      <c r="H19" s="804"/>
      <c r="I19" s="804"/>
      <c r="J19" s="804"/>
      <c r="K19" s="804"/>
      <c r="L19" s="804"/>
      <c r="M19" s="804"/>
      <c r="N19" s="804"/>
      <c r="O19" s="804"/>
      <c r="P19" s="805"/>
      <c r="Q19" s="806"/>
      <c r="R19" s="807"/>
      <c r="S19" s="807"/>
      <c r="T19" s="807"/>
      <c r="U19" s="807"/>
      <c r="V19" s="807"/>
      <c r="W19" s="807"/>
      <c r="X19" s="807"/>
      <c r="Y19" s="807"/>
      <c r="Z19" s="807"/>
      <c r="AA19" s="807"/>
      <c r="AB19" s="807"/>
      <c r="AC19" s="807"/>
      <c r="AD19" s="807"/>
      <c r="AE19" s="808"/>
      <c r="AF19" s="809"/>
      <c r="AG19" s="810"/>
      <c r="AH19" s="810"/>
      <c r="AI19" s="810"/>
      <c r="AJ19" s="811"/>
      <c r="AK19" s="812"/>
      <c r="AL19" s="813"/>
      <c r="AM19" s="813"/>
      <c r="AN19" s="813"/>
      <c r="AO19" s="813"/>
      <c r="AP19" s="813"/>
      <c r="AQ19" s="813"/>
      <c r="AR19" s="813"/>
      <c r="AS19" s="813"/>
      <c r="AT19" s="813"/>
      <c r="AU19" s="814"/>
      <c r="AV19" s="814"/>
      <c r="AW19" s="814"/>
      <c r="AX19" s="814"/>
      <c r="AY19" s="815"/>
      <c r="AZ19" s="254"/>
      <c r="BA19" s="254"/>
      <c r="BB19" s="254"/>
      <c r="BC19" s="254"/>
      <c r="BD19" s="254"/>
      <c r="BE19" s="255"/>
      <c r="BF19" s="255"/>
      <c r="BG19" s="255"/>
      <c r="BH19" s="255"/>
      <c r="BI19" s="255"/>
      <c r="BJ19" s="255"/>
      <c r="BK19" s="255"/>
      <c r="BL19" s="255"/>
      <c r="BM19" s="255"/>
      <c r="BN19" s="255"/>
      <c r="BO19" s="255"/>
      <c r="BP19" s="255"/>
      <c r="BQ19" s="264">
        <v>13</v>
      </c>
      <c r="BR19" s="265"/>
      <c r="BS19" s="816"/>
      <c r="BT19" s="817"/>
      <c r="BU19" s="817"/>
      <c r="BV19" s="817"/>
      <c r="BW19" s="817"/>
      <c r="BX19" s="817"/>
      <c r="BY19" s="817"/>
      <c r="BZ19" s="817"/>
      <c r="CA19" s="817"/>
      <c r="CB19" s="817"/>
      <c r="CC19" s="817"/>
      <c r="CD19" s="817"/>
      <c r="CE19" s="817"/>
      <c r="CF19" s="817"/>
      <c r="CG19" s="818"/>
      <c r="CH19" s="829"/>
      <c r="CI19" s="830"/>
      <c r="CJ19" s="830"/>
      <c r="CK19" s="830"/>
      <c r="CL19" s="831"/>
      <c r="CM19" s="829"/>
      <c r="CN19" s="830"/>
      <c r="CO19" s="830"/>
      <c r="CP19" s="830"/>
      <c r="CQ19" s="831"/>
      <c r="CR19" s="829"/>
      <c r="CS19" s="830"/>
      <c r="CT19" s="830"/>
      <c r="CU19" s="830"/>
      <c r="CV19" s="831"/>
      <c r="CW19" s="829"/>
      <c r="CX19" s="830"/>
      <c r="CY19" s="830"/>
      <c r="CZ19" s="830"/>
      <c r="DA19" s="831"/>
      <c r="DB19" s="829"/>
      <c r="DC19" s="830"/>
      <c r="DD19" s="830"/>
      <c r="DE19" s="830"/>
      <c r="DF19" s="831"/>
      <c r="DG19" s="829"/>
      <c r="DH19" s="830"/>
      <c r="DI19" s="830"/>
      <c r="DJ19" s="830"/>
      <c r="DK19" s="831"/>
      <c r="DL19" s="829"/>
      <c r="DM19" s="830"/>
      <c r="DN19" s="830"/>
      <c r="DO19" s="830"/>
      <c r="DP19" s="831"/>
      <c r="DQ19" s="829"/>
      <c r="DR19" s="830"/>
      <c r="DS19" s="830"/>
      <c r="DT19" s="830"/>
      <c r="DU19" s="831"/>
      <c r="DV19" s="832"/>
      <c r="DW19" s="833"/>
      <c r="DX19" s="833"/>
      <c r="DY19" s="833"/>
      <c r="DZ19" s="834"/>
      <c r="EA19" s="256"/>
    </row>
    <row r="20" spans="1:131" s="257" customFormat="1" ht="26.25" customHeight="1" x14ac:dyDescent="0.15">
      <c r="A20" s="263">
        <v>14</v>
      </c>
      <c r="B20" s="803"/>
      <c r="C20" s="804"/>
      <c r="D20" s="804"/>
      <c r="E20" s="804"/>
      <c r="F20" s="804"/>
      <c r="G20" s="804"/>
      <c r="H20" s="804"/>
      <c r="I20" s="804"/>
      <c r="J20" s="804"/>
      <c r="K20" s="804"/>
      <c r="L20" s="804"/>
      <c r="M20" s="804"/>
      <c r="N20" s="804"/>
      <c r="O20" s="804"/>
      <c r="P20" s="805"/>
      <c r="Q20" s="806"/>
      <c r="R20" s="807"/>
      <c r="S20" s="807"/>
      <c r="T20" s="807"/>
      <c r="U20" s="807"/>
      <c r="V20" s="807"/>
      <c r="W20" s="807"/>
      <c r="X20" s="807"/>
      <c r="Y20" s="807"/>
      <c r="Z20" s="807"/>
      <c r="AA20" s="807"/>
      <c r="AB20" s="807"/>
      <c r="AC20" s="807"/>
      <c r="AD20" s="807"/>
      <c r="AE20" s="808"/>
      <c r="AF20" s="809"/>
      <c r="AG20" s="810"/>
      <c r="AH20" s="810"/>
      <c r="AI20" s="810"/>
      <c r="AJ20" s="811"/>
      <c r="AK20" s="812"/>
      <c r="AL20" s="813"/>
      <c r="AM20" s="813"/>
      <c r="AN20" s="813"/>
      <c r="AO20" s="813"/>
      <c r="AP20" s="813"/>
      <c r="AQ20" s="813"/>
      <c r="AR20" s="813"/>
      <c r="AS20" s="813"/>
      <c r="AT20" s="813"/>
      <c r="AU20" s="814"/>
      <c r="AV20" s="814"/>
      <c r="AW20" s="814"/>
      <c r="AX20" s="814"/>
      <c r="AY20" s="815"/>
      <c r="AZ20" s="254"/>
      <c r="BA20" s="254"/>
      <c r="BB20" s="254"/>
      <c r="BC20" s="254"/>
      <c r="BD20" s="254"/>
      <c r="BE20" s="255"/>
      <c r="BF20" s="255"/>
      <c r="BG20" s="255"/>
      <c r="BH20" s="255"/>
      <c r="BI20" s="255"/>
      <c r="BJ20" s="255"/>
      <c r="BK20" s="255"/>
      <c r="BL20" s="255"/>
      <c r="BM20" s="255"/>
      <c r="BN20" s="255"/>
      <c r="BO20" s="255"/>
      <c r="BP20" s="255"/>
      <c r="BQ20" s="264">
        <v>14</v>
      </c>
      <c r="BR20" s="265"/>
      <c r="BS20" s="816"/>
      <c r="BT20" s="817"/>
      <c r="BU20" s="817"/>
      <c r="BV20" s="817"/>
      <c r="BW20" s="817"/>
      <c r="BX20" s="817"/>
      <c r="BY20" s="817"/>
      <c r="BZ20" s="817"/>
      <c r="CA20" s="817"/>
      <c r="CB20" s="817"/>
      <c r="CC20" s="817"/>
      <c r="CD20" s="817"/>
      <c r="CE20" s="817"/>
      <c r="CF20" s="817"/>
      <c r="CG20" s="818"/>
      <c r="CH20" s="829"/>
      <c r="CI20" s="830"/>
      <c r="CJ20" s="830"/>
      <c r="CK20" s="830"/>
      <c r="CL20" s="831"/>
      <c r="CM20" s="829"/>
      <c r="CN20" s="830"/>
      <c r="CO20" s="830"/>
      <c r="CP20" s="830"/>
      <c r="CQ20" s="831"/>
      <c r="CR20" s="829"/>
      <c r="CS20" s="830"/>
      <c r="CT20" s="830"/>
      <c r="CU20" s="830"/>
      <c r="CV20" s="831"/>
      <c r="CW20" s="829"/>
      <c r="CX20" s="830"/>
      <c r="CY20" s="830"/>
      <c r="CZ20" s="830"/>
      <c r="DA20" s="831"/>
      <c r="DB20" s="829"/>
      <c r="DC20" s="830"/>
      <c r="DD20" s="830"/>
      <c r="DE20" s="830"/>
      <c r="DF20" s="831"/>
      <c r="DG20" s="829"/>
      <c r="DH20" s="830"/>
      <c r="DI20" s="830"/>
      <c r="DJ20" s="830"/>
      <c r="DK20" s="831"/>
      <c r="DL20" s="829"/>
      <c r="DM20" s="830"/>
      <c r="DN20" s="830"/>
      <c r="DO20" s="830"/>
      <c r="DP20" s="831"/>
      <c r="DQ20" s="829"/>
      <c r="DR20" s="830"/>
      <c r="DS20" s="830"/>
      <c r="DT20" s="830"/>
      <c r="DU20" s="831"/>
      <c r="DV20" s="832"/>
      <c r="DW20" s="833"/>
      <c r="DX20" s="833"/>
      <c r="DY20" s="833"/>
      <c r="DZ20" s="834"/>
      <c r="EA20" s="256"/>
    </row>
    <row r="21" spans="1:131" s="257" customFormat="1" ht="26.25" customHeight="1" thickBot="1" x14ac:dyDescent="0.2">
      <c r="A21" s="263">
        <v>15</v>
      </c>
      <c r="B21" s="803"/>
      <c r="C21" s="804"/>
      <c r="D21" s="804"/>
      <c r="E21" s="804"/>
      <c r="F21" s="804"/>
      <c r="G21" s="804"/>
      <c r="H21" s="804"/>
      <c r="I21" s="804"/>
      <c r="J21" s="804"/>
      <c r="K21" s="804"/>
      <c r="L21" s="804"/>
      <c r="M21" s="804"/>
      <c r="N21" s="804"/>
      <c r="O21" s="804"/>
      <c r="P21" s="805"/>
      <c r="Q21" s="806"/>
      <c r="R21" s="807"/>
      <c r="S21" s="807"/>
      <c r="T21" s="807"/>
      <c r="U21" s="807"/>
      <c r="V21" s="807"/>
      <c r="W21" s="807"/>
      <c r="X21" s="807"/>
      <c r="Y21" s="807"/>
      <c r="Z21" s="807"/>
      <c r="AA21" s="807"/>
      <c r="AB21" s="807"/>
      <c r="AC21" s="807"/>
      <c r="AD21" s="807"/>
      <c r="AE21" s="808"/>
      <c r="AF21" s="809"/>
      <c r="AG21" s="810"/>
      <c r="AH21" s="810"/>
      <c r="AI21" s="810"/>
      <c r="AJ21" s="811"/>
      <c r="AK21" s="812"/>
      <c r="AL21" s="813"/>
      <c r="AM21" s="813"/>
      <c r="AN21" s="813"/>
      <c r="AO21" s="813"/>
      <c r="AP21" s="813"/>
      <c r="AQ21" s="813"/>
      <c r="AR21" s="813"/>
      <c r="AS21" s="813"/>
      <c r="AT21" s="813"/>
      <c r="AU21" s="814"/>
      <c r="AV21" s="814"/>
      <c r="AW21" s="814"/>
      <c r="AX21" s="814"/>
      <c r="AY21" s="815"/>
      <c r="AZ21" s="254"/>
      <c r="BA21" s="254"/>
      <c r="BB21" s="254"/>
      <c r="BC21" s="254"/>
      <c r="BD21" s="254"/>
      <c r="BE21" s="255"/>
      <c r="BF21" s="255"/>
      <c r="BG21" s="255"/>
      <c r="BH21" s="255"/>
      <c r="BI21" s="255"/>
      <c r="BJ21" s="255"/>
      <c r="BK21" s="255"/>
      <c r="BL21" s="255"/>
      <c r="BM21" s="255"/>
      <c r="BN21" s="255"/>
      <c r="BO21" s="255"/>
      <c r="BP21" s="255"/>
      <c r="BQ21" s="264">
        <v>15</v>
      </c>
      <c r="BR21" s="265"/>
      <c r="BS21" s="816"/>
      <c r="BT21" s="817"/>
      <c r="BU21" s="817"/>
      <c r="BV21" s="817"/>
      <c r="BW21" s="817"/>
      <c r="BX21" s="817"/>
      <c r="BY21" s="817"/>
      <c r="BZ21" s="817"/>
      <c r="CA21" s="817"/>
      <c r="CB21" s="817"/>
      <c r="CC21" s="817"/>
      <c r="CD21" s="817"/>
      <c r="CE21" s="817"/>
      <c r="CF21" s="817"/>
      <c r="CG21" s="818"/>
      <c r="CH21" s="829"/>
      <c r="CI21" s="830"/>
      <c r="CJ21" s="830"/>
      <c r="CK21" s="830"/>
      <c r="CL21" s="831"/>
      <c r="CM21" s="829"/>
      <c r="CN21" s="830"/>
      <c r="CO21" s="830"/>
      <c r="CP21" s="830"/>
      <c r="CQ21" s="831"/>
      <c r="CR21" s="829"/>
      <c r="CS21" s="830"/>
      <c r="CT21" s="830"/>
      <c r="CU21" s="830"/>
      <c r="CV21" s="831"/>
      <c r="CW21" s="829"/>
      <c r="CX21" s="830"/>
      <c r="CY21" s="830"/>
      <c r="CZ21" s="830"/>
      <c r="DA21" s="831"/>
      <c r="DB21" s="829"/>
      <c r="DC21" s="830"/>
      <c r="DD21" s="830"/>
      <c r="DE21" s="830"/>
      <c r="DF21" s="831"/>
      <c r="DG21" s="829"/>
      <c r="DH21" s="830"/>
      <c r="DI21" s="830"/>
      <c r="DJ21" s="830"/>
      <c r="DK21" s="831"/>
      <c r="DL21" s="829"/>
      <c r="DM21" s="830"/>
      <c r="DN21" s="830"/>
      <c r="DO21" s="830"/>
      <c r="DP21" s="831"/>
      <c r="DQ21" s="829"/>
      <c r="DR21" s="830"/>
      <c r="DS21" s="830"/>
      <c r="DT21" s="830"/>
      <c r="DU21" s="831"/>
      <c r="DV21" s="832"/>
      <c r="DW21" s="833"/>
      <c r="DX21" s="833"/>
      <c r="DY21" s="833"/>
      <c r="DZ21" s="834"/>
      <c r="EA21" s="256"/>
    </row>
    <row r="22" spans="1:131" s="257" customFormat="1" ht="26.25" customHeight="1" x14ac:dyDescent="0.15">
      <c r="A22" s="263">
        <v>16</v>
      </c>
      <c r="B22" s="803"/>
      <c r="C22" s="804"/>
      <c r="D22" s="804"/>
      <c r="E22" s="804"/>
      <c r="F22" s="804"/>
      <c r="G22" s="804"/>
      <c r="H22" s="804"/>
      <c r="I22" s="804"/>
      <c r="J22" s="804"/>
      <c r="K22" s="804"/>
      <c r="L22" s="804"/>
      <c r="M22" s="804"/>
      <c r="N22" s="804"/>
      <c r="O22" s="804"/>
      <c r="P22" s="805"/>
      <c r="Q22" s="835"/>
      <c r="R22" s="836"/>
      <c r="S22" s="836"/>
      <c r="T22" s="836"/>
      <c r="U22" s="836"/>
      <c r="V22" s="836"/>
      <c r="W22" s="836"/>
      <c r="X22" s="836"/>
      <c r="Y22" s="836"/>
      <c r="Z22" s="836"/>
      <c r="AA22" s="836"/>
      <c r="AB22" s="836"/>
      <c r="AC22" s="836"/>
      <c r="AD22" s="836"/>
      <c r="AE22" s="837"/>
      <c r="AF22" s="809"/>
      <c r="AG22" s="810"/>
      <c r="AH22" s="810"/>
      <c r="AI22" s="810"/>
      <c r="AJ22" s="811"/>
      <c r="AK22" s="850"/>
      <c r="AL22" s="851"/>
      <c r="AM22" s="851"/>
      <c r="AN22" s="851"/>
      <c r="AO22" s="851"/>
      <c r="AP22" s="851"/>
      <c r="AQ22" s="851"/>
      <c r="AR22" s="851"/>
      <c r="AS22" s="851"/>
      <c r="AT22" s="851"/>
      <c r="AU22" s="852"/>
      <c r="AV22" s="852"/>
      <c r="AW22" s="852"/>
      <c r="AX22" s="852"/>
      <c r="AY22" s="853"/>
      <c r="AZ22" s="854" t="s">
        <v>392</v>
      </c>
      <c r="BA22" s="854"/>
      <c r="BB22" s="854"/>
      <c r="BC22" s="854"/>
      <c r="BD22" s="855"/>
      <c r="BE22" s="255"/>
      <c r="BF22" s="255"/>
      <c r="BG22" s="255"/>
      <c r="BH22" s="255"/>
      <c r="BI22" s="255"/>
      <c r="BJ22" s="255"/>
      <c r="BK22" s="255"/>
      <c r="BL22" s="255"/>
      <c r="BM22" s="255"/>
      <c r="BN22" s="255"/>
      <c r="BO22" s="255"/>
      <c r="BP22" s="255"/>
      <c r="BQ22" s="264">
        <v>16</v>
      </c>
      <c r="BR22" s="265"/>
      <c r="BS22" s="816"/>
      <c r="BT22" s="817"/>
      <c r="BU22" s="817"/>
      <c r="BV22" s="817"/>
      <c r="BW22" s="817"/>
      <c r="BX22" s="817"/>
      <c r="BY22" s="817"/>
      <c r="BZ22" s="817"/>
      <c r="CA22" s="817"/>
      <c r="CB22" s="817"/>
      <c r="CC22" s="817"/>
      <c r="CD22" s="817"/>
      <c r="CE22" s="817"/>
      <c r="CF22" s="817"/>
      <c r="CG22" s="818"/>
      <c r="CH22" s="829"/>
      <c r="CI22" s="830"/>
      <c r="CJ22" s="830"/>
      <c r="CK22" s="830"/>
      <c r="CL22" s="831"/>
      <c r="CM22" s="829"/>
      <c r="CN22" s="830"/>
      <c r="CO22" s="830"/>
      <c r="CP22" s="830"/>
      <c r="CQ22" s="831"/>
      <c r="CR22" s="829"/>
      <c r="CS22" s="830"/>
      <c r="CT22" s="830"/>
      <c r="CU22" s="830"/>
      <c r="CV22" s="831"/>
      <c r="CW22" s="829"/>
      <c r="CX22" s="830"/>
      <c r="CY22" s="830"/>
      <c r="CZ22" s="830"/>
      <c r="DA22" s="831"/>
      <c r="DB22" s="829"/>
      <c r="DC22" s="830"/>
      <c r="DD22" s="830"/>
      <c r="DE22" s="830"/>
      <c r="DF22" s="831"/>
      <c r="DG22" s="829"/>
      <c r="DH22" s="830"/>
      <c r="DI22" s="830"/>
      <c r="DJ22" s="830"/>
      <c r="DK22" s="831"/>
      <c r="DL22" s="829"/>
      <c r="DM22" s="830"/>
      <c r="DN22" s="830"/>
      <c r="DO22" s="830"/>
      <c r="DP22" s="831"/>
      <c r="DQ22" s="829"/>
      <c r="DR22" s="830"/>
      <c r="DS22" s="830"/>
      <c r="DT22" s="830"/>
      <c r="DU22" s="831"/>
      <c r="DV22" s="832"/>
      <c r="DW22" s="833"/>
      <c r="DX22" s="833"/>
      <c r="DY22" s="833"/>
      <c r="DZ22" s="834"/>
      <c r="EA22" s="256"/>
    </row>
    <row r="23" spans="1:131" s="257" customFormat="1" ht="26.25" customHeight="1" thickBot="1" x14ac:dyDescent="0.2">
      <c r="A23" s="266" t="s">
        <v>393</v>
      </c>
      <c r="B23" s="838" t="s">
        <v>394</v>
      </c>
      <c r="C23" s="839"/>
      <c r="D23" s="839"/>
      <c r="E23" s="839"/>
      <c r="F23" s="839"/>
      <c r="G23" s="839"/>
      <c r="H23" s="839"/>
      <c r="I23" s="839"/>
      <c r="J23" s="839"/>
      <c r="K23" s="839"/>
      <c r="L23" s="839"/>
      <c r="M23" s="839"/>
      <c r="N23" s="839"/>
      <c r="O23" s="839"/>
      <c r="P23" s="840"/>
      <c r="Q23" s="841">
        <v>1757</v>
      </c>
      <c r="R23" s="842"/>
      <c r="S23" s="842"/>
      <c r="T23" s="842"/>
      <c r="U23" s="842"/>
      <c r="V23" s="842">
        <v>1681</v>
      </c>
      <c r="W23" s="842"/>
      <c r="X23" s="842"/>
      <c r="Y23" s="842"/>
      <c r="Z23" s="842"/>
      <c r="AA23" s="842">
        <v>76</v>
      </c>
      <c r="AB23" s="842"/>
      <c r="AC23" s="842"/>
      <c r="AD23" s="842"/>
      <c r="AE23" s="843"/>
      <c r="AF23" s="844">
        <v>55</v>
      </c>
      <c r="AG23" s="842"/>
      <c r="AH23" s="842"/>
      <c r="AI23" s="842"/>
      <c r="AJ23" s="845"/>
      <c r="AK23" s="846"/>
      <c r="AL23" s="847"/>
      <c r="AM23" s="847"/>
      <c r="AN23" s="847"/>
      <c r="AO23" s="847"/>
      <c r="AP23" s="842">
        <v>1619</v>
      </c>
      <c r="AQ23" s="842"/>
      <c r="AR23" s="842"/>
      <c r="AS23" s="842"/>
      <c r="AT23" s="842"/>
      <c r="AU23" s="848"/>
      <c r="AV23" s="848"/>
      <c r="AW23" s="848"/>
      <c r="AX23" s="848"/>
      <c r="AY23" s="849"/>
      <c r="AZ23" s="857" t="s">
        <v>395</v>
      </c>
      <c r="BA23" s="858"/>
      <c r="BB23" s="858"/>
      <c r="BC23" s="858"/>
      <c r="BD23" s="859"/>
      <c r="BE23" s="255"/>
      <c r="BF23" s="255"/>
      <c r="BG23" s="255"/>
      <c r="BH23" s="255"/>
      <c r="BI23" s="255"/>
      <c r="BJ23" s="255"/>
      <c r="BK23" s="255"/>
      <c r="BL23" s="255"/>
      <c r="BM23" s="255"/>
      <c r="BN23" s="255"/>
      <c r="BO23" s="255"/>
      <c r="BP23" s="255"/>
      <c r="BQ23" s="264">
        <v>17</v>
      </c>
      <c r="BR23" s="265"/>
      <c r="BS23" s="816"/>
      <c r="BT23" s="817"/>
      <c r="BU23" s="817"/>
      <c r="BV23" s="817"/>
      <c r="BW23" s="817"/>
      <c r="BX23" s="817"/>
      <c r="BY23" s="817"/>
      <c r="BZ23" s="817"/>
      <c r="CA23" s="817"/>
      <c r="CB23" s="817"/>
      <c r="CC23" s="817"/>
      <c r="CD23" s="817"/>
      <c r="CE23" s="817"/>
      <c r="CF23" s="817"/>
      <c r="CG23" s="818"/>
      <c r="CH23" s="829"/>
      <c r="CI23" s="830"/>
      <c r="CJ23" s="830"/>
      <c r="CK23" s="830"/>
      <c r="CL23" s="831"/>
      <c r="CM23" s="829"/>
      <c r="CN23" s="830"/>
      <c r="CO23" s="830"/>
      <c r="CP23" s="830"/>
      <c r="CQ23" s="831"/>
      <c r="CR23" s="829"/>
      <c r="CS23" s="830"/>
      <c r="CT23" s="830"/>
      <c r="CU23" s="830"/>
      <c r="CV23" s="831"/>
      <c r="CW23" s="829"/>
      <c r="CX23" s="830"/>
      <c r="CY23" s="830"/>
      <c r="CZ23" s="830"/>
      <c r="DA23" s="831"/>
      <c r="DB23" s="829"/>
      <c r="DC23" s="830"/>
      <c r="DD23" s="830"/>
      <c r="DE23" s="830"/>
      <c r="DF23" s="831"/>
      <c r="DG23" s="829"/>
      <c r="DH23" s="830"/>
      <c r="DI23" s="830"/>
      <c r="DJ23" s="830"/>
      <c r="DK23" s="831"/>
      <c r="DL23" s="829"/>
      <c r="DM23" s="830"/>
      <c r="DN23" s="830"/>
      <c r="DO23" s="830"/>
      <c r="DP23" s="831"/>
      <c r="DQ23" s="829"/>
      <c r="DR23" s="830"/>
      <c r="DS23" s="830"/>
      <c r="DT23" s="830"/>
      <c r="DU23" s="831"/>
      <c r="DV23" s="832"/>
      <c r="DW23" s="833"/>
      <c r="DX23" s="833"/>
      <c r="DY23" s="833"/>
      <c r="DZ23" s="834"/>
      <c r="EA23" s="256"/>
    </row>
    <row r="24" spans="1:131" s="257" customFormat="1" ht="26.25" customHeight="1" x14ac:dyDescent="0.15">
      <c r="A24" s="856" t="s">
        <v>396</v>
      </c>
      <c r="B24" s="856"/>
      <c r="C24" s="856"/>
      <c r="D24" s="856"/>
      <c r="E24" s="856"/>
      <c r="F24" s="856"/>
      <c r="G24" s="856"/>
      <c r="H24" s="856"/>
      <c r="I24" s="856"/>
      <c r="J24" s="856"/>
      <c r="K24" s="856"/>
      <c r="L24" s="856"/>
      <c r="M24" s="856"/>
      <c r="N24" s="856"/>
      <c r="O24" s="856"/>
      <c r="P24" s="856"/>
      <c r="Q24" s="856"/>
      <c r="R24" s="856"/>
      <c r="S24" s="856"/>
      <c r="T24" s="856"/>
      <c r="U24" s="856"/>
      <c r="V24" s="856"/>
      <c r="W24" s="856"/>
      <c r="X24" s="856"/>
      <c r="Y24" s="856"/>
      <c r="Z24" s="856"/>
      <c r="AA24" s="856"/>
      <c r="AB24" s="856"/>
      <c r="AC24" s="856"/>
      <c r="AD24" s="856"/>
      <c r="AE24" s="856"/>
      <c r="AF24" s="856"/>
      <c r="AG24" s="856"/>
      <c r="AH24" s="856"/>
      <c r="AI24" s="856"/>
      <c r="AJ24" s="856"/>
      <c r="AK24" s="856"/>
      <c r="AL24" s="856"/>
      <c r="AM24" s="856"/>
      <c r="AN24" s="856"/>
      <c r="AO24" s="856"/>
      <c r="AP24" s="856"/>
      <c r="AQ24" s="856"/>
      <c r="AR24" s="856"/>
      <c r="AS24" s="856"/>
      <c r="AT24" s="856"/>
      <c r="AU24" s="856"/>
      <c r="AV24" s="856"/>
      <c r="AW24" s="856"/>
      <c r="AX24" s="856"/>
      <c r="AY24" s="856"/>
      <c r="AZ24" s="254"/>
      <c r="BA24" s="254"/>
      <c r="BB24" s="254"/>
      <c r="BC24" s="254"/>
      <c r="BD24" s="254"/>
      <c r="BE24" s="255"/>
      <c r="BF24" s="255"/>
      <c r="BG24" s="255"/>
      <c r="BH24" s="255"/>
      <c r="BI24" s="255"/>
      <c r="BJ24" s="255"/>
      <c r="BK24" s="255"/>
      <c r="BL24" s="255"/>
      <c r="BM24" s="255"/>
      <c r="BN24" s="255"/>
      <c r="BO24" s="255"/>
      <c r="BP24" s="255"/>
      <c r="BQ24" s="264">
        <v>18</v>
      </c>
      <c r="BR24" s="265"/>
      <c r="BS24" s="816"/>
      <c r="BT24" s="817"/>
      <c r="BU24" s="817"/>
      <c r="BV24" s="817"/>
      <c r="BW24" s="817"/>
      <c r="BX24" s="817"/>
      <c r="BY24" s="817"/>
      <c r="BZ24" s="817"/>
      <c r="CA24" s="817"/>
      <c r="CB24" s="817"/>
      <c r="CC24" s="817"/>
      <c r="CD24" s="817"/>
      <c r="CE24" s="817"/>
      <c r="CF24" s="817"/>
      <c r="CG24" s="818"/>
      <c r="CH24" s="829"/>
      <c r="CI24" s="830"/>
      <c r="CJ24" s="830"/>
      <c r="CK24" s="830"/>
      <c r="CL24" s="831"/>
      <c r="CM24" s="829"/>
      <c r="CN24" s="830"/>
      <c r="CO24" s="830"/>
      <c r="CP24" s="830"/>
      <c r="CQ24" s="831"/>
      <c r="CR24" s="829"/>
      <c r="CS24" s="830"/>
      <c r="CT24" s="830"/>
      <c r="CU24" s="830"/>
      <c r="CV24" s="831"/>
      <c r="CW24" s="829"/>
      <c r="CX24" s="830"/>
      <c r="CY24" s="830"/>
      <c r="CZ24" s="830"/>
      <c r="DA24" s="831"/>
      <c r="DB24" s="829"/>
      <c r="DC24" s="830"/>
      <c r="DD24" s="830"/>
      <c r="DE24" s="830"/>
      <c r="DF24" s="831"/>
      <c r="DG24" s="829"/>
      <c r="DH24" s="830"/>
      <c r="DI24" s="830"/>
      <c r="DJ24" s="830"/>
      <c r="DK24" s="831"/>
      <c r="DL24" s="829"/>
      <c r="DM24" s="830"/>
      <c r="DN24" s="830"/>
      <c r="DO24" s="830"/>
      <c r="DP24" s="831"/>
      <c r="DQ24" s="829"/>
      <c r="DR24" s="830"/>
      <c r="DS24" s="830"/>
      <c r="DT24" s="830"/>
      <c r="DU24" s="831"/>
      <c r="DV24" s="832"/>
      <c r="DW24" s="833"/>
      <c r="DX24" s="833"/>
      <c r="DY24" s="833"/>
      <c r="DZ24" s="834"/>
      <c r="EA24" s="256"/>
    </row>
    <row r="25" spans="1:131" s="249" customFormat="1" ht="26.25" customHeight="1" thickBot="1" x14ac:dyDescent="0.2">
      <c r="A25" s="797" t="s">
        <v>397</v>
      </c>
      <c r="B25" s="797"/>
      <c r="C25" s="797"/>
      <c r="D25" s="797"/>
      <c r="E25" s="797"/>
      <c r="F25" s="797"/>
      <c r="G25" s="797"/>
      <c r="H25" s="797"/>
      <c r="I25" s="797"/>
      <c r="J25" s="797"/>
      <c r="K25" s="797"/>
      <c r="L25" s="797"/>
      <c r="M25" s="797"/>
      <c r="N25" s="797"/>
      <c r="O25" s="797"/>
      <c r="P25" s="797"/>
      <c r="Q25" s="797"/>
      <c r="R25" s="797"/>
      <c r="S25" s="797"/>
      <c r="T25" s="797"/>
      <c r="U25" s="797"/>
      <c r="V25" s="797"/>
      <c r="W25" s="797"/>
      <c r="X25" s="797"/>
      <c r="Y25" s="797"/>
      <c r="Z25" s="797"/>
      <c r="AA25" s="797"/>
      <c r="AB25" s="797"/>
      <c r="AC25" s="797"/>
      <c r="AD25" s="797"/>
      <c r="AE25" s="797"/>
      <c r="AF25" s="797"/>
      <c r="AG25" s="797"/>
      <c r="AH25" s="797"/>
      <c r="AI25" s="797"/>
      <c r="AJ25" s="797"/>
      <c r="AK25" s="797"/>
      <c r="AL25" s="797"/>
      <c r="AM25" s="797"/>
      <c r="AN25" s="797"/>
      <c r="AO25" s="797"/>
      <c r="AP25" s="797"/>
      <c r="AQ25" s="797"/>
      <c r="AR25" s="797"/>
      <c r="AS25" s="797"/>
      <c r="AT25" s="797"/>
      <c r="AU25" s="797"/>
      <c r="AV25" s="797"/>
      <c r="AW25" s="797"/>
      <c r="AX25" s="797"/>
      <c r="AY25" s="797"/>
      <c r="AZ25" s="797"/>
      <c r="BA25" s="797"/>
      <c r="BB25" s="797"/>
      <c r="BC25" s="797"/>
      <c r="BD25" s="797"/>
      <c r="BE25" s="797"/>
      <c r="BF25" s="797"/>
      <c r="BG25" s="797"/>
      <c r="BH25" s="797"/>
      <c r="BI25" s="797"/>
      <c r="BJ25" s="254"/>
      <c r="BK25" s="254"/>
      <c r="BL25" s="254"/>
      <c r="BM25" s="254"/>
      <c r="BN25" s="254"/>
      <c r="BO25" s="267"/>
      <c r="BP25" s="267"/>
      <c r="BQ25" s="264">
        <v>19</v>
      </c>
      <c r="BR25" s="265"/>
      <c r="BS25" s="816"/>
      <c r="BT25" s="817"/>
      <c r="BU25" s="817"/>
      <c r="BV25" s="817"/>
      <c r="BW25" s="817"/>
      <c r="BX25" s="817"/>
      <c r="BY25" s="817"/>
      <c r="BZ25" s="817"/>
      <c r="CA25" s="817"/>
      <c r="CB25" s="817"/>
      <c r="CC25" s="817"/>
      <c r="CD25" s="817"/>
      <c r="CE25" s="817"/>
      <c r="CF25" s="817"/>
      <c r="CG25" s="818"/>
      <c r="CH25" s="829"/>
      <c r="CI25" s="830"/>
      <c r="CJ25" s="830"/>
      <c r="CK25" s="830"/>
      <c r="CL25" s="831"/>
      <c r="CM25" s="829"/>
      <c r="CN25" s="830"/>
      <c r="CO25" s="830"/>
      <c r="CP25" s="830"/>
      <c r="CQ25" s="831"/>
      <c r="CR25" s="829"/>
      <c r="CS25" s="830"/>
      <c r="CT25" s="830"/>
      <c r="CU25" s="830"/>
      <c r="CV25" s="831"/>
      <c r="CW25" s="829"/>
      <c r="CX25" s="830"/>
      <c r="CY25" s="830"/>
      <c r="CZ25" s="830"/>
      <c r="DA25" s="831"/>
      <c r="DB25" s="829"/>
      <c r="DC25" s="830"/>
      <c r="DD25" s="830"/>
      <c r="DE25" s="830"/>
      <c r="DF25" s="831"/>
      <c r="DG25" s="829"/>
      <c r="DH25" s="830"/>
      <c r="DI25" s="830"/>
      <c r="DJ25" s="830"/>
      <c r="DK25" s="831"/>
      <c r="DL25" s="829"/>
      <c r="DM25" s="830"/>
      <c r="DN25" s="830"/>
      <c r="DO25" s="830"/>
      <c r="DP25" s="831"/>
      <c r="DQ25" s="829"/>
      <c r="DR25" s="830"/>
      <c r="DS25" s="830"/>
      <c r="DT25" s="830"/>
      <c r="DU25" s="831"/>
      <c r="DV25" s="832"/>
      <c r="DW25" s="833"/>
      <c r="DX25" s="833"/>
      <c r="DY25" s="833"/>
      <c r="DZ25" s="834"/>
      <c r="EA25" s="248"/>
    </row>
    <row r="26" spans="1:131" s="249" customFormat="1" ht="26.25" customHeight="1" x14ac:dyDescent="0.15">
      <c r="A26" s="788" t="s">
        <v>374</v>
      </c>
      <c r="B26" s="789"/>
      <c r="C26" s="789"/>
      <c r="D26" s="789"/>
      <c r="E26" s="789"/>
      <c r="F26" s="789"/>
      <c r="G26" s="789"/>
      <c r="H26" s="789"/>
      <c r="I26" s="789"/>
      <c r="J26" s="789"/>
      <c r="K26" s="789"/>
      <c r="L26" s="789"/>
      <c r="M26" s="789"/>
      <c r="N26" s="789"/>
      <c r="O26" s="789"/>
      <c r="P26" s="790"/>
      <c r="Q26" s="765" t="s">
        <v>398</v>
      </c>
      <c r="R26" s="766"/>
      <c r="S26" s="766"/>
      <c r="T26" s="766"/>
      <c r="U26" s="767"/>
      <c r="V26" s="765" t="s">
        <v>399</v>
      </c>
      <c r="W26" s="766"/>
      <c r="X26" s="766"/>
      <c r="Y26" s="766"/>
      <c r="Z26" s="767"/>
      <c r="AA26" s="765" t="s">
        <v>400</v>
      </c>
      <c r="AB26" s="766"/>
      <c r="AC26" s="766"/>
      <c r="AD26" s="766"/>
      <c r="AE26" s="766"/>
      <c r="AF26" s="860" t="s">
        <v>401</v>
      </c>
      <c r="AG26" s="861"/>
      <c r="AH26" s="861"/>
      <c r="AI26" s="861"/>
      <c r="AJ26" s="862"/>
      <c r="AK26" s="766" t="s">
        <v>402</v>
      </c>
      <c r="AL26" s="766"/>
      <c r="AM26" s="766"/>
      <c r="AN26" s="766"/>
      <c r="AO26" s="767"/>
      <c r="AP26" s="765" t="s">
        <v>403</v>
      </c>
      <c r="AQ26" s="766"/>
      <c r="AR26" s="766"/>
      <c r="AS26" s="766"/>
      <c r="AT26" s="767"/>
      <c r="AU26" s="765" t="s">
        <v>404</v>
      </c>
      <c r="AV26" s="766"/>
      <c r="AW26" s="766"/>
      <c r="AX26" s="766"/>
      <c r="AY26" s="767"/>
      <c r="AZ26" s="765" t="s">
        <v>405</v>
      </c>
      <c r="BA26" s="766"/>
      <c r="BB26" s="766"/>
      <c r="BC26" s="766"/>
      <c r="BD26" s="767"/>
      <c r="BE26" s="765" t="s">
        <v>381</v>
      </c>
      <c r="BF26" s="766"/>
      <c r="BG26" s="766"/>
      <c r="BH26" s="766"/>
      <c r="BI26" s="777"/>
      <c r="BJ26" s="254"/>
      <c r="BK26" s="254"/>
      <c r="BL26" s="254"/>
      <c r="BM26" s="254"/>
      <c r="BN26" s="254"/>
      <c r="BO26" s="267"/>
      <c r="BP26" s="267"/>
      <c r="BQ26" s="264">
        <v>20</v>
      </c>
      <c r="BR26" s="265"/>
      <c r="BS26" s="816"/>
      <c r="BT26" s="817"/>
      <c r="BU26" s="817"/>
      <c r="BV26" s="817"/>
      <c r="BW26" s="817"/>
      <c r="BX26" s="817"/>
      <c r="BY26" s="817"/>
      <c r="BZ26" s="817"/>
      <c r="CA26" s="817"/>
      <c r="CB26" s="817"/>
      <c r="CC26" s="817"/>
      <c r="CD26" s="817"/>
      <c r="CE26" s="817"/>
      <c r="CF26" s="817"/>
      <c r="CG26" s="818"/>
      <c r="CH26" s="829"/>
      <c r="CI26" s="830"/>
      <c r="CJ26" s="830"/>
      <c r="CK26" s="830"/>
      <c r="CL26" s="831"/>
      <c r="CM26" s="829"/>
      <c r="CN26" s="830"/>
      <c r="CO26" s="830"/>
      <c r="CP26" s="830"/>
      <c r="CQ26" s="831"/>
      <c r="CR26" s="829"/>
      <c r="CS26" s="830"/>
      <c r="CT26" s="830"/>
      <c r="CU26" s="830"/>
      <c r="CV26" s="831"/>
      <c r="CW26" s="829"/>
      <c r="CX26" s="830"/>
      <c r="CY26" s="830"/>
      <c r="CZ26" s="830"/>
      <c r="DA26" s="831"/>
      <c r="DB26" s="829"/>
      <c r="DC26" s="830"/>
      <c r="DD26" s="830"/>
      <c r="DE26" s="830"/>
      <c r="DF26" s="831"/>
      <c r="DG26" s="829"/>
      <c r="DH26" s="830"/>
      <c r="DI26" s="830"/>
      <c r="DJ26" s="830"/>
      <c r="DK26" s="831"/>
      <c r="DL26" s="829"/>
      <c r="DM26" s="830"/>
      <c r="DN26" s="830"/>
      <c r="DO26" s="830"/>
      <c r="DP26" s="831"/>
      <c r="DQ26" s="829"/>
      <c r="DR26" s="830"/>
      <c r="DS26" s="830"/>
      <c r="DT26" s="830"/>
      <c r="DU26" s="831"/>
      <c r="DV26" s="832"/>
      <c r="DW26" s="833"/>
      <c r="DX26" s="833"/>
      <c r="DY26" s="833"/>
      <c r="DZ26" s="834"/>
      <c r="EA26" s="248"/>
    </row>
    <row r="27" spans="1:131" s="249" customFormat="1" ht="26.25" customHeight="1" thickBot="1" x14ac:dyDescent="0.2">
      <c r="A27" s="791"/>
      <c r="B27" s="792"/>
      <c r="C27" s="792"/>
      <c r="D27" s="792"/>
      <c r="E27" s="792"/>
      <c r="F27" s="792"/>
      <c r="G27" s="792"/>
      <c r="H27" s="792"/>
      <c r="I27" s="792"/>
      <c r="J27" s="792"/>
      <c r="K27" s="792"/>
      <c r="L27" s="792"/>
      <c r="M27" s="792"/>
      <c r="N27" s="792"/>
      <c r="O27" s="792"/>
      <c r="P27" s="793"/>
      <c r="Q27" s="768"/>
      <c r="R27" s="769"/>
      <c r="S27" s="769"/>
      <c r="T27" s="769"/>
      <c r="U27" s="770"/>
      <c r="V27" s="768"/>
      <c r="W27" s="769"/>
      <c r="X27" s="769"/>
      <c r="Y27" s="769"/>
      <c r="Z27" s="770"/>
      <c r="AA27" s="768"/>
      <c r="AB27" s="769"/>
      <c r="AC27" s="769"/>
      <c r="AD27" s="769"/>
      <c r="AE27" s="769"/>
      <c r="AF27" s="863"/>
      <c r="AG27" s="864"/>
      <c r="AH27" s="864"/>
      <c r="AI27" s="864"/>
      <c r="AJ27" s="865"/>
      <c r="AK27" s="769"/>
      <c r="AL27" s="769"/>
      <c r="AM27" s="769"/>
      <c r="AN27" s="769"/>
      <c r="AO27" s="770"/>
      <c r="AP27" s="768"/>
      <c r="AQ27" s="769"/>
      <c r="AR27" s="769"/>
      <c r="AS27" s="769"/>
      <c r="AT27" s="770"/>
      <c r="AU27" s="768"/>
      <c r="AV27" s="769"/>
      <c r="AW27" s="769"/>
      <c r="AX27" s="769"/>
      <c r="AY27" s="770"/>
      <c r="AZ27" s="768"/>
      <c r="BA27" s="769"/>
      <c r="BB27" s="769"/>
      <c r="BC27" s="769"/>
      <c r="BD27" s="770"/>
      <c r="BE27" s="768"/>
      <c r="BF27" s="769"/>
      <c r="BG27" s="769"/>
      <c r="BH27" s="769"/>
      <c r="BI27" s="778"/>
      <c r="BJ27" s="254"/>
      <c r="BK27" s="254"/>
      <c r="BL27" s="254"/>
      <c r="BM27" s="254"/>
      <c r="BN27" s="254"/>
      <c r="BO27" s="267"/>
      <c r="BP27" s="267"/>
      <c r="BQ27" s="264">
        <v>21</v>
      </c>
      <c r="BR27" s="265"/>
      <c r="BS27" s="816"/>
      <c r="BT27" s="817"/>
      <c r="BU27" s="817"/>
      <c r="BV27" s="817"/>
      <c r="BW27" s="817"/>
      <c r="BX27" s="817"/>
      <c r="BY27" s="817"/>
      <c r="BZ27" s="817"/>
      <c r="CA27" s="817"/>
      <c r="CB27" s="817"/>
      <c r="CC27" s="817"/>
      <c r="CD27" s="817"/>
      <c r="CE27" s="817"/>
      <c r="CF27" s="817"/>
      <c r="CG27" s="818"/>
      <c r="CH27" s="829"/>
      <c r="CI27" s="830"/>
      <c r="CJ27" s="830"/>
      <c r="CK27" s="830"/>
      <c r="CL27" s="831"/>
      <c r="CM27" s="829"/>
      <c r="CN27" s="830"/>
      <c r="CO27" s="830"/>
      <c r="CP27" s="830"/>
      <c r="CQ27" s="831"/>
      <c r="CR27" s="829"/>
      <c r="CS27" s="830"/>
      <c r="CT27" s="830"/>
      <c r="CU27" s="830"/>
      <c r="CV27" s="831"/>
      <c r="CW27" s="829"/>
      <c r="CX27" s="830"/>
      <c r="CY27" s="830"/>
      <c r="CZ27" s="830"/>
      <c r="DA27" s="831"/>
      <c r="DB27" s="829"/>
      <c r="DC27" s="830"/>
      <c r="DD27" s="830"/>
      <c r="DE27" s="830"/>
      <c r="DF27" s="831"/>
      <c r="DG27" s="829"/>
      <c r="DH27" s="830"/>
      <c r="DI27" s="830"/>
      <c r="DJ27" s="830"/>
      <c r="DK27" s="831"/>
      <c r="DL27" s="829"/>
      <c r="DM27" s="830"/>
      <c r="DN27" s="830"/>
      <c r="DO27" s="830"/>
      <c r="DP27" s="831"/>
      <c r="DQ27" s="829"/>
      <c r="DR27" s="830"/>
      <c r="DS27" s="830"/>
      <c r="DT27" s="830"/>
      <c r="DU27" s="831"/>
      <c r="DV27" s="832"/>
      <c r="DW27" s="833"/>
      <c r="DX27" s="833"/>
      <c r="DY27" s="833"/>
      <c r="DZ27" s="834"/>
      <c r="EA27" s="248"/>
    </row>
    <row r="28" spans="1:131" s="249" customFormat="1" ht="26.25" customHeight="1" thickTop="1" x14ac:dyDescent="0.15">
      <c r="A28" s="268">
        <v>1</v>
      </c>
      <c r="B28" s="779" t="s">
        <v>406</v>
      </c>
      <c r="C28" s="780"/>
      <c r="D28" s="780"/>
      <c r="E28" s="780"/>
      <c r="F28" s="780"/>
      <c r="G28" s="780"/>
      <c r="H28" s="780"/>
      <c r="I28" s="780"/>
      <c r="J28" s="780"/>
      <c r="K28" s="780"/>
      <c r="L28" s="780"/>
      <c r="M28" s="780"/>
      <c r="N28" s="780"/>
      <c r="O28" s="780"/>
      <c r="P28" s="781"/>
      <c r="Q28" s="870">
        <v>106</v>
      </c>
      <c r="R28" s="871"/>
      <c r="S28" s="871"/>
      <c r="T28" s="871"/>
      <c r="U28" s="871"/>
      <c r="V28" s="871">
        <v>76</v>
      </c>
      <c r="W28" s="871"/>
      <c r="X28" s="871"/>
      <c r="Y28" s="871"/>
      <c r="Z28" s="871"/>
      <c r="AA28" s="871">
        <v>30</v>
      </c>
      <c r="AB28" s="871"/>
      <c r="AC28" s="871"/>
      <c r="AD28" s="871"/>
      <c r="AE28" s="872"/>
      <c r="AF28" s="873">
        <v>30</v>
      </c>
      <c r="AG28" s="871"/>
      <c r="AH28" s="871"/>
      <c r="AI28" s="871"/>
      <c r="AJ28" s="874"/>
      <c r="AK28" s="875">
        <v>11</v>
      </c>
      <c r="AL28" s="866"/>
      <c r="AM28" s="866"/>
      <c r="AN28" s="866"/>
      <c r="AO28" s="866"/>
      <c r="AP28" s="866" t="s">
        <v>592</v>
      </c>
      <c r="AQ28" s="866"/>
      <c r="AR28" s="866"/>
      <c r="AS28" s="866"/>
      <c r="AT28" s="866"/>
      <c r="AU28" s="866">
        <v>11</v>
      </c>
      <c r="AV28" s="866"/>
      <c r="AW28" s="866"/>
      <c r="AX28" s="866"/>
      <c r="AY28" s="866"/>
      <c r="AZ28" s="867" t="s">
        <v>592</v>
      </c>
      <c r="BA28" s="867"/>
      <c r="BB28" s="867"/>
      <c r="BC28" s="867"/>
      <c r="BD28" s="867"/>
      <c r="BE28" s="868"/>
      <c r="BF28" s="868"/>
      <c r="BG28" s="868"/>
      <c r="BH28" s="868"/>
      <c r="BI28" s="869"/>
      <c r="BJ28" s="254"/>
      <c r="BK28" s="254"/>
      <c r="BL28" s="254"/>
      <c r="BM28" s="254"/>
      <c r="BN28" s="254"/>
      <c r="BO28" s="267"/>
      <c r="BP28" s="267"/>
      <c r="BQ28" s="264">
        <v>22</v>
      </c>
      <c r="BR28" s="265"/>
      <c r="BS28" s="816"/>
      <c r="BT28" s="817"/>
      <c r="BU28" s="817"/>
      <c r="BV28" s="817"/>
      <c r="BW28" s="817"/>
      <c r="BX28" s="817"/>
      <c r="BY28" s="817"/>
      <c r="BZ28" s="817"/>
      <c r="CA28" s="817"/>
      <c r="CB28" s="817"/>
      <c r="CC28" s="817"/>
      <c r="CD28" s="817"/>
      <c r="CE28" s="817"/>
      <c r="CF28" s="817"/>
      <c r="CG28" s="818"/>
      <c r="CH28" s="829"/>
      <c r="CI28" s="830"/>
      <c r="CJ28" s="830"/>
      <c r="CK28" s="830"/>
      <c r="CL28" s="831"/>
      <c r="CM28" s="829"/>
      <c r="CN28" s="830"/>
      <c r="CO28" s="830"/>
      <c r="CP28" s="830"/>
      <c r="CQ28" s="831"/>
      <c r="CR28" s="829"/>
      <c r="CS28" s="830"/>
      <c r="CT28" s="830"/>
      <c r="CU28" s="830"/>
      <c r="CV28" s="831"/>
      <c r="CW28" s="829"/>
      <c r="CX28" s="830"/>
      <c r="CY28" s="830"/>
      <c r="CZ28" s="830"/>
      <c r="DA28" s="831"/>
      <c r="DB28" s="829"/>
      <c r="DC28" s="830"/>
      <c r="DD28" s="830"/>
      <c r="DE28" s="830"/>
      <c r="DF28" s="831"/>
      <c r="DG28" s="829"/>
      <c r="DH28" s="830"/>
      <c r="DI28" s="830"/>
      <c r="DJ28" s="830"/>
      <c r="DK28" s="831"/>
      <c r="DL28" s="829"/>
      <c r="DM28" s="830"/>
      <c r="DN28" s="830"/>
      <c r="DO28" s="830"/>
      <c r="DP28" s="831"/>
      <c r="DQ28" s="829"/>
      <c r="DR28" s="830"/>
      <c r="DS28" s="830"/>
      <c r="DT28" s="830"/>
      <c r="DU28" s="831"/>
      <c r="DV28" s="832"/>
      <c r="DW28" s="833"/>
      <c r="DX28" s="833"/>
      <c r="DY28" s="833"/>
      <c r="DZ28" s="834"/>
      <c r="EA28" s="248"/>
    </row>
    <row r="29" spans="1:131" s="249" customFormat="1" ht="26.25" customHeight="1" x14ac:dyDescent="0.15">
      <c r="A29" s="268">
        <v>2</v>
      </c>
      <c r="B29" s="803" t="s">
        <v>407</v>
      </c>
      <c r="C29" s="804"/>
      <c r="D29" s="804"/>
      <c r="E29" s="804"/>
      <c r="F29" s="804"/>
      <c r="G29" s="804"/>
      <c r="H29" s="804"/>
      <c r="I29" s="804"/>
      <c r="J29" s="804"/>
      <c r="K29" s="804"/>
      <c r="L29" s="804"/>
      <c r="M29" s="804"/>
      <c r="N29" s="804"/>
      <c r="O29" s="804"/>
      <c r="P29" s="805"/>
      <c r="Q29" s="806">
        <v>9</v>
      </c>
      <c r="R29" s="807"/>
      <c r="S29" s="807"/>
      <c r="T29" s="807"/>
      <c r="U29" s="807"/>
      <c r="V29" s="807">
        <v>9</v>
      </c>
      <c r="W29" s="807"/>
      <c r="X29" s="807"/>
      <c r="Y29" s="807"/>
      <c r="Z29" s="807"/>
      <c r="AA29" s="807">
        <v>0</v>
      </c>
      <c r="AB29" s="807"/>
      <c r="AC29" s="807"/>
      <c r="AD29" s="807"/>
      <c r="AE29" s="808"/>
      <c r="AF29" s="809">
        <v>0</v>
      </c>
      <c r="AG29" s="810"/>
      <c r="AH29" s="810"/>
      <c r="AI29" s="810"/>
      <c r="AJ29" s="811"/>
      <c r="AK29" s="878">
        <v>4</v>
      </c>
      <c r="AL29" s="879"/>
      <c r="AM29" s="879"/>
      <c r="AN29" s="879"/>
      <c r="AO29" s="879"/>
      <c r="AP29" s="879" t="s">
        <v>592</v>
      </c>
      <c r="AQ29" s="879"/>
      <c r="AR29" s="879"/>
      <c r="AS29" s="879"/>
      <c r="AT29" s="879"/>
      <c r="AU29" s="879">
        <v>4</v>
      </c>
      <c r="AV29" s="879"/>
      <c r="AW29" s="879"/>
      <c r="AX29" s="879"/>
      <c r="AY29" s="879"/>
      <c r="AZ29" s="880" t="s">
        <v>592</v>
      </c>
      <c r="BA29" s="880"/>
      <c r="BB29" s="880"/>
      <c r="BC29" s="880"/>
      <c r="BD29" s="880"/>
      <c r="BE29" s="876"/>
      <c r="BF29" s="876"/>
      <c r="BG29" s="876"/>
      <c r="BH29" s="876"/>
      <c r="BI29" s="877"/>
      <c r="BJ29" s="254"/>
      <c r="BK29" s="254"/>
      <c r="BL29" s="254"/>
      <c r="BM29" s="254"/>
      <c r="BN29" s="254"/>
      <c r="BO29" s="267"/>
      <c r="BP29" s="267"/>
      <c r="BQ29" s="264">
        <v>23</v>
      </c>
      <c r="BR29" s="265"/>
      <c r="BS29" s="816"/>
      <c r="BT29" s="817"/>
      <c r="BU29" s="817"/>
      <c r="BV29" s="817"/>
      <c r="BW29" s="817"/>
      <c r="BX29" s="817"/>
      <c r="BY29" s="817"/>
      <c r="BZ29" s="817"/>
      <c r="CA29" s="817"/>
      <c r="CB29" s="817"/>
      <c r="CC29" s="817"/>
      <c r="CD29" s="817"/>
      <c r="CE29" s="817"/>
      <c r="CF29" s="817"/>
      <c r="CG29" s="818"/>
      <c r="CH29" s="829"/>
      <c r="CI29" s="830"/>
      <c r="CJ29" s="830"/>
      <c r="CK29" s="830"/>
      <c r="CL29" s="831"/>
      <c r="CM29" s="829"/>
      <c r="CN29" s="830"/>
      <c r="CO29" s="830"/>
      <c r="CP29" s="830"/>
      <c r="CQ29" s="831"/>
      <c r="CR29" s="829"/>
      <c r="CS29" s="830"/>
      <c r="CT29" s="830"/>
      <c r="CU29" s="830"/>
      <c r="CV29" s="831"/>
      <c r="CW29" s="829"/>
      <c r="CX29" s="830"/>
      <c r="CY29" s="830"/>
      <c r="CZ29" s="830"/>
      <c r="DA29" s="831"/>
      <c r="DB29" s="829"/>
      <c r="DC29" s="830"/>
      <c r="DD29" s="830"/>
      <c r="DE29" s="830"/>
      <c r="DF29" s="831"/>
      <c r="DG29" s="829"/>
      <c r="DH29" s="830"/>
      <c r="DI29" s="830"/>
      <c r="DJ29" s="830"/>
      <c r="DK29" s="831"/>
      <c r="DL29" s="829"/>
      <c r="DM29" s="830"/>
      <c r="DN29" s="830"/>
      <c r="DO29" s="830"/>
      <c r="DP29" s="831"/>
      <c r="DQ29" s="829"/>
      <c r="DR29" s="830"/>
      <c r="DS29" s="830"/>
      <c r="DT29" s="830"/>
      <c r="DU29" s="831"/>
      <c r="DV29" s="832"/>
      <c r="DW29" s="833"/>
      <c r="DX29" s="833"/>
      <c r="DY29" s="833"/>
      <c r="DZ29" s="834"/>
      <c r="EA29" s="248"/>
    </row>
    <row r="30" spans="1:131" s="249" customFormat="1" ht="26.25" customHeight="1" x14ac:dyDescent="0.15">
      <c r="A30" s="268">
        <v>3</v>
      </c>
      <c r="B30" s="803" t="s">
        <v>408</v>
      </c>
      <c r="C30" s="804"/>
      <c r="D30" s="804"/>
      <c r="E30" s="804"/>
      <c r="F30" s="804"/>
      <c r="G30" s="804"/>
      <c r="H30" s="804"/>
      <c r="I30" s="804"/>
      <c r="J30" s="804"/>
      <c r="K30" s="804"/>
      <c r="L30" s="804"/>
      <c r="M30" s="804"/>
      <c r="N30" s="804"/>
      <c r="O30" s="804"/>
      <c r="P30" s="805"/>
      <c r="Q30" s="806">
        <v>197</v>
      </c>
      <c r="R30" s="807"/>
      <c r="S30" s="807"/>
      <c r="T30" s="807"/>
      <c r="U30" s="807"/>
      <c r="V30" s="807">
        <v>172</v>
      </c>
      <c r="W30" s="807"/>
      <c r="X30" s="807"/>
      <c r="Y30" s="807"/>
      <c r="Z30" s="807"/>
      <c r="AA30" s="807">
        <v>25</v>
      </c>
      <c r="AB30" s="807"/>
      <c r="AC30" s="807"/>
      <c r="AD30" s="807"/>
      <c r="AE30" s="808"/>
      <c r="AF30" s="809">
        <v>10</v>
      </c>
      <c r="AG30" s="810"/>
      <c r="AH30" s="810"/>
      <c r="AI30" s="810"/>
      <c r="AJ30" s="811"/>
      <c r="AK30" s="878">
        <v>23</v>
      </c>
      <c r="AL30" s="879"/>
      <c r="AM30" s="879"/>
      <c r="AN30" s="879"/>
      <c r="AO30" s="879"/>
      <c r="AP30" s="879">
        <v>170</v>
      </c>
      <c r="AQ30" s="879"/>
      <c r="AR30" s="879"/>
      <c r="AS30" s="879"/>
      <c r="AT30" s="879"/>
      <c r="AU30" s="879">
        <v>23</v>
      </c>
      <c r="AV30" s="879"/>
      <c r="AW30" s="879"/>
      <c r="AX30" s="879"/>
      <c r="AY30" s="879"/>
      <c r="AZ30" s="880" t="s">
        <v>592</v>
      </c>
      <c r="BA30" s="880"/>
      <c r="BB30" s="880"/>
      <c r="BC30" s="880"/>
      <c r="BD30" s="880"/>
      <c r="BE30" s="876" t="s">
        <v>409</v>
      </c>
      <c r="BF30" s="876"/>
      <c r="BG30" s="876"/>
      <c r="BH30" s="876"/>
      <c r="BI30" s="877"/>
      <c r="BJ30" s="254"/>
      <c r="BK30" s="254"/>
      <c r="BL30" s="254"/>
      <c r="BM30" s="254"/>
      <c r="BN30" s="254"/>
      <c r="BO30" s="267"/>
      <c r="BP30" s="267"/>
      <c r="BQ30" s="264">
        <v>24</v>
      </c>
      <c r="BR30" s="265"/>
      <c r="BS30" s="816"/>
      <c r="BT30" s="817"/>
      <c r="BU30" s="817"/>
      <c r="BV30" s="817"/>
      <c r="BW30" s="817"/>
      <c r="BX30" s="817"/>
      <c r="BY30" s="817"/>
      <c r="BZ30" s="817"/>
      <c r="CA30" s="817"/>
      <c r="CB30" s="817"/>
      <c r="CC30" s="817"/>
      <c r="CD30" s="817"/>
      <c r="CE30" s="817"/>
      <c r="CF30" s="817"/>
      <c r="CG30" s="818"/>
      <c r="CH30" s="829"/>
      <c r="CI30" s="830"/>
      <c r="CJ30" s="830"/>
      <c r="CK30" s="830"/>
      <c r="CL30" s="831"/>
      <c r="CM30" s="829"/>
      <c r="CN30" s="830"/>
      <c r="CO30" s="830"/>
      <c r="CP30" s="830"/>
      <c r="CQ30" s="831"/>
      <c r="CR30" s="829"/>
      <c r="CS30" s="830"/>
      <c r="CT30" s="830"/>
      <c r="CU30" s="830"/>
      <c r="CV30" s="831"/>
      <c r="CW30" s="829"/>
      <c r="CX30" s="830"/>
      <c r="CY30" s="830"/>
      <c r="CZ30" s="830"/>
      <c r="DA30" s="831"/>
      <c r="DB30" s="829"/>
      <c r="DC30" s="830"/>
      <c r="DD30" s="830"/>
      <c r="DE30" s="830"/>
      <c r="DF30" s="831"/>
      <c r="DG30" s="829"/>
      <c r="DH30" s="830"/>
      <c r="DI30" s="830"/>
      <c r="DJ30" s="830"/>
      <c r="DK30" s="831"/>
      <c r="DL30" s="829"/>
      <c r="DM30" s="830"/>
      <c r="DN30" s="830"/>
      <c r="DO30" s="830"/>
      <c r="DP30" s="831"/>
      <c r="DQ30" s="829"/>
      <c r="DR30" s="830"/>
      <c r="DS30" s="830"/>
      <c r="DT30" s="830"/>
      <c r="DU30" s="831"/>
      <c r="DV30" s="832"/>
      <c r="DW30" s="833"/>
      <c r="DX30" s="833"/>
      <c r="DY30" s="833"/>
      <c r="DZ30" s="834"/>
      <c r="EA30" s="248"/>
    </row>
    <row r="31" spans="1:131" s="249" customFormat="1" ht="26.25" customHeight="1" x14ac:dyDescent="0.15">
      <c r="A31" s="268">
        <v>4</v>
      </c>
      <c r="B31" s="803" t="s">
        <v>410</v>
      </c>
      <c r="C31" s="804"/>
      <c r="D31" s="804"/>
      <c r="E31" s="804"/>
      <c r="F31" s="804"/>
      <c r="G31" s="804"/>
      <c r="H31" s="804"/>
      <c r="I31" s="804"/>
      <c r="J31" s="804"/>
      <c r="K31" s="804"/>
      <c r="L31" s="804"/>
      <c r="M31" s="804"/>
      <c r="N31" s="804"/>
      <c r="O31" s="804"/>
      <c r="P31" s="805"/>
      <c r="Q31" s="806">
        <v>662</v>
      </c>
      <c r="R31" s="807"/>
      <c r="S31" s="807"/>
      <c r="T31" s="807"/>
      <c r="U31" s="807"/>
      <c r="V31" s="807">
        <v>658</v>
      </c>
      <c r="W31" s="807"/>
      <c r="X31" s="807"/>
      <c r="Y31" s="807"/>
      <c r="Z31" s="807"/>
      <c r="AA31" s="807">
        <v>4</v>
      </c>
      <c r="AB31" s="807"/>
      <c r="AC31" s="807"/>
      <c r="AD31" s="807"/>
      <c r="AE31" s="808"/>
      <c r="AF31" s="809">
        <v>4</v>
      </c>
      <c r="AG31" s="810"/>
      <c r="AH31" s="810"/>
      <c r="AI31" s="810"/>
      <c r="AJ31" s="811"/>
      <c r="AK31" s="878">
        <v>34</v>
      </c>
      <c r="AL31" s="879"/>
      <c r="AM31" s="879"/>
      <c r="AN31" s="879"/>
      <c r="AO31" s="879"/>
      <c r="AP31" s="879">
        <v>700</v>
      </c>
      <c r="AQ31" s="879"/>
      <c r="AR31" s="879"/>
      <c r="AS31" s="879"/>
      <c r="AT31" s="879"/>
      <c r="AU31" s="879">
        <v>34</v>
      </c>
      <c r="AV31" s="879"/>
      <c r="AW31" s="879"/>
      <c r="AX31" s="879"/>
      <c r="AY31" s="879"/>
      <c r="AZ31" s="880" t="s">
        <v>592</v>
      </c>
      <c r="BA31" s="880"/>
      <c r="BB31" s="880"/>
      <c r="BC31" s="880"/>
      <c r="BD31" s="880"/>
      <c r="BE31" s="876" t="s">
        <v>409</v>
      </c>
      <c r="BF31" s="876"/>
      <c r="BG31" s="876"/>
      <c r="BH31" s="876"/>
      <c r="BI31" s="877"/>
      <c r="BJ31" s="254"/>
      <c r="BK31" s="254"/>
      <c r="BL31" s="254"/>
      <c r="BM31" s="254"/>
      <c r="BN31" s="254"/>
      <c r="BO31" s="267"/>
      <c r="BP31" s="267"/>
      <c r="BQ31" s="264">
        <v>25</v>
      </c>
      <c r="BR31" s="265"/>
      <c r="BS31" s="816"/>
      <c r="BT31" s="817"/>
      <c r="BU31" s="817"/>
      <c r="BV31" s="817"/>
      <c r="BW31" s="817"/>
      <c r="BX31" s="817"/>
      <c r="BY31" s="817"/>
      <c r="BZ31" s="817"/>
      <c r="CA31" s="817"/>
      <c r="CB31" s="817"/>
      <c r="CC31" s="817"/>
      <c r="CD31" s="817"/>
      <c r="CE31" s="817"/>
      <c r="CF31" s="817"/>
      <c r="CG31" s="818"/>
      <c r="CH31" s="829"/>
      <c r="CI31" s="830"/>
      <c r="CJ31" s="830"/>
      <c r="CK31" s="830"/>
      <c r="CL31" s="831"/>
      <c r="CM31" s="829"/>
      <c r="CN31" s="830"/>
      <c r="CO31" s="830"/>
      <c r="CP31" s="830"/>
      <c r="CQ31" s="831"/>
      <c r="CR31" s="829"/>
      <c r="CS31" s="830"/>
      <c r="CT31" s="830"/>
      <c r="CU31" s="830"/>
      <c r="CV31" s="831"/>
      <c r="CW31" s="829"/>
      <c r="CX31" s="830"/>
      <c r="CY31" s="830"/>
      <c r="CZ31" s="830"/>
      <c r="DA31" s="831"/>
      <c r="DB31" s="829"/>
      <c r="DC31" s="830"/>
      <c r="DD31" s="830"/>
      <c r="DE31" s="830"/>
      <c r="DF31" s="831"/>
      <c r="DG31" s="829"/>
      <c r="DH31" s="830"/>
      <c r="DI31" s="830"/>
      <c r="DJ31" s="830"/>
      <c r="DK31" s="831"/>
      <c r="DL31" s="829"/>
      <c r="DM31" s="830"/>
      <c r="DN31" s="830"/>
      <c r="DO31" s="830"/>
      <c r="DP31" s="831"/>
      <c r="DQ31" s="829"/>
      <c r="DR31" s="830"/>
      <c r="DS31" s="830"/>
      <c r="DT31" s="830"/>
      <c r="DU31" s="831"/>
      <c r="DV31" s="832"/>
      <c r="DW31" s="833"/>
      <c r="DX31" s="833"/>
      <c r="DY31" s="833"/>
      <c r="DZ31" s="834"/>
      <c r="EA31" s="248"/>
    </row>
    <row r="32" spans="1:131" s="249" customFormat="1" ht="26.25" customHeight="1" x14ac:dyDescent="0.15">
      <c r="A32" s="268">
        <v>5</v>
      </c>
      <c r="B32" s="803" t="s">
        <v>411</v>
      </c>
      <c r="C32" s="804"/>
      <c r="D32" s="804"/>
      <c r="E32" s="804"/>
      <c r="F32" s="804"/>
      <c r="G32" s="804"/>
      <c r="H32" s="804"/>
      <c r="I32" s="804"/>
      <c r="J32" s="804"/>
      <c r="K32" s="804"/>
      <c r="L32" s="804"/>
      <c r="M32" s="804"/>
      <c r="N32" s="804"/>
      <c r="O32" s="804"/>
      <c r="P32" s="805"/>
      <c r="Q32" s="806">
        <v>25</v>
      </c>
      <c r="R32" s="807"/>
      <c r="S32" s="807"/>
      <c r="T32" s="807"/>
      <c r="U32" s="807"/>
      <c r="V32" s="807">
        <v>24</v>
      </c>
      <c r="W32" s="807"/>
      <c r="X32" s="807"/>
      <c r="Y32" s="807"/>
      <c r="Z32" s="807"/>
      <c r="AA32" s="807">
        <v>0</v>
      </c>
      <c r="AB32" s="807"/>
      <c r="AC32" s="807"/>
      <c r="AD32" s="807"/>
      <c r="AE32" s="808"/>
      <c r="AF32" s="809">
        <v>0</v>
      </c>
      <c r="AG32" s="810"/>
      <c r="AH32" s="810"/>
      <c r="AI32" s="810"/>
      <c r="AJ32" s="811"/>
      <c r="AK32" s="878">
        <v>9</v>
      </c>
      <c r="AL32" s="879"/>
      <c r="AM32" s="879"/>
      <c r="AN32" s="879"/>
      <c r="AO32" s="879"/>
      <c r="AP32" s="879">
        <v>28</v>
      </c>
      <c r="AQ32" s="879"/>
      <c r="AR32" s="879"/>
      <c r="AS32" s="879"/>
      <c r="AT32" s="879"/>
      <c r="AU32" s="879">
        <v>9</v>
      </c>
      <c r="AV32" s="879"/>
      <c r="AW32" s="879"/>
      <c r="AX32" s="879"/>
      <c r="AY32" s="879"/>
      <c r="AZ32" s="880" t="s">
        <v>592</v>
      </c>
      <c r="BA32" s="880"/>
      <c r="BB32" s="880"/>
      <c r="BC32" s="880"/>
      <c r="BD32" s="880"/>
      <c r="BE32" s="876" t="s">
        <v>412</v>
      </c>
      <c r="BF32" s="876"/>
      <c r="BG32" s="876"/>
      <c r="BH32" s="876"/>
      <c r="BI32" s="877"/>
      <c r="BJ32" s="254"/>
      <c r="BK32" s="254"/>
      <c r="BL32" s="254"/>
      <c r="BM32" s="254"/>
      <c r="BN32" s="254"/>
      <c r="BO32" s="267"/>
      <c r="BP32" s="267"/>
      <c r="BQ32" s="264">
        <v>26</v>
      </c>
      <c r="BR32" s="265"/>
      <c r="BS32" s="816"/>
      <c r="BT32" s="817"/>
      <c r="BU32" s="817"/>
      <c r="BV32" s="817"/>
      <c r="BW32" s="817"/>
      <c r="BX32" s="817"/>
      <c r="BY32" s="817"/>
      <c r="BZ32" s="817"/>
      <c r="CA32" s="817"/>
      <c r="CB32" s="817"/>
      <c r="CC32" s="817"/>
      <c r="CD32" s="817"/>
      <c r="CE32" s="817"/>
      <c r="CF32" s="817"/>
      <c r="CG32" s="818"/>
      <c r="CH32" s="829"/>
      <c r="CI32" s="830"/>
      <c r="CJ32" s="830"/>
      <c r="CK32" s="830"/>
      <c r="CL32" s="831"/>
      <c r="CM32" s="829"/>
      <c r="CN32" s="830"/>
      <c r="CO32" s="830"/>
      <c r="CP32" s="830"/>
      <c r="CQ32" s="831"/>
      <c r="CR32" s="829"/>
      <c r="CS32" s="830"/>
      <c r="CT32" s="830"/>
      <c r="CU32" s="830"/>
      <c r="CV32" s="831"/>
      <c r="CW32" s="829"/>
      <c r="CX32" s="830"/>
      <c r="CY32" s="830"/>
      <c r="CZ32" s="830"/>
      <c r="DA32" s="831"/>
      <c r="DB32" s="829"/>
      <c r="DC32" s="830"/>
      <c r="DD32" s="830"/>
      <c r="DE32" s="830"/>
      <c r="DF32" s="831"/>
      <c r="DG32" s="829"/>
      <c r="DH32" s="830"/>
      <c r="DI32" s="830"/>
      <c r="DJ32" s="830"/>
      <c r="DK32" s="831"/>
      <c r="DL32" s="829"/>
      <c r="DM32" s="830"/>
      <c r="DN32" s="830"/>
      <c r="DO32" s="830"/>
      <c r="DP32" s="831"/>
      <c r="DQ32" s="829"/>
      <c r="DR32" s="830"/>
      <c r="DS32" s="830"/>
      <c r="DT32" s="830"/>
      <c r="DU32" s="831"/>
      <c r="DV32" s="832"/>
      <c r="DW32" s="833"/>
      <c r="DX32" s="833"/>
      <c r="DY32" s="833"/>
      <c r="DZ32" s="834"/>
      <c r="EA32" s="248"/>
    </row>
    <row r="33" spans="1:131" s="249" customFormat="1" ht="26.25" customHeight="1" x14ac:dyDescent="0.15">
      <c r="A33" s="268">
        <v>6</v>
      </c>
      <c r="B33" s="803" t="s">
        <v>413</v>
      </c>
      <c r="C33" s="804"/>
      <c r="D33" s="804"/>
      <c r="E33" s="804"/>
      <c r="F33" s="804"/>
      <c r="G33" s="804"/>
      <c r="H33" s="804"/>
      <c r="I33" s="804"/>
      <c r="J33" s="804"/>
      <c r="K33" s="804"/>
      <c r="L33" s="804"/>
      <c r="M33" s="804"/>
      <c r="N33" s="804"/>
      <c r="O33" s="804"/>
      <c r="P33" s="805"/>
      <c r="Q33" s="806">
        <v>52</v>
      </c>
      <c r="R33" s="807"/>
      <c r="S33" s="807"/>
      <c r="T33" s="807"/>
      <c r="U33" s="807"/>
      <c r="V33" s="807">
        <v>23</v>
      </c>
      <c r="W33" s="807"/>
      <c r="X33" s="807"/>
      <c r="Y33" s="807"/>
      <c r="Z33" s="807"/>
      <c r="AA33" s="807">
        <v>29</v>
      </c>
      <c r="AB33" s="807"/>
      <c r="AC33" s="807"/>
      <c r="AD33" s="807"/>
      <c r="AE33" s="808"/>
      <c r="AF33" s="809">
        <v>29</v>
      </c>
      <c r="AG33" s="810"/>
      <c r="AH33" s="810"/>
      <c r="AI33" s="810"/>
      <c r="AJ33" s="811"/>
      <c r="AK33" s="878" t="s">
        <v>592</v>
      </c>
      <c r="AL33" s="879"/>
      <c r="AM33" s="879"/>
      <c r="AN33" s="879"/>
      <c r="AO33" s="879"/>
      <c r="AP33" s="879" t="s">
        <v>592</v>
      </c>
      <c r="AQ33" s="879"/>
      <c r="AR33" s="879"/>
      <c r="AS33" s="879"/>
      <c r="AT33" s="879"/>
      <c r="AU33" s="879" t="s">
        <v>592</v>
      </c>
      <c r="AV33" s="879"/>
      <c r="AW33" s="879"/>
      <c r="AX33" s="879"/>
      <c r="AY33" s="879"/>
      <c r="AZ33" s="880" t="s">
        <v>592</v>
      </c>
      <c r="BA33" s="880"/>
      <c r="BB33" s="880"/>
      <c r="BC33" s="880"/>
      <c r="BD33" s="880"/>
      <c r="BE33" s="876" t="s">
        <v>412</v>
      </c>
      <c r="BF33" s="876"/>
      <c r="BG33" s="876"/>
      <c r="BH33" s="876"/>
      <c r="BI33" s="877"/>
      <c r="BJ33" s="254"/>
      <c r="BK33" s="254"/>
      <c r="BL33" s="254"/>
      <c r="BM33" s="254"/>
      <c r="BN33" s="254"/>
      <c r="BO33" s="267"/>
      <c r="BP33" s="267"/>
      <c r="BQ33" s="264">
        <v>27</v>
      </c>
      <c r="BR33" s="265"/>
      <c r="BS33" s="816"/>
      <c r="BT33" s="817"/>
      <c r="BU33" s="817"/>
      <c r="BV33" s="817"/>
      <c r="BW33" s="817"/>
      <c r="BX33" s="817"/>
      <c r="BY33" s="817"/>
      <c r="BZ33" s="817"/>
      <c r="CA33" s="817"/>
      <c r="CB33" s="817"/>
      <c r="CC33" s="817"/>
      <c r="CD33" s="817"/>
      <c r="CE33" s="817"/>
      <c r="CF33" s="817"/>
      <c r="CG33" s="818"/>
      <c r="CH33" s="829"/>
      <c r="CI33" s="830"/>
      <c r="CJ33" s="830"/>
      <c r="CK33" s="830"/>
      <c r="CL33" s="831"/>
      <c r="CM33" s="829"/>
      <c r="CN33" s="830"/>
      <c r="CO33" s="830"/>
      <c r="CP33" s="830"/>
      <c r="CQ33" s="831"/>
      <c r="CR33" s="829"/>
      <c r="CS33" s="830"/>
      <c r="CT33" s="830"/>
      <c r="CU33" s="830"/>
      <c r="CV33" s="831"/>
      <c r="CW33" s="829"/>
      <c r="CX33" s="830"/>
      <c r="CY33" s="830"/>
      <c r="CZ33" s="830"/>
      <c r="DA33" s="831"/>
      <c r="DB33" s="829"/>
      <c r="DC33" s="830"/>
      <c r="DD33" s="830"/>
      <c r="DE33" s="830"/>
      <c r="DF33" s="831"/>
      <c r="DG33" s="829"/>
      <c r="DH33" s="830"/>
      <c r="DI33" s="830"/>
      <c r="DJ33" s="830"/>
      <c r="DK33" s="831"/>
      <c r="DL33" s="829"/>
      <c r="DM33" s="830"/>
      <c r="DN33" s="830"/>
      <c r="DO33" s="830"/>
      <c r="DP33" s="831"/>
      <c r="DQ33" s="829"/>
      <c r="DR33" s="830"/>
      <c r="DS33" s="830"/>
      <c r="DT33" s="830"/>
      <c r="DU33" s="831"/>
      <c r="DV33" s="832"/>
      <c r="DW33" s="833"/>
      <c r="DX33" s="833"/>
      <c r="DY33" s="833"/>
      <c r="DZ33" s="834"/>
      <c r="EA33" s="248"/>
    </row>
    <row r="34" spans="1:131" s="249" customFormat="1" ht="26.25" customHeight="1" x14ac:dyDescent="0.15">
      <c r="A34" s="268">
        <v>7</v>
      </c>
      <c r="B34" s="803"/>
      <c r="C34" s="804"/>
      <c r="D34" s="804"/>
      <c r="E34" s="804"/>
      <c r="F34" s="804"/>
      <c r="G34" s="804"/>
      <c r="H34" s="804"/>
      <c r="I34" s="804"/>
      <c r="J34" s="804"/>
      <c r="K34" s="804"/>
      <c r="L34" s="804"/>
      <c r="M34" s="804"/>
      <c r="N34" s="804"/>
      <c r="O34" s="804"/>
      <c r="P34" s="805"/>
      <c r="Q34" s="806"/>
      <c r="R34" s="807"/>
      <c r="S34" s="807"/>
      <c r="T34" s="807"/>
      <c r="U34" s="807"/>
      <c r="V34" s="807"/>
      <c r="W34" s="807"/>
      <c r="X34" s="807"/>
      <c r="Y34" s="807"/>
      <c r="Z34" s="807"/>
      <c r="AA34" s="807"/>
      <c r="AB34" s="807"/>
      <c r="AC34" s="807"/>
      <c r="AD34" s="807"/>
      <c r="AE34" s="808"/>
      <c r="AF34" s="809"/>
      <c r="AG34" s="810"/>
      <c r="AH34" s="810"/>
      <c r="AI34" s="810"/>
      <c r="AJ34" s="811"/>
      <c r="AK34" s="878"/>
      <c r="AL34" s="879"/>
      <c r="AM34" s="879"/>
      <c r="AN34" s="879"/>
      <c r="AO34" s="879"/>
      <c r="AP34" s="879"/>
      <c r="AQ34" s="879"/>
      <c r="AR34" s="879"/>
      <c r="AS34" s="879"/>
      <c r="AT34" s="879"/>
      <c r="AU34" s="879"/>
      <c r="AV34" s="879"/>
      <c r="AW34" s="879"/>
      <c r="AX34" s="879"/>
      <c r="AY34" s="879"/>
      <c r="AZ34" s="880"/>
      <c r="BA34" s="880"/>
      <c r="BB34" s="880"/>
      <c r="BC34" s="880"/>
      <c r="BD34" s="880"/>
      <c r="BE34" s="876"/>
      <c r="BF34" s="876"/>
      <c r="BG34" s="876"/>
      <c r="BH34" s="876"/>
      <c r="BI34" s="877"/>
      <c r="BJ34" s="254"/>
      <c r="BK34" s="254"/>
      <c r="BL34" s="254"/>
      <c r="BM34" s="254"/>
      <c r="BN34" s="254"/>
      <c r="BO34" s="267"/>
      <c r="BP34" s="267"/>
      <c r="BQ34" s="264">
        <v>28</v>
      </c>
      <c r="BR34" s="265"/>
      <c r="BS34" s="816"/>
      <c r="BT34" s="817"/>
      <c r="BU34" s="817"/>
      <c r="BV34" s="817"/>
      <c r="BW34" s="817"/>
      <c r="BX34" s="817"/>
      <c r="BY34" s="817"/>
      <c r="BZ34" s="817"/>
      <c r="CA34" s="817"/>
      <c r="CB34" s="817"/>
      <c r="CC34" s="817"/>
      <c r="CD34" s="817"/>
      <c r="CE34" s="817"/>
      <c r="CF34" s="817"/>
      <c r="CG34" s="818"/>
      <c r="CH34" s="829"/>
      <c r="CI34" s="830"/>
      <c r="CJ34" s="830"/>
      <c r="CK34" s="830"/>
      <c r="CL34" s="831"/>
      <c r="CM34" s="829"/>
      <c r="CN34" s="830"/>
      <c r="CO34" s="830"/>
      <c r="CP34" s="830"/>
      <c r="CQ34" s="831"/>
      <c r="CR34" s="829"/>
      <c r="CS34" s="830"/>
      <c r="CT34" s="830"/>
      <c r="CU34" s="830"/>
      <c r="CV34" s="831"/>
      <c r="CW34" s="829"/>
      <c r="CX34" s="830"/>
      <c r="CY34" s="830"/>
      <c r="CZ34" s="830"/>
      <c r="DA34" s="831"/>
      <c r="DB34" s="829"/>
      <c r="DC34" s="830"/>
      <c r="DD34" s="830"/>
      <c r="DE34" s="830"/>
      <c r="DF34" s="831"/>
      <c r="DG34" s="829"/>
      <c r="DH34" s="830"/>
      <c r="DI34" s="830"/>
      <c r="DJ34" s="830"/>
      <c r="DK34" s="831"/>
      <c r="DL34" s="829"/>
      <c r="DM34" s="830"/>
      <c r="DN34" s="830"/>
      <c r="DO34" s="830"/>
      <c r="DP34" s="831"/>
      <c r="DQ34" s="829"/>
      <c r="DR34" s="830"/>
      <c r="DS34" s="830"/>
      <c r="DT34" s="830"/>
      <c r="DU34" s="831"/>
      <c r="DV34" s="832"/>
      <c r="DW34" s="833"/>
      <c r="DX34" s="833"/>
      <c r="DY34" s="833"/>
      <c r="DZ34" s="834"/>
      <c r="EA34" s="248"/>
    </row>
    <row r="35" spans="1:131" s="249" customFormat="1" ht="26.25" customHeight="1" x14ac:dyDescent="0.15">
      <c r="A35" s="268">
        <v>8</v>
      </c>
      <c r="B35" s="803"/>
      <c r="C35" s="804"/>
      <c r="D35" s="804"/>
      <c r="E35" s="804"/>
      <c r="F35" s="804"/>
      <c r="G35" s="804"/>
      <c r="H35" s="804"/>
      <c r="I35" s="804"/>
      <c r="J35" s="804"/>
      <c r="K35" s="804"/>
      <c r="L35" s="804"/>
      <c r="M35" s="804"/>
      <c r="N35" s="804"/>
      <c r="O35" s="804"/>
      <c r="P35" s="805"/>
      <c r="Q35" s="806"/>
      <c r="R35" s="807"/>
      <c r="S35" s="807"/>
      <c r="T35" s="807"/>
      <c r="U35" s="807"/>
      <c r="V35" s="807"/>
      <c r="W35" s="807"/>
      <c r="X35" s="807"/>
      <c r="Y35" s="807"/>
      <c r="Z35" s="807"/>
      <c r="AA35" s="807"/>
      <c r="AB35" s="807"/>
      <c r="AC35" s="807"/>
      <c r="AD35" s="807"/>
      <c r="AE35" s="808"/>
      <c r="AF35" s="809"/>
      <c r="AG35" s="810"/>
      <c r="AH35" s="810"/>
      <c r="AI35" s="810"/>
      <c r="AJ35" s="811"/>
      <c r="AK35" s="878"/>
      <c r="AL35" s="879"/>
      <c r="AM35" s="879"/>
      <c r="AN35" s="879"/>
      <c r="AO35" s="879"/>
      <c r="AP35" s="879"/>
      <c r="AQ35" s="879"/>
      <c r="AR35" s="879"/>
      <c r="AS35" s="879"/>
      <c r="AT35" s="879"/>
      <c r="AU35" s="879"/>
      <c r="AV35" s="879"/>
      <c r="AW35" s="879"/>
      <c r="AX35" s="879"/>
      <c r="AY35" s="879"/>
      <c r="AZ35" s="880"/>
      <c r="BA35" s="880"/>
      <c r="BB35" s="880"/>
      <c r="BC35" s="880"/>
      <c r="BD35" s="880"/>
      <c r="BE35" s="876"/>
      <c r="BF35" s="876"/>
      <c r="BG35" s="876"/>
      <c r="BH35" s="876"/>
      <c r="BI35" s="877"/>
      <c r="BJ35" s="254"/>
      <c r="BK35" s="254"/>
      <c r="BL35" s="254"/>
      <c r="BM35" s="254"/>
      <c r="BN35" s="254"/>
      <c r="BO35" s="267"/>
      <c r="BP35" s="267"/>
      <c r="BQ35" s="264">
        <v>29</v>
      </c>
      <c r="BR35" s="265"/>
      <c r="BS35" s="816"/>
      <c r="BT35" s="817"/>
      <c r="BU35" s="817"/>
      <c r="BV35" s="817"/>
      <c r="BW35" s="817"/>
      <c r="BX35" s="817"/>
      <c r="BY35" s="817"/>
      <c r="BZ35" s="817"/>
      <c r="CA35" s="817"/>
      <c r="CB35" s="817"/>
      <c r="CC35" s="817"/>
      <c r="CD35" s="817"/>
      <c r="CE35" s="817"/>
      <c r="CF35" s="817"/>
      <c r="CG35" s="818"/>
      <c r="CH35" s="829"/>
      <c r="CI35" s="830"/>
      <c r="CJ35" s="830"/>
      <c r="CK35" s="830"/>
      <c r="CL35" s="831"/>
      <c r="CM35" s="829"/>
      <c r="CN35" s="830"/>
      <c r="CO35" s="830"/>
      <c r="CP35" s="830"/>
      <c r="CQ35" s="831"/>
      <c r="CR35" s="829"/>
      <c r="CS35" s="830"/>
      <c r="CT35" s="830"/>
      <c r="CU35" s="830"/>
      <c r="CV35" s="831"/>
      <c r="CW35" s="829"/>
      <c r="CX35" s="830"/>
      <c r="CY35" s="830"/>
      <c r="CZ35" s="830"/>
      <c r="DA35" s="831"/>
      <c r="DB35" s="829"/>
      <c r="DC35" s="830"/>
      <c r="DD35" s="830"/>
      <c r="DE35" s="830"/>
      <c r="DF35" s="831"/>
      <c r="DG35" s="829"/>
      <c r="DH35" s="830"/>
      <c r="DI35" s="830"/>
      <c r="DJ35" s="830"/>
      <c r="DK35" s="831"/>
      <c r="DL35" s="829"/>
      <c r="DM35" s="830"/>
      <c r="DN35" s="830"/>
      <c r="DO35" s="830"/>
      <c r="DP35" s="831"/>
      <c r="DQ35" s="829"/>
      <c r="DR35" s="830"/>
      <c r="DS35" s="830"/>
      <c r="DT35" s="830"/>
      <c r="DU35" s="831"/>
      <c r="DV35" s="832"/>
      <c r="DW35" s="833"/>
      <c r="DX35" s="833"/>
      <c r="DY35" s="833"/>
      <c r="DZ35" s="834"/>
      <c r="EA35" s="248"/>
    </row>
    <row r="36" spans="1:131" s="249" customFormat="1" ht="26.25" customHeight="1" x14ac:dyDescent="0.15">
      <c r="A36" s="268">
        <v>9</v>
      </c>
      <c r="B36" s="803"/>
      <c r="C36" s="804"/>
      <c r="D36" s="804"/>
      <c r="E36" s="804"/>
      <c r="F36" s="804"/>
      <c r="G36" s="804"/>
      <c r="H36" s="804"/>
      <c r="I36" s="804"/>
      <c r="J36" s="804"/>
      <c r="K36" s="804"/>
      <c r="L36" s="804"/>
      <c r="M36" s="804"/>
      <c r="N36" s="804"/>
      <c r="O36" s="804"/>
      <c r="P36" s="805"/>
      <c r="Q36" s="806"/>
      <c r="R36" s="807"/>
      <c r="S36" s="807"/>
      <c r="T36" s="807"/>
      <c r="U36" s="807"/>
      <c r="V36" s="807"/>
      <c r="W36" s="807"/>
      <c r="X36" s="807"/>
      <c r="Y36" s="807"/>
      <c r="Z36" s="807"/>
      <c r="AA36" s="807"/>
      <c r="AB36" s="807"/>
      <c r="AC36" s="807"/>
      <c r="AD36" s="807"/>
      <c r="AE36" s="808"/>
      <c r="AF36" s="809"/>
      <c r="AG36" s="810"/>
      <c r="AH36" s="810"/>
      <c r="AI36" s="810"/>
      <c r="AJ36" s="811"/>
      <c r="AK36" s="878"/>
      <c r="AL36" s="879"/>
      <c r="AM36" s="879"/>
      <c r="AN36" s="879"/>
      <c r="AO36" s="879"/>
      <c r="AP36" s="879"/>
      <c r="AQ36" s="879"/>
      <c r="AR36" s="879"/>
      <c r="AS36" s="879"/>
      <c r="AT36" s="879"/>
      <c r="AU36" s="879"/>
      <c r="AV36" s="879"/>
      <c r="AW36" s="879"/>
      <c r="AX36" s="879"/>
      <c r="AY36" s="879"/>
      <c r="AZ36" s="880"/>
      <c r="BA36" s="880"/>
      <c r="BB36" s="880"/>
      <c r="BC36" s="880"/>
      <c r="BD36" s="880"/>
      <c r="BE36" s="876"/>
      <c r="BF36" s="876"/>
      <c r="BG36" s="876"/>
      <c r="BH36" s="876"/>
      <c r="BI36" s="877"/>
      <c r="BJ36" s="254"/>
      <c r="BK36" s="254"/>
      <c r="BL36" s="254"/>
      <c r="BM36" s="254"/>
      <c r="BN36" s="254"/>
      <c r="BO36" s="267"/>
      <c r="BP36" s="267"/>
      <c r="BQ36" s="264">
        <v>30</v>
      </c>
      <c r="BR36" s="265"/>
      <c r="BS36" s="816"/>
      <c r="BT36" s="817"/>
      <c r="BU36" s="817"/>
      <c r="BV36" s="817"/>
      <c r="BW36" s="817"/>
      <c r="BX36" s="817"/>
      <c r="BY36" s="817"/>
      <c r="BZ36" s="817"/>
      <c r="CA36" s="817"/>
      <c r="CB36" s="817"/>
      <c r="CC36" s="817"/>
      <c r="CD36" s="817"/>
      <c r="CE36" s="817"/>
      <c r="CF36" s="817"/>
      <c r="CG36" s="818"/>
      <c r="CH36" s="829"/>
      <c r="CI36" s="830"/>
      <c r="CJ36" s="830"/>
      <c r="CK36" s="830"/>
      <c r="CL36" s="831"/>
      <c r="CM36" s="829"/>
      <c r="CN36" s="830"/>
      <c r="CO36" s="830"/>
      <c r="CP36" s="830"/>
      <c r="CQ36" s="831"/>
      <c r="CR36" s="829"/>
      <c r="CS36" s="830"/>
      <c r="CT36" s="830"/>
      <c r="CU36" s="830"/>
      <c r="CV36" s="831"/>
      <c r="CW36" s="829"/>
      <c r="CX36" s="830"/>
      <c r="CY36" s="830"/>
      <c r="CZ36" s="830"/>
      <c r="DA36" s="831"/>
      <c r="DB36" s="829"/>
      <c r="DC36" s="830"/>
      <c r="DD36" s="830"/>
      <c r="DE36" s="830"/>
      <c r="DF36" s="831"/>
      <c r="DG36" s="829"/>
      <c r="DH36" s="830"/>
      <c r="DI36" s="830"/>
      <c r="DJ36" s="830"/>
      <c r="DK36" s="831"/>
      <c r="DL36" s="829"/>
      <c r="DM36" s="830"/>
      <c r="DN36" s="830"/>
      <c r="DO36" s="830"/>
      <c r="DP36" s="831"/>
      <c r="DQ36" s="829"/>
      <c r="DR36" s="830"/>
      <c r="DS36" s="830"/>
      <c r="DT36" s="830"/>
      <c r="DU36" s="831"/>
      <c r="DV36" s="832"/>
      <c r="DW36" s="833"/>
      <c r="DX36" s="833"/>
      <c r="DY36" s="833"/>
      <c r="DZ36" s="834"/>
      <c r="EA36" s="248"/>
    </row>
    <row r="37" spans="1:131" s="249" customFormat="1" ht="26.25" customHeight="1" x14ac:dyDescent="0.15">
      <c r="A37" s="268">
        <v>10</v>
      </c>
      <c r="B37" s="803"/>
      <c r="C37" s="804"/>
      <c r="D37" s="804"/>
      <c r="E37" s="804"/>
      <c r="F37" s="804"/>
      <c r="G37" s="804"/>
      <c r="H37" s="804"/>
      <c r="I37" s="804"/>
      <c r="J37" s="804"/>
      <c r="K37" s="804"/>
      <c r="L37" s="804"/>
      <c r="M37" s="804"/>
      <c r="N37" s="804"/>
      <c r="O37" s="804"/>
      <c r="P37" s="805"/>
      <c r="Q37" s="806"/>
      <c r="R37" s="807"/>
      <c r="S37" s="807"/>
      <c r="T37" s="807"/>
      <c r="U37" s="807"/>
      <c r="V37" s="807"/>
      <c r="W37" s="807"/>
      <c r="X37" s="807"/>
      <c r="Y37" s="807"/>
      <c r="Z37" s="807"/>
      <c r="AA37" s="807"/>
      <c r="AB37" s="807"/>
      <c r="AC37" s="807"/>
      <c r="AD37" s="807"/>
      <c r="AE37" s="808"/>
      <c r="AF37" s="809"/>
      <c r="AG37" s="810"/>
      <c r="AH37" s="810"/>
      <c r="AI37" s="810"/>
      <c r="AJ37" s="811"/>
      <c r="AK37" s="878"/>
      <c r="AL37" s="879"/>
      <c r="AM37" s="879"/>
      <c r="AN37" s="879"/>
      <c r="AO37" s="879"/>
      <c r="AP37" s="879"/>
      <c r="AQ37" s="879"/>
      <c r="AR37" s="879"/>
      <c r="AS37" s="879"/>
      <c r="AT37" s="879"/>
      <c r="AU37" s="879"/>
      <c r="AV37" s="879"/>
      <c r="AW37" s="879"/>
      <c r="AX37" s="879"/>
      <c r="AY37" s="879"/>
      <c r="AZ37" s="880"/>
      <c r="BA37" s="880"/>
      <c r="BB37" s="880"/>
      <c r="BC37" s="880"/>
      <c r="BD37" s="880"/>
      <c r="BE37" s="876"/>
      <c r="BF37" s="876"/>
      <c r="BG37" s="876"/>
      <c r="BH37" s="876"/>
      <c r="BI37" s="877"/>
      <c r="BJ37" s="254"/>
      <c r="BK37" s="254"/>
      <c r="BL37" s="254"/>
      <c r="BM37" s="254"/>
      <c r="BN37" s="254"/>
      <c r="BO37" s="267"/>
      <c r="BP37" s="267"/>
      <c r="BQ37" s="264">
        <v>31</v>
      </c>
      <c r="BR37" s="265"/>
      <c r="BS37" s="816"/>
      <c r="BT37" s="817"/>
      <c r="BU37" s="817"/>
      <c r="BV37" s="817"/>
      <c r="BW37" s="817"/>
      <c r="BX37" s="817"/>
      <c r="BY37" s="817"/>
      <c r="BZ37" s="817"/>
      <c r="CA37" s="817"/>
      <c r="CB37" s="817"/>
      <c r="CC37" s="817"/>
      <c r="CD37" s="817"/>
      <c r="CE37" s="817"/>
      <c r="CF37" s="817"/>
      <c r="CG37" s="818"/>
      <c r="CH37" s="829"/>
      <c r="CI37" s="830"/>
      <c r="CJ37" s="830"/>
      <c r="CK37" s="830"/>
      <c r="CL37" s="831"/>
      <c r="CM37" s="829"/>
      <c r="CN37" s="830"/>
      <c r="CO37" s="830"/>
      <c r="CP37" s="830"/>
      <c r="CQ37" s="831"/>
      <c r="CR37" s="829"/>
      <c r="CS37" s="830"/>
      <c r="CT37" s="830"/>
      <c r="CU37" s="830"/>
      <c r="CV37" s="831"/>
      <c r="CW37" s="829"/>
      <c r="CX37" s="830"/>
      <c r="CY37" s="830"/>
      <c r="CZ37" s="830"/>
      <c r="DA37" s="831"/>
      <c r="DB37" s="829"/>
      <c r="DC37" s="830"/>
      <c r="DD37" s="830"/>
      <c r="DE37" s="830"/>
      <c r="DF37" s="831"/>
      <c r="DG37" s="829"/>
      <c r="DH37" s="830"/>
      <c r="DI37" s="830"/>
      <c r="DJ37" s="830"/>
      <c r="DK37" s="831"/>
      <c r="DL37" s="829"/>
      <c r="DM37" s="830"/>
      <c r="DN37" s="830"/>
      <c r="DO37" s="830"/>
      <c r="DP37" s="831"/>
      <c r="DQ37" s="829"/>
      <c r="DR37" s="830"/>
      <c r="DS37" s="830"/>
      <c r="DT37" s="830"/>
      <c r="DU37" s="831"/>
      <c r="DV37" s="832"/>
      <c r="DW37" s="833"/>
      <c r="DX37" s="833"/>
      <c r="DY37" s="833"/>
      <c r="DZ37" s="834"/>
      <c r="EA37" s="248"/>
    </row>
    <row r="38" spans="1:131" s="249" customFormat="1" ht="26.25" customHeight="1" x14ac:dyDescent="0.15">
      <c r="A38" s="268">
        <v>11</v>
      </c>
      <c r="B38" s="803"/>
      <c r="C38" s="804"/>
      <c r="D38" s="804"/>
      <c r="E38" s="804"/>
      <c r="F38" s="804"/>
      <c r="G38" s="804"/>
      <c r="H38" s="804"/>
      <c r="I38" s="804"/>
      <c r="J38" s="804"/>
      <c r="K38" s="804"/>
      <c r="L38" s="804"/>
      <c r="M38" s="804"/>
      <c r="N38" s="804"/>
      <c r="O38" s="804"/>
      <c r="P38" s="805"/>
      <c r="Q38" s="806"/>
      <c r="R38" s="807"/>
      <c r="S38" s="807"/>
      <c r="T38" s="807"/>
      <c r="U38" s="807"/>
      <c r="V38" s="807"/>
      <c r="W38" s="807"/>
      <c r="X38" s="807"/>
      <c r="Y38" s="807"/>
      <c r="Z38" s="807"/>
      <c r="AA38" s="807"/>
      <c r="AB38" s="807"/>
      <c r="AC38" s="807"/>
      <c r="AD38" s="807"/>
      <c r="AE38" s="808"/>
      <c r="AF38" s="809"/>
      <c r="AG38" s="810"/>
      <c r="AH38" s="810"/>
      <c r="AI38" s="810"/>
      <c r="AJ38" s="811"/>
      <c r="AK38" s="878"/>
      <c r="AL38" s="879"/>
      <c r="AM38" s="879"/>
      <c r="AN38" s="879"/>
      <c r="AO38" s="879"/>
      <c r="AP38" s="879"/>
      <c r="AQ38" s="879"/>
      <c r="AR38" s="879"/>
      <c r="AS38" s="879"/>
      <c r="AT38" s="879"/>
      <c r="AU38" s="879"/>
      <c r="AV38" s="879"/>
      <c r="AW38" s="879"/>
      <c r="AX38" s="879"/>
      <c r="AY38" s="879"/>
      <c r="AZ38" s="880"/>
      <c r="BA38" s="880"/>
      <c r="BB38" s="880"/>
      <c r="BC38" s="880"/>
      <c r="BD38" s="880"/>
      <c r="BE38" s="876"/>
      <c r="BF38" s="876"/>
      <c r="BG38" s="876"/>
      <c r="BH38" s="876"/>
      <c r="BI38" s="877"/>
      <c r="BJ38" s="254"/>
      <c r="BK38" s="254"/>
      <c r="BL38" s="254"/>
      <c r="BM38" s="254"/>
      <c r="BN38" s="254"/>
      <c r="BO38" s="267"/>
      <c r="BP38" s="267"/>
      <c r="BQ38" s="264">
        <v>32</v>
      </c>
      <c r="BR38" s="265"/>
      <c r="BS38" s="816"/>
      <c r="BT38" s="817"/>
      <c r="BU38" s="817"/>
      <c r="BV38" s="817"/>
      <c r="BW38" s="817"/>
      <c r="BX38" s="817"/>
      <c r="BY38" s="817"/>
      <c r="BZ38" s="817"/>
      <c r="CA38" s="817"/>
      <c r="CB38" s="817"/>
      <c r="CC38" s="817"/>
      <c r="CD38" s="817"/>
      <c r="CE38" s="817"/>
      <c r="CF38" s="817"/>
      <c r="CG38" s="818"/>
      <c r="CH38" s="829"/>
      <c r="CI38" s="830"/>
      <c r="CJ38" s="830"/>
      <c r="CK38" s="830"/>
      <c r="CL38" s="831"/>
      <c r="CM38" s="829"/>
      <c r="CN38" s="830"/>
      <c r="CO38" s="830"/>
      <c r="CP38" s="830"/>
      <c r="CQ38" s="831"/>
      <c r="CR38" s="829"/>
      <c r="CS38" s="830"/>
      <c r="CT38" s="830"/>
      <c r="CU38" s="830"/>
      <c r="CV38" s="831"/>
      <c r="CW38" s="829"/>
      <c r="CX38" s="830"/>
      <c r="CY38" s="830"/>
      <c r="CZ38" s="830"/>
      <c r="DA38" s="831"/>
      <c r="DB38" s="829"/>
      <c r="DC38" s="830"/>
      <c r="DD38" s="830"/>
      <c r="DE38" s="830"/>
      <c r="DF38" s="831"/>
      <c r="DG38" s="829"/>
      <c r="DH38" s="830"/>
      <c r="DI38" s="830"/>
      <c r="DJ38" s="830"/>
      <c r="DK38" s="831"/>
      <c r="DL38" s="829"/>
      <c r="DM38" s="830"/>
      <c r="DN38" s="830"/>
      <c r="DO38" s="830"/>
      <c r="DP38" s="831"/>
      <c r="DQ38" s="829"/>
      <c r="DR38" s="830"/>
      <c r="DS38" s="830"/>
      <c r="DT38" s="830"/>
      <c r="DU38" s="831"/>
      <c r="DV38" s="832"/>
      <c r="DW38" s="833"/>
      <c r="DX38" s="833"/>
      <c r="DY38" s="833"/>
      <c r="DZ38" s="834"/>
      <c r="EA38" s="248"/>
    </row>
    <row r="39" spans="1:131" s="249" customFormat="1" ht="26.25" customHeight="1" x14ac:dyDescent="0.15">
      <c r="A39" s="268">
        <v>12</v>
      </c>
      <c r="B39" s="803"/>
      <c r="C39" s="804"/>
      <c r="D39" s="804"/>
      <c r="E39" s="804"/>
      <c r="F39" s="804"/>
      <c r="G39" s="804"/>
      <c r="H39" s="804"/>
      <c r="I39" s="804"/>
      <c r="J39" s="804"/>
      <c r="K39" s="804"/>
      <c r="L39" s="804"/>
      <c r="M39" s="804"/>
      <c r="N39" s="804"/>
      <c r="O39" s="804"/>
      <c r="P39" s="805"/>
      <c r="Q39" s="806"/>
      <c r="R39" s="807"/>
      <c r="S39" s="807"/>
      <c r="T39" s="807"/>
      <c r="U39" s="807"/>
      <c r="V39" s="807"/>
      <c r="W39" s="807"/>
      <c r="X39" s="807"/>
      <c r="Y39" s="807"/>
      <c r="Z39" s="807"/>
      <c r="AA39" s="807"/>
      <c r="AB39" s="807"/>
      <c r="AC39" s="807"/>
      <c r="AD39" s="807"/>
      <c r="AE39" s="808"/>
      <c r="AF39" s="809"/>
      <c r="AG39" s="810"/>
      <c r="AH39" s="810"/>
      <c r="AI39" s="810"/>
      <c r="AJ39" s="811"/>
      <c r="AK39" s="878"/>
      <c r="AL39" s="879"/>
      <c r="AM39" s="879"/>
      <c r="AN39" s="879"/>
      <c r="AO39" s="879"/>
      <c r="AP39" s="879"/>
      <c r="AQ39" s="879"/>
      <c r="AR39" s="879"/>
      <c r="AS39" s="879"/>
      <c r="AT39" s="879"/>
      <c r="AU39" s="879"/>
      <c r="AV39" s="879"/>
      <c r="AW39" s="879"/>
      <c r="AX39" s="879"/>
      <c r="AY39" s="879"/>
      <c r="AZ39" s="880"/>
      <c r="BA39" s="880"/>
      <c r="BB39" s="880"/>
      <c r="BC39" s="880"/>
      <c r="BD39" s="880"/>
      <c r="BE39" s="876"/>
      <c r="BF39" s="876"/>
      <c r="BG39" s="876"/>
      <c r="BH39" s="876"/>
      <c r="BI39" s="877"/>
      <c r="BJ39" s="254"/>
      <c r="BK39" s="254"/>
      <c r="BL39" s="254"/>
      <c r="BM39" s="254"/>
      <c r="BN39" s="254"/>
      <c r="BO39" s="267"/>
      <c r="BP39" s="267"/>
      <c r="BQ39" s="264">
        <v>33</v>
      </c>
      <c r="BR39" s="265"/>
      <c r="BS39" s="816"/>
      <c r="BT39" s="817"/>
      <c r="BU39" s="817"/>
      <c r="BV39" s="817"/>
      <c r="BW39" s="817"/>
      <c r="BX39" s="817"/>
      <c r="BY39" s="817"/>
      <c r="BZ39" s="817"/>
      <c r="CA39" s="817"/>
      <c r="CB39" s="817"/>
      <c r="CC39" s="817"/>
      <c r="CD39" s="817"/>
      <c r="CE39" s="817"/>
      <c r="CF39" s="817"/>
      <c r="CG39" s="818"/>
      <c r="CH39" s="829"/>
      <c r="CI39" s="830"/>
      <c r="CJ39" s="830"/>
      <c r="CK39" s="830"/>
      <c r="CL39" s="831"/>
      <c r="CM39" s="829"/>
      <c r="CN39" s="830"/>
      <c r="CO39" s="830"/>
      <c r="CP39" s="830"/>
      <c r="CQ39" s="831"/>
      <c r="CR39" s="829"/>
      <c r="CS39" s="830"/>
      <c r="CT39" s="830"/>
      <c r="CU39" s="830"/>
      <c r="CV39" s="831"/>
      <c r="CW39" s="829"/>
      <c r="CX39" s="830"/>
      <c r="CY39" s="830"/>
      <c r="CZ39" s="830"/>
      <c r="DA39" s="831"/>
      <c r="DB39" s="829"/>
      <c r="DC39" s="830"/>
      <c r="DD39" s="830"/>
      <c r="DE39" s="830"/>
      <c r="DF39" s="831"/>
      <c r="DG39" s="829"/>
      <c r="DH39" s="830"/>
      <c r="DI39" s="830"/>
      <c r="DJ39" s="830"/>
      <c r="DK39" s="831"/>
      <c r="DL39" s="829"/>
      <c r="DM39" s="830"/>
      <c r="DN39" s="830"/>
      <c r="DO39" s="830"/>
      <c r="DP39" s="831"/>
      <c r="DQ39" s="829"/>
      <c r="DR39" s="830"/>
      <c r="DS39" s="830"/>
      <c r="DT39" s="830"/>
      <c r="DU39" s="831"/>
      <c r="DV39" s="832"/>
      <c r="DW39" s="833"/>
      <c r="DX39" s="833"/>
      <c r="DY39" s="833"/>
      <c r="DZ39" s="834"/>
      <c r="EA39" s="248"/>
    </row>
    <row r="40" spans="1:131" s="249" customFormat="1" ht="26.25" customHeight="1" x14ac:dyDescent="0.15">
      <c r="A40" s="263">
        <v>13</v>
      </c>
      <c r="B40" s="803"/>
      <c r="C40" s="804"/>
      <c r="D40" s="804"/>
      <c r="E40" s="804"/>
      <c r="F40" s="804"/>
      <c r="G40" s="804"/>
      <c r="H40" s="804"/>
      <c r="I40" s="804"/>
      <c r="J40" s="804"/>
      <c r="K40" s="804"/>
      <c r="L40" s="804"/>
      <c r="M40" s="804"/>
      <c r="N40" s="804"/>
      <c r="O40" s="804"/>
      <c r="P40" s="805"/>
      <c r="Q40" s="806"/>
      <c r="R40" s="807"/>
      <c r="S40" s="807"/>
      <c r="T40" s="807"/>
      <c r="U40" s="807"/>
      <c r="V40" s="807"/>
      <c r="W40" s="807"/>
      <c r="X40" s="807"/>
      <c r="Y40" s="807"/>
      <c r="Z40" s="807"/>
      <c r="AA40" s="807"/>
      <c r="AB40" s="807"/>
      <c r="AC40" s="807"/>
      <c r="AD40" s="807"/>
      <c r="AE40" s="808"/>
      <c r="AF40" s="809"/>
      <c r="AG40" s="810"/>
      <c r="AH40" s="810"/>
      <c r="AI40" s="810"/>
      <c r="AJ40" s="811"/>
      <c r="AK40" s="878"/>
      <c r="AL40" s="879"/>
      <c r="AM40" s="879"/>
      <c r="AN40" s="879"/>
      <c r="AO40" s="879"/>
      <c r="AP40" s="879"/>
      <c r="AQ40" s="879"/>
      <c r="AR40" s="879"/>
      <c r="AS40" s="879"/>
      <c r="AT40" s="879"/>
      <c r="AU40" s="879"/>
      <c r="AV40" s="879"/>
      <c r="AW40" s="879"/>
      <c r="AX40" s="879"/>
      <c r="AY40" s="879"/>
      <c r="AZ40" s="880"/>
      <c r="BA40" s="880"/>
      <c r="BB40" s="880"/>
      <c r="BC40" s="880"/>
      <c r="BD40" s="880"/>
      <c r="BE40" s="876"/>
      <c r="BF40" s="876"/>
      <c r="BG40" s="876"/>
      <c r="BH40" s="876"/>
      <c r="BI40" s="877"/>
      <c r="BJ40" s="254"/>
      <c r="BK40" s="254"/>
      <c r="BL40" s="254"/>
      <c r="BM40" s="254"/>
      <c r="BN40" s="254"/>
      <c r="BO40" s="267"/>
      <c r="BP40" s="267"/>
      <c r="BQ40" s="264">
        <v>34</v>
      </c>
      <c r="BR40" s="265"/>
      <c r="BS40" s="816"/>
      <c r="BT40" s="817"/>
      <c r="BU40" s="817"/>
      <c r="BV40" s="817"/>
      <c r="BW40" s="817"/>
      <c r="BX40" s="817"/>
      <c r="BY40" s="817"/>
      <c r="BZ40" s="817"/>
      <c r="CA40" s="817"/>
      <c r="CB40" s="817"/>
      <c r="CC40" s="817"/>
      <c r="CD40" s="817"/>
      <c r="CE40" s="817"/>
      <c r="CF40" s="817"/>
      <c r="CG40" s="818"/>
      <c r="CH40" s="829"/>
      <c r="CI40" s="830"/>
      <c r="CJ40" s="830"/>
      <c r="CK40" s="830"/>
      <c r="CL40" s="831"/>
      <c r="CM40" s="829"/>
      <c r="CN40" s="830"/>
      <c r="CO40" s="830"/>
      <c r="CP40" s="830"/>
      <c r="CQ40" s="831"/>
      <c r="CR40" s="829"/>
      <c r="CS40" s="830"/>
      <c r="CT40" s="830"/>
      <c r="CU40" s="830"/>
      <c r="CV40" s="831"/>
      <c r="CW40" s="829"/>
      <c r="CX40" s="830"/>
      <c r="CY40" s="830"/>
      <c r="CZ40" s="830"/>
      <c r="DA40" s="831"/>
      <c r="DB40" s="829"/>
      <c r="DC40" s="830"/>
      <c r="DD40" s="830"/>
      <c r="DE40" s="830"/>
      <c r="DF40" s="831"/>
      <c r="DG40" s="829"/>
      <c r="DH40" s="830"/>
      <c r="DI40" s="830"/>
      <c r="DJ40" s="830"/>
      <c r="DK40" s="831"/>
      <c r="DL40" s="829"/>
      <c r="DM40" s="830"/>
      <c r="DN40" s="830"/>
      <c r="DO40" s="830"/>
      <c r="DP40" s="831"/>
      <c r="DQ40" s="829"/>
      <c r="DR40" s="830"/>
      <c r="DS40" s="830"/>
      <c r="DT40" s="830"/>
      <c r="DU40" s="831"/>
      <c r="DV40" s="832"/>
      <c r="DW40" s="833"/>
      <c r="DX40" s="833"/>
      <c r="DY40" s="833"/>
      <c r="DZ40" s="834"/>
      <c r="EA40" s="248"/>
    </row>
    <row r="41" spans="1:131" s="249" customFormat="1" ht="26.25" customHeight="1" x14ac:dyDescent="0.15">
      <c r="A41" s="263">
        <v>14</v>
      </c>
      <c r="B41" s="803"/>
      <c r="C41" s="804"/>
      <c r="D41" s="804"/>
      <c r="E41" s="804"/>
      <c r="F41" s="804"/>
      <c r="G41" s="804"/>
      <c r="H41" s="804"/>
      <c r="I41" s="804"/>
      <c r="J41" s="804"/>
      <c r="K41" s="804"/>
      <c r="L41" s="804"/>
      <c r="M41" s="804"/>
      <c r="N41" s="804"/>
      <c r="O41" s="804"/>
      <c r="P41" s="805"/>
      <c r="Q41" s="806"/>
      <c r="R41" s="807"/>
      <c r="S41" s="807"/>
      <c r="T41" s="807"/>
      <c r="U41" s="807"/>
      <c r="V41" s="807"/>
      <c r="W41" s="807"/>
      <c r="X41" s="807"/>
      <c r="Y41" s="807"/>
      <c r="Z41" s="807"/>
      <c r="AA41" s="807"/>
      <c r="AB41" s="807"/>
      <c r="AC41" s="807"/>
      <c r="AD41" s="807"/>
      <c r="AE41" s="808"/>
      <c r="AF41" s="809"/>
      <c r="AG41" s="810"/>
      <c r="AH41" s="810"/>
      <c r="AI41" s="810"/>
      <c r="AJ41" s="811"/>
      <c r="AK41" s="878"/>
      <c r="AL41" s="879"/>
      <c r="AM41" s="879"/>
      <c r="AN41" s="879"/>
      <c r="AO41" s="879"/>
      <c r="AP41" s="879"/>
      <c r="AQ41" s="879"/>
      <c r="AR41" s="879"/>
      <c r="AS41" s="879"/>
      <c r="AT41" s="879"/>
      <c r="AU41" s="879"/>
      <c r="AV41" s="879"/>
      <c r="AW41" s="879"/>
      <c r="AX41" s="879"/>
      <c r="AY41" s="879"/>
      <c r="AZ41" s="880"/>
      <c r="BA41" s="880"/>
      <c r="BB41" s="880"/>
      <c r="BC41" s="880"/>
      <c r="BD41" s="880"/>
      <c r="BE41" s="876"/>
      <c r="BF41" s="876"/>
      <c r="BG41" s="876"/>
      <c r="BH41" s="876"/>
      <c r="BI41" s="877"/>
      <c r="BJ41" s="254"/>
      <c r="BK41" s="254"/>
      <c r="BL41" s="254"/>
      <c r="BM41" s="254"/>
      <c r="BN41" s="254"/>
      <c r="BO41" s="267"/>
      <c r="BP41" s="267"/>
      <c r="BQ41" s="264">
        <v>35</v>
      </c>
      <c r="BR41" s="265"/>
      <c r="BS41" s="816"/>
      <c r="BT41" s="817"/>
      <c r="BU41" s="817"/>
      <c r="BV41" s="817"/>
      <c r="BW41" s="817"/>
      <c r="BX41" s="817"/>
      <c r="BY41" s="817"/>
      <c r="BZ41" s="817"/>
      <c r="CA41" s="817"/>
      <c r="CB41" s="817"/>
      <c r="CC41" s="817"/>
      <c r="CD41" s="817"/>
      <c r="CE41" s="817"/>
      <c r="CF41" s="817"/>
      <c r="CG41" s="818"/>
      <c r="CH41" s="829"/>
      <c r="CI41" s="830"/>
      <c r="CJ41" s="830"/>
      <c r="CK41" s="830"/>
      <c r="CL41" s="831"/>
      <c r="CM41" s="829"/>
      <c r="CN41" s="830"/>
      <c r="CO41" s="830"/>
      <c r="CP41" s="830"/>
      <c r="CQ41" s="831"/>
      <c r="CR41" s="829"/>
      <c r="CS41" s="830"/>
      <c r="CT41" s="830"/>
      <c r="CU41" s="830"/>
      <c r="CV41" s="831"/>
      <c r="CW41" s="829"/>
      <c r="CX41" s="830"/>
      <c r="CY41" s="830"/>
      <c r="CZ41" s="830"/>
      <c r="DA41" s="831"/>
      <c r="DB41" s="829"/>
      <c r="DC41" s="830"/>
      <c r="DD41" s="830"/>
      <c r="DE41" s="830"/>
      <c r="DF41" s="831"/>
      <c r="DG41" s="829"/>
      <c r="DH41" s="830"/>
      <c r="DI41" s="830"/>
      <c r="DJ41" s="830"/>
      <c r="DK41" s="831"/>
      <c r="DL41" s="829"/>
      <c r="DM41" s="830"/>
      <c r="DN41" s="830"/>
      <c r="DO41" s="830"/>
      <c r="DP41" s="831"/>
      <c r="DQ41" s="829"/>
      <c r="DR41" s="830"/>
      <c r="DS41" s="830"/>
      <c r="DT41" s="830"/>
      <c r="DU41" s="831"/>
      <c r="DV41" s="832"/>
      <c r="DW41" s="833"/>
      <c r="DX41" s="833"/>
      <c r="DY41" s="833"/>
      <c r="DZ41" s="834"/>
      <c r="EA41" s="248"/>
    </row>
    <row r="42" spans="1:131" s="249" customFormat="1" ht="26.25" customHeight="1" x14ac:dyDescent="0.15">
      <c r="A42" s="263">
        <v>15</v>
      </c>
      <c r="B42" s="803"/>
      <c r="C42" s="804"/>
      <c r="D42" s="804"/>
      <c r="E42" s="804"/>
      <c r="F42" s="804"/>
      <c r="G42" s="804"/>
      <c r="H42" s="804"/>
      <c r="I42" s="804"/>
      <c r="J42" s="804"/>
      <c r="K42" s="804"/>
      <c r="L42" s="804"/>
      <c r="M42" s="804"/>
      <c r="N42" s="804"/>
      <c r="O42" s="804"/>
      <c r="P42" s="805"/>
      <c r="Q42" s="806"/>
      <c r="R42" s="807"/>
      <c r="S42" s="807"/>
      <c r="T42" s="807"/>
      <c r="U42" s="807"/>
      <c r="V42" s="807"/>
      <c r="W42" s="807"/>
      <c r="X42" s="807"/>
      <c r="Y42" s="807"/>
      <c r="Z42" s="807"/>
      <c r="AA42" s="807"/>
      <c r="AB42" s="807"/>
      <c r="AC42" s="807"/>
      <c r="AD42" s="807"/>
      <c r="AE42" s="808"/>
      <c r="AF42" s="809"/>
      <c r="AG42" s="810"/>
      <c r="AH42" s="810"/>
      <c r="AI42" s="810"/>
      <c r="AJ42" s="811"/>
      <c r="AK42" s="878"/>
      <c r="AL42" s="879"/>
      <c r="AM42" s="879"/>
      <c r="AN42" s="879"/>
      <c r="AO42" s="879"/>
      <c r="AP42" s="879"/>
      <c r="AQ42" s="879"/>
      <c r="AR42" s="879"/>
      <c r="AS42" s="879"/>
      <c r="AT42" s="879"/>
      <c r="AU42" s="879"/>
      <c r="AV42" s="879"/>
      <c r="AW42" s="879"/>
      <c r="AX42" s="879"/>
      <c r="AY42" s="879"/>
      <c r="AZ42" s="880"/>
      <c r="BA42" s="880"/>
      <c r="BB42" s="880"/>
      <c r="BC42" s="880"/>
      <c r="BD42" s="880"/>
      <c r="BE42" s="876"/>
      <c r="BF42" s="876"/>
      <c r="BG42" s="876"/>
      <c r="BH42" s="876"/>
      <c r="BI42" s="877"/>
      <c r="BJ42" s="254"/>
      <c r="BK42" s="254"/>
      <c r="BL42" s="254"/>
      <c r="BM42" s="254"/>
      <c r="BN42" s="254"/>
      <c r="BO42" s="267"/>
      <c r="BP42" s="267"/>
      <c r="BQ42" s="264">
        <v>36</v>
      </c>
      <c r="BR42" s="265"/>
      <c r="BS42" s="816"/>
      <c r="BT42" s="817"/>
      <c r="BU42" s="817"/>
      <c r="BV42" s="817"/>
      <c r="BW42" s="817"/>
      <c r="BX42" s="817"/>
      <c r="BY42" s="817"/>
      <c r="BZ42" s="817"/>
      <c r="CA42" s="817"/>
      <c r="CB42" s="817"/>
      <c r="CC42" s="817"/>
      <c r="CD42" s="817"/>
      <c r="CE42" s="817"/>
      <c r="CF42" s="817"/>
      <c r="CG42" s="818"/>
      <c r="CH42" s="829"/>
      <c r="CI42" s="830"/>
      <c r="CJ42" s="830"/>
      <c r="CK42" s="830"/>
      <c r="CL42" s="831"/>
      <c r="CM42" s="829"/>
      <c r="CN42" s="830"/>
      <c r="CO42" s="830"/>
      <c r="CP42" s="830"/>
      <c r="CQ42" s="831"/>
      <c r="CR42" s="829"/>
      <c r="CS42" s="830"/>
      <c r="CT42" s="830"/>
      <c r="CU42" s="830"/>
      <c r="CV42" s="831"/>
      <c r="CW42" s="829"/>
      <c r="CX42" s="830"/>
      <c r="CY42" s="830"/>
      <c r="CZ42" s="830"/>
      <c r="DA42" s="831"/>
      <c r="DB42" s="829"/>
      <c r="DC42" s="830"/>
      <c r="DD42" s="830"/>
      <c r="DE42" s="830"/>
      <c r="DF42" s="831"/>
      <c r="DG42" s="829"/>
      <c r="DH42" s="830"/>
      <c r="DI42" s="830"/>
      <c r="DJ42" s="830"/>
      <c r="DK42" s="831"/>
      <c r="DL42" s="829"/>
      <c r="DM42" s="830"/>
      <c r="DN42" s="830"/>
      <c r="DO42" s="830"/>
      <c r="DP42" s="831"/>
      <c r="DQ42" s="829"/>
      <c r="DR42" s="830"/>
      <c r="DS42" s="830"/>
      <c r="DT42" s="830"/>
      <c r="DU42" s="831"/>
      <c r="DV42" s="832"/>
      <c r="DW42" s="833"/>
      <c r="DX42" s="833"/>
      <c r="DY42" s="833"/>
      <c r="DZ42" s="834"/>
      <c r="EA42" s="248"/>
    </row>
    <row r="43" spans="1:131" s="249" customFormat="1" ht="26.25" customHeight="1" x14ac:dyDescent="0.15">
      <c r="A43" s="263">
        <v>16</v>
      </c>
      <c r="B43" s="803"/>
      <c r="C43" s="804"/>
      <c r="D43" s="804"/>
      <c r="E43" s="804"/>
      <c r="F43" s="804"/>
      <c r="G43" s="804"/>
      <c r="H43" s="804"/>
      <c r="I43" s="804"/>
      <c r="J43" s="804"/>
      <c r="K43" s="804"/>
      <c r="L43" s="804"/>
      <c r="M43" s="804"/>
      <c r="N43" s="804"/>
      <c r="O43" s="804"/>
      <c r="P43" s="805"/>
      <c r="Q43" s="806"/>
      <c r="R43" s="807"/>
      <c r="S43" s="807"/>
      <c r="T43" s="807"/>
      <c r="U43" s="807"/>
      <c r="V43" s="807"/>
      <c r="W43" s="807"/>
      <c r="X43" s="807"/>
      <c r="Y43" s="807"/>
      <c r="Z43" s="807"/>
      <c r="AA43" s="807"/>
      <c r="AB43" s="807"/>
      <c r="AC43" s="807"/>
      <c r="AD43" s="807"/>
      <c r="AE43" s="808"/>
      <c r="AF43" s="809"/>
      <c r="AG43" s="810"/>
      <c r="AH43" s="810"/>
      <c r="AI43" s="810"/>
      <c r="AJ43" s="811"/>
      <c r="AK43" s="878"/>
      <c r="AL43" s="879"/>
      <c r="AM43" s="879"/>
      <c r="AN43" s="879"/>
      <c r="AO43" s="879"/>
      <c r="AP43" s="879"/>
      <c r="AQ43" s="879"/>
      <c r="AR43" s="879"/>
      <c r="AS43" s="879"/>
      <c r="AT43" s="879"/>
      <c r="AU43" s="879"/>
      <c r="AV43" s="879"/>
      <c r="AW43" s="879"/>
      <c r="AX43" s="879"/>
      <c r="AY43" s="879"/>
      <c r="AZ43" s="880"/>
      <c r="BA43" s="880"/>
      <c r="BB43" s="880"/>
      <c r="BC43" s="880"/>
      <c r="BD43" s="880"/>
      <c r="BE43" s="876"/>
      <c r="BF43" s="876"/>
      <c r="BG43" s="876"/>
      <c r="BH43" s="876"/>
      <c r="BI43" s="877"/>
      <c r="BJ43" s="254"/>
      <c r="BK43" s="254"/>
      <c r="BL43" s="254"/>
      <c r="BM43" s="254"/>
      <c r="BN43" s="254"/>
      <c r="BO43" s="267"/>
      <c r="BP43" s="267"/>
      <c r="BQ43" s="264">
        <v>37</v>
      </c>
      <c r="BR43" s="265"/>
      <c r="BS43" s="816"/>
      <c r="BT43" s="817"/>
      <c r="BU43" s="817"/>
      <c r="BV43" s="817"/>
      <c r="BW43" s="817"/>
      <c r="BX43" s="817"/>
      <c r="BY43" s="817"/>
      <c r="BZ43" s="817"/>
      <c r="CA43" s="817"/>
      <c r="CB43" s="817"/>
      <c r="CC43" s="817"/>
      <c r="CD43" s="817"/>
      <c r="CE43" s="817"/>
      <c r="CF43" s="817"/>
      <c r="CG43" s="818"/>
      <c r="CH43" s="829"/>
      <c r="CI43" s="830"/>
      <c r="CJ43" s="830"/>
      <c r="CK43" s="830"/>
      <c r="CL43" s="831"/>
      <c r="CM43" s="829"/>
      <c r="CN43" s="830"/>
      <c r="CO43" s="830"/>
      <c r="CP43" s="830"/>
      <c r="CQ43" s="831"/>
      <c r="CR43" s="829"/>
      <c r="CS43" s="830"/>
      <c r="CT43" s="830"/>
      <c r="CU43" s="830"/>
      <c r="CV43" s="831"/>
      <c r="CW43" s="829"/>
      <c r="CX43" s="830"/>
      <c r="CY43" s="830"/>
      <c r="CZ43" s="830"/>
      <c r="DA43" s="831"/>
      <c r="DB43" s="829"/>
      <c r="DC43" s="830"/>
      <c r="DD43" s="830"/>
      <c r="DE43" s="830"/>
      <c r="DF43" s="831"/>
      <c r="DG43" s="829"/>
      <c r="DH43" s="830"/>
      <c r="DI43" s="830"/>
      <c r="DJ43" s="830"/>
      <c r="DK43" s="831"/>
      <c r="DL43" s="829"/>
      <c r="DM43" s="830"/>
      <c r="DN43" s="830"/>
      <c r="DO43" s="830"/>
      <c r="DP43" s="831"/>
      <c r="DQ43" s="829"/>
      <c r="DR43" s="830"/>
      <c r="DS43" s="830"/>
      <c r="DT43" s="830"/>
      <c r="DU43" s="831"/>
      <c r="DV43" s="832"/>
      <c r="DW43" s="833"/>
      <c r="DX43" s="833"/>
      <c r="DY43" s="833"/>
      <c r="DZ43" s="834"/>
      <c r="EA43" s="248"/>
    </row>
    <row r="44" spans="1:131" s="249" customFormat="1" ht="26.25" customHeight="1" x14ac:dyDescent="0.15">
      <c r="A44" s="263">
        <v>17</v>
      </c>
      <c r="B44" s="803"/>
      <c r="C44" s="804"/>
      <c r="D44" s="804"/>
      <c r="E44" s="804"/>
      <c r="F44" s="804"/>
      <c r="G44" s="804"/>
      <c r="H44" s="804"/>
      <c r="I44" s="804"/>
      <c r="J44" s="804"/>
      <c r="K44" s="804"/>
      <c r="L44" s="804"/>
      <c r="M44" s="804"/>
      <c r="N44" s="804"/>
      <c r="O44" s="804"/>
      <c r="P44" s="805"/>
      <c r="Q44" s="806"/>
      <c r="R44" s="807"/>
      <c r="S44" s="807"/>
      <c r="T44" s="807"/>
      <c r="U44" s="807"/>
      <c r="V44" s="807"/>
      <c r="W44" s="807"/>
      <c r="X44" s="807"/>
      <c r="Y44" s="807"/>
      <c r="Z44" s="807"/>
      <c r="AA44" s="807"/>
      <c r="AB44" s="807"/>
      <c r="AC44" s="807"/>
      <c r="AD44" s="807"/>
      <c r="AE44" s="808"/>
      <c r="AF44" s="809"/>
      <c r="AG44" s="810"/>
      <c r="AH44" s="810"/>
      <c r="AI44" s="810"/>
      <c r="AJ44" s="811"/>
      <c r="AK44" s="878"/>
      <c r="AL44" s="879"/>
      <c r="AM44" s="879"/>
      <c r="AN44" s="879"/>
      <c r="AO44" s="879"/>
      <c r="AP44" s="879"/>
      <c r="AQ44" s="879"/>
      <c r="AR44" s="879"/>
      <c r="AS44" s="879"/>
      <c r="AT44" s="879"/>
      <c r="AU44" s="879"/>
      <c r="AV44" s="879"/>
      <c r="AW44" s="879"/>
      <c r="AX44" s="879"/>
      <c r="AY44" s="879"/>
      <c r="AZ44" s="880"/>
      <c r="BA44" s="880"/>
      <c r="BB44" s="880"/>
      <c r="BC44" s="880"/>
      <c r="BD44" s="880"/>
      <c r="BE44" s="876"/>
      <c r="BF44" s="876"/>
      <c r="BG44" s="876"/>
      <c r="BH44" s="876"/>
      <c r="BI44" s="877"/>
      <c r="BJ44" s="254"/>
      <c r="BK44" s="254"/>
      <c r="BL44" s="254"/>
      <c r="BM44" s="254"/>
      <c r="BN44" s="254"/>
      <c r="BO44" s="267"/>
      <c r="BP44" s="267"/>
      <c r="BQ44" s="264">
        <v>38</v>
      </c>
      <c r="BR44" s="265"/>
      <c r="BS44" s="816"/>
      <c r="BT44" s="817"/>
      <c r="BU44" s="817"/>
      <c r="BV44" s="817"/>
      <c r="BW44" s="817"/>
      <c r="BX44" s="817"/>
      <c r="BY44" s="817"/>
      <c r="BZ44" s="817"/>
      <c r="CA44" s="817"/>
      <c r="CB44" s="817"/>
      <c r="CC44" s="817"/>
      <c r="CD44" s="817"/>
      <c r="CE44" s="817"/>
      <c r="CF44" s="817"/>
      <c r="CG44" s="818"/>
      <c r="CH44" s="829"/>
      <c r="CI44" s="830"/>
      <c r="CJ44" s="830"/>
      <c r="CK44" s="830"/>
      <c r="CL44" s="831"/>
      <c r="CM44" s="829"/>
      <c r="CN44" s="830"/>
      <c r="CO44" s="830"/>
      <c r="CP44" s="830"/>
      <c r="CQ44" s="831"/>
      <c r="CR44" s="829"/>
      <c r="CS44" s="830"/>
      <c r="CT44" s="830"/>
      <c r="CU44" s="830"/>
      <c r="CV44" s="831"/>
      <c r="CW44" s="829"/>
      <c r="CX44" s="830"/>
      <c r="CY44" s="830"/>
      <c r="CZ44" s="830"/>
      <c r="DA44" s="831"/>
      <c r="DB44" s="829"/>
      <c r="DC44" s="830"/>
      <c r="DD44" s="830"/>
      <c r="DE44" s="830"/>
      <c r="DF44" s="831"/>
      <c r="DG44" s="829"/>
      <c r="DH44" s="830"/>
      <c r="DI44" s="830"/>
      <c r="DJ44" s="830"/>
      <c r="DK44" s="831"/>
      <c r="DL44" s="829"/>
      <c r="DM44" s="830"/>
      <c r="DN44" s="830"/>
      <c r="DO44" s="830"/>
      <c r="DP44" s="831"/>
      <c r="DQ44" s="829"/>
      <c r="DR44" s="830"/>
      <c r="DS44" s="830"/>
      <c r="DT44" s="830"/>
      <c r="DU44" s="831"/>
      <c r="DV44" s="832"/>
      <c r="DW44" s="833"/>
      <c r="DX44" s="833"/>
      <c r="DY44" s="833"/>
      <c r="DZ44" s="834"/>
      <c r="EA44" s="248"/>
    </row>
    <row r="45" spans="1:131" s="249" customFormat="1" ht="26.25" customHeight="1" x14ac:dyDescent="0.15">
      <c r="A45" s="263">
        <v>18</v>
      </c>
      <c r="B45" s="803"/>
      <c r="C45" s="804"/>
      <c r="D45" s="804"/>
      <c r="E45" s="804"/>
      <c r="F45" s="804"/>
      <c r="G45" s="804"/>
      <c r="H45" s="804"/>
      <c r="I45" s="804"/>
      <c r="J45" s="804"/>
      <c r="K45" s="804"/>
      <c r="L45" s="804"/>
      <c r="M45" s="804"/>
      <c r="N45" s="804"/>
      <c r="O45" s="804"/>
      <c r="P45" s="805"/>
      <c r="Q45" s="806"/>
      <c r="R45" s="807"/>
      <c r="S45" s="807"/>
      <c r="T45" s="807"/>
      <c r="U45" s="807"/>
      <c r="V45" s="807"/>
      <c r="W45" s="807"/>
      <c r="X45" s="807"/>
      <c r="Y45" s="807"/>
      <c r="Z45" s="807"/>
      <c r="AA45" s="807"/>
      <c r="AB45" s="807"/>
      <c r="AC45" s="807"/>
      <c r="AD45" s="807"/>
      <c r="AE45" s="808"/>
      <c r="AF45" s="809"/>
      <c r="AG45" s="810"/>
      <c r="AH45" s="810"/>
      <c r="AI45" s="810"/>
      <c r="AJ45" s="811"/>
      <c r="AK45" s="878"/>
      <c r="AL45" s="879"/>
      <c r="AM45" s="879"/>
      <c r="AN45" s="879"/>
      <c r="AO45" s="879"/>
      <c r="AP45" s="879"/>
      <c r="AQ45" s="879"/>
      <c r="AR45" s="879"/>
      <c r="AS45" s="879"/>
      <c r="AT45" s="879"/>
      <c r="AU45" s="879"/>
      <c r="AV45" s="879"/>
      <c r="AW45" s="879"/>
      <c r="AX45" s="879"/>
      <c r="AY45" s="879"/>
      <c r="AZ45" s="880"/>
      <c r="BA45" s="880"/>
      <c r="BB45" s="880"/>
      <c r="BC45" s="880"/>
      <c r="BD45" s="880"/>
      <c r="BE45" s="876"/>
      <c r="BF45" s="876"/>
      <c r="BG45" s="876"/>
      <c r="BH45" s="876"/>
      <c r="BI45" s="877"/>
      <c r="BJ45" s="254"/>
      <c r="BK45" s="254"/>
      <c r="BL45" s="254"/>
      <c r="BM45" s="254"/>
      <c r="BN45" s="254"/>
      <c r="BO45" s="267"/>
      <c r="BP45" s="267"/>
      <c r="BQ45" s="264">
        <v>39</v>
      </c>
      <c r="BR45" s="265"/>
      <c r="BS45" s="816"/>
      <c r="BT45" s="817"/>
      <c r="BU45" s="817"/>
      <c r="BV45" s="817"/>
      <c r="BW45" s="817"/>
      <c r="BX45" s="817"/>
      <c r="BY45" s="817"/>
      <c r="BZ45" s="817"/>
      <c r="CA45" s="817"/>
      <c r="CB45" s="817"/>
      <c r="CC45" s="817"/>
      <c r="CD45" s="817"/>
      <c r="CE45" s="817"/>
      <c r="CF45" s="817"/>
      <c r="CG45" s="818"/>
      <c r="CH45" s="829"/>
      <c r="CI45" s="830"/>
      <c r="CJ45" s="830"/>
      <c r="CK45" s="830"/>
      <c r="CL45" s="831"/>
      <c r="CM45" s="829"/>
      <c r="CN45" s="830"/>
      <c r="CO45" s="830"/>
      <c r="CP45" s="830"/>
      <c r="CQ45" s="831"/>
      <c r="CR45" s="829"/>
      <c r="CS45" s="830"/>
      <c r="CT45" s="830"/>
      <c r="CU45" s="830"/>
      <c r="CV45" s="831"/>
      <c r="CW45" s="829"/>
      <c r="CX45" s="830"/>
      <c r="CY45" s="830"/>
      <c r="CZ45" s="830"/>
      <c r="DA45" s="831"/>
      <c r="DB45" s="829"/>
      <c r="DC45" s="830"/>
      <c r="DD45" s="830"/>
      <c r="DE45" s="830"/>
      <c r="DF45" s="831"/>
      <c r="DG45" s="829"/>
      <c r="DH45" s="830"/>
      <c r="DI45" s="830"/>
      <c r="DJ45" s="830"/>
      <c r="DK45" s="831"/>
      <c r="DL45" s="829"/>
      <c r="DM45" s="830"/>
      <c r="DN45" s="830"/>
      <c r="DO45" s="830"/>
      <c r="DP45" s="831"/>
      <c r="DQ45" s="829"/>
      <c r="DR45" s="830"/>
      <c r="DS45" s="830"/>
      <c r="DT45" s="830"/>
      <c r="DU45" s="831"/>
      <c r="DV45" s="832"/>
      <c r="DW45" s="833"/>
      <c r="DX45" s="833"/>
      <c r="DY45" s="833"/>
      <c r="DZ45" s="834"/>
      <c r="EA45" s="248"/>
    </row>
    <row r="46" spans="1:131" s="249" customFormat="1" ht="26.25" customHeight="1" x14ac:dyDescent="0.15">
      <c r="A46" s="263">
        <v>19</v>
      </c>
      <c r="B46" s="803"/>
      <c r="C46" s="804"/>
      <c r="D46" s="804"/>
      <c r="E46" s="804"/>
      <c r="F46" s="804"/>
      <c r="G46" s="804"/>
      <c r="H46" s="804"/>
      <c r="I46" s="804"/>
      <c r="J46" s="804"/>
      <c r="K46" s="804"/>
      <c r="L46" s="804"/>
      <c r="M46" s="804"/>
      <c r="N46" s="804"/>
      <c r="O46" s="804"/>
      <c r="P46" s="805"/>
      <c r="Q46" s="806"/>
      <c r="R46" s="807"/>
      <c r="S46" s="807"/>
      <c r="T46" s="807"/>
      <c r="U46" s="807"/>
      <c r="V46" s="807"/>
      <c r="W46" s="807"/>
      <c r="X46" s="807"/>
      <c r="Y46" s="807"/>
      <c r="Z46" s="807"/>
      <c r="AA46" s="807"/>
      <c r="AB46" s="807"/>
      <c r="AC46" s="807"/>
      <c r="AD46" s="807"/>
      <c r="AE46" s="808"/>
      <c r="AF46" s="809"/>
      <c r="AG46" s="810"/>
      <c r="AH46" s="810"/>
      <c r="AI46" s="810"/>
      <c r="AJ46" s="811"/>
      <c r="AK46" s="878"/>
      <c r="AL46" s="879"/>
      <c r="AM46" s="879"/>
      <c r="AN46" s="879"/>
      <c r="AO46" s="879"/>
      <c r="AP46" s="879"/>
      <c r="AQ46" s="879"/>
      <c r="AR46" s="879"/>
      <c r="AS46" s="879"/>
      <c r="AT46" s="879"/>
      <c r="AU46" s="879"/>
      <c r="AV46" s="879"/>
      <c r="AW46" s="879"/>
      <c r="AX46" s="879"/>
      <c r="AY46" s="879"/>
      <c r="AZ46" s="880"/>
      <c r="BA46" s="880"/>
      <c r="BB46" s="880"/>
      <c r="BC46" s="880"/>
      <c r="BD46" s="880"/>
      <c r="BE46" s="876"/>
      <c r="BF46" s="876"/>
      <c r="BG46" s="876"/>
      <c r="BH46" s="876"/>
      <c r="BI46" s="877"/>
      <c r="BJ46" s="254"/>
      <c r="BK46" s="254"/>
      <c r="BL46" s="254"/>
      <c r="BM46" s="254"/>
      <c r="BN46" s="254"/>
      <c r="BO46" s="267"/>
      <c r="BP46" s="267"/>
      <c r="BQ46" s="264">
        <v>40</v>
      </c>
      <c r="BR46" s="265"/>
      <c r="BS46" s="816"/>
      <c r="BT46" s="817"/>
      <c r="BU46" s="817"/>
      <c r="BV46" s="817"/>
      <c r="BW46" s="817"/>
      <c r="BX46" s="817"/>
      <c r="BY46" s="817"/>
      <c r="BZ46" s="817"/>
      <c r="CA46" s="817"/>
      <c r="CB46" s="817"/>
      <c r="CC46" s="817"/>
      <c r="CD46" s="817"/>
      <c r="CE46" s="817"/>
      <c r="CF46" s="817"/>
      <c r="CG46" s="818"/>
      <c r="CH46" s="829"/>
      <c r="CI46" s="830"/>
      <c r="CJ46" s="830"/>
      <c r="CK46" s="830"/>
      <c r="CL46" s="831"/>
      <c r="CM46" s="829"/>
      <c r="CN46" s="830"/>
      <c r="CO46" s="830"/>
      <c r="CP46" s="830"/>
      <c r="CQ46" s="831"/>
      <c r="CR46" s="829"/>
      <c r="CS46" s="830"/>
      <c r="CT46" s="830"/>
      <c r="CU46" s="830"/>
      <c r="CV46" s="831"/>
      <c r="CW46" s="829"/>
      <c r="CX46" s="830"/>
      <c r="CY46" s="830"/>
      <c r="CZ46" s="830"/>
      <c r="DA46" s="831"/>
      <c r="DB46" s="829"/>
      <c r="DC46" s="830"/>
      <c r="DD46" s="830"/>
      <c r="DE46" s="830"/>
      <c r="DF46" s="831"/>
      <c r="DG46" s="829"/>
      <c r="DH46" s="830"/>
      <c r="DI46" s="830"/>
      <c r="DJ46" s="830"/>
      <c r="DK46" s="831"/>
      <c r="DL46" s="829"/>
      <c r="DM46" s="830"/>
      <c r="DN46" s="830"/>
      <c r="DO46" s="830"/>
      <c r="DP46" s="831"/>
      <c r="DQ46" s="829"/>
      <c r="DR46" s="830"/>
      <c r="DS46" s="830"/>
      <c r="DT46" s="830"/>
      <c r="DU46" s="831"/>
      <c r="DV46" s="832"/>
      <c r="DW46" s="833"/>
      <c r="DX46" s="833"/>
      <c r="DY46" s="833"/>
      <c r="DZ46" s="834"/>
      <c r="EA46" s="248"/>
    </row>
    <row r="47" spans="1:131" s="249" customFormat="1" ht="26.25" customHeight="1" x14ac:dyDescent="0.15">
      <c r="A47" s="263">
        <v>20</v>
      </c>
      <c r="B47" s="803"/>
      <c r="C47" s="804"/>
      <c r="D47" s="804"/>
      <c r="E47" s="804"/>
      <c r="F47" s="804"/>
      <c r="G47" s="804"/>
      <c r="H47" s="804"/>
      <c r="I47" s="804"/>
      <c r="J47" s="804"/>
      <c r="K47" s="804"/>
      <c r="L47" s="804"/>
      <c r="M47" s="804"/>
      <c r="N47" s="804"/>
      <c r="O47" s="804"/>
      <c r="P47" s="805"/>
      <c r="Q47" s="806"/>
      <c r="R47" s="807"/>
      <c r="S47" s="807"/>
      <c r="T47" s="807"/>
      <c r="U47" s="807"/>
      <c r="V47" s="807"/>
      <c r="W47" s="807"/>
      <c r="X47" s="807"/>
      <c r="Y47" s="807"/>
      <c r="Z47" s="807"/>
      <c r="AA47" s="807"/>
      <c r="AB47" s="807"/>
      <c r="AC47" s="807"/>
      <c r="AD47" s="807"/>
      <c r="AE47" s="808"/>
      <c r="AF47" s="809"/>
      <c r="AG47" s="810"/>
      <c r="AH47" s="810"/>
      <c r="AI47" s="810"/>
      <c r="AJ47" s="811"/>
      <c r="AK47" s="878"/>
      <c r="AL47" s="879"/>
      <c r="AM47" s="879"/>
      <c r="AN47" s="879"/>
      <c r="AO47" s="879"/>
      <c r="AP47" s="879"/>
      <c r="AQ47" s="879"/>
      <c r="AR47" s="879"/>
      <c r="AS47" s="879"/>
      <c r="AT47" s="879"/>
      <c r="AU47" s="879"/>
      <c r="AV47" s="879"/>
      <c r="AW47" s="879"/>
      <c r="AX47" s="879"/>
      <c r="AY47" s="879"/>
      <c r="AZ47" s="880"/>
      <c r="BA47" s="880"/>
      <c r="BB47" s="880"/>
      <c r="BC47" s="880"/>
      <c r="BD47" s="880"/>
      <c r="BE47" s="876"/>
      <c r="BF47" s="876"/>
      <c r="BG47" s="876"/>
      <c r="BH47" s="876"/>
      <c r="BI47" s="877"/>
      <c r="BJ47" s="254"/>
      <c r="BK47" s="254"/>
      <c r="BL47" s="254"/>
      <c r="BM47" s="254"/>
      <c r="BN47" s="254"/>
      <c r="BO47" s="267"/>
      <c r="BP47" s="267"/>
      <c r="BQ47" s="264">
        <v>41</v>
      </c>
      <c r="BR47" s="265"/>
      <c r="BS47" s="816"/>
      <c r="BT47" s="817"/>
      <c r="BU47" s="817"/>
      <c r="BV47" s="817"/>
      <c r="BW47" s="817"/>
      <c r="BX47" s="817"/>
      <c r="BY47" s="817"/>
      <c r="BZ47" s="817"/>
      <c r="CA47" s="817"/>
      <c r="CB47" s="817"/>
      <c r="CC47" s="817"/>
      <c r="CD47" s="817"/>
      <c r="CE47" s="817"/>
      <c r="CF47" s="817"/>
      <c r="CG47" s="818"/>
      <c r="CH47" s="829"/>
      <c r="CI47" s="830"/>
      <c r="CJ47" s="830"/>
      <c r="CK47" s="830"/>
      <c r="CL47" s="831"/>
      <c r="CM47" s="829"/>
      <c r="CN47" s="830"/>
      <c r="CO47" s="830"/>
      <c r="CP47" s="830"/>
      <c r="CQ47" s="831"/>
      <c r="CR47" s="829"/>
      <c r="CS47" s="830"/>
      <c r="CT47" s="830"/>
      <c r="CU47" s="830"/>
      <c r="CV47" s="831"/>
      <c r="CW47" s="829"/>
      <c r="CX47" s="830"/>
      <c r="CY47" s="830"/>
      <c r="CZ47" s="830"/>
      <c r="DA47" s="831"/>
      <c r="DB47" s="829"/>
      <c r="DC47" s="830"/>
      <c r="DD47" s="830"/>
      <c r="DE47" s="830"/>
      <c r="DF47" s="831"/>
      <c r="DG47" s="829"/>
      <c r="DH47" s="830"/>
      <c r="DI47" s="830"/>
      <c r="DJ47" s="830"/>
      <c r="DK47" s="831"/>
      <c r="DL47" s="829"/>
      <c r="DM47" s="830"/>
      <c r="DN47" s="830"/>
      <c r="DO47" s="830"/>
      <c r="DP47" s="831"/>
      <c r="DQ47" s="829"/>
      <c r="DR47" s="830"/>
      <c r="DS47" s="830"/>
      <c r="DT47" s="830"/>
      <c r="DU47" s="831"/>
      <c r="DV47" s="832"/>
      <c r="DW47" s="833"/>
      <c r="DX47" s="833"/>
      <c r="DY47" s="833"/>
      <c r="DZ47" s="834"/>
      <c r="EA47" s="248"/>
    </row>
    <row r="48" spans="1:131" s="249" customFormat="1" ht="26.25" customHeight="1" x14ac:dyDescent="0.15">
      <c r="A48" s="263">
        <v>21</v>
      </c>
      <c r="B48" s="803"/>
      <c r="C48" s="804"/>
      <c r="D48" s="804"/>
      <c r="E48" s="804"/>
      <c r="F48" s="804"/>
      <c r="G48" s="804"/>
      <c r="H48" s="804"/>
      <c r="I48" s="804"/>
      <c r="J48" s="804"/>
      <c r="K48" s="804"/>
      <c r="L48" s="804"/>
      <c r="M48" s="804"/>
      <c r="N48" s="804"/>
      <c r="O48" s="804"/>
      <c r="P48" s="805"/>
      <c r="Q48" s="806"/>
      <c r="R48" s="807"/>
      <c r="S48" s="807"/>
      <c r="T48" s="807"/>
      <c r="U48" s="807"/>
      <c r="V48" s="807"/>
      <c r="W48" s="807"/>
      <c r="X48" s="807"/>
      <c r="Y48" s="807"/>
      <c r="Z48" s="807"/>
      <c r="AA48" s="807"/>
      <c r="AB48" s="807"/>
      <c r="AC48" s="807"/>
      <c r="AD48" s="807"/>
      <c r="AE48" s="808"/>
      <c r="AF48" s="809"/>
      <c r="AG48" s="810"/>
      <c r="AH48" s="810"/>
      <c r="AI48" s="810"/>
      <c r="AJ48" s="811"/>
      <c r="AK48" s="878"/>
      <c r="AL48" s="879"/>
      <c r="AM48" s="879"/>
      <c r="AN48" s="879"/>
      <c r="AO48" s="879"/>
      <c r="AP48" s="879"/>
      <c r="AQ48" s="879"/>
      <c r="AR48" s="879"/>
      <c r="AS48" s="879"/>
      <c r="AT48" s="879"/>
      <c r="AU48" s="879"/>
      <c r="AV48" s="879"/>
      <c r="AW48" s="879"/>
      <c r="AX48" s="879"/>
      <c r="AY48" s="879"/>
      <c r="AZ48" s="880"/>
      <c r="BA48" s="880"/>
      <c r="BB48" s="880"/>
      <c r="BC48" s="880"/>
      <c r="BD48" s="880"/>
      <c r="BE48" s="876"/>
      <c r="BF48" s="876"/>
      <c r="BG48" s="876"/>
      <c r="BH48" s="876"/>
      <c r="BI48" s="877"/>
      <c r="BJ48" s="254"/>
      <c r="BK48" s="254"/>
      <c r="BL48" s="254"/>
      <c r="BM48" s="254"/>
      <c r="BN48" s="254"/>
      <c r="BO48" s="267"/>
      <c r="BP48" s="267"/>
      <c r="BQ48" s="264">
        <v>42</v>
      </c>
      <c r="BR48" s="265"/>
      <c r="BS48" s="816"/>
      <c r="BT48" s="817"/>
      <c r="BU48" s="817"/>
      <c r="BV48" s="817"/>
      <c r="BW48" s="817"/>
      <c r="BX48" s="817"/>
      <c r="BY48" s="817"/>
      <c r="BZ48" s="817"/>
      <c r="CA48" s="817"/>
      <c r="CB48" s="817"/>
      <c r="CC48" s="817"/>
      <c r="CD48" s="817"/>
      <c r="CE48" s="817"/>
      <c r="CF48" s="817"/>
      <c r="CG48" s="818"/>
      <c r="CH48" s="829"/>
      <c r="CI48" s="830"/>
      <c r="CJ48" s="830"/>
      <c r="CK48" s="830"/>
      <c r="CL48" s="831"/>
      <c r="CM48" s="829"/>
      <c r="CN48" s="830"/>
      <c r="CO48" s="830"/>
      <c r="CP48" s="830"/>
      <c r="CQ48" s="831"/>
      <c r="CR48" s="829"/>
      <c r="CS48" s="830"/>
      <c r="CT48" s="830"/>
      <c r="CU48" s="830"/>
      <c r="CV48" s="831"/>
      <c r="CW48" s="829"/>
      <c r="CX48" s="830"/>
      <c r="CY48" s="830"/>
      <c r="CZ48" s="830"/>
      <c r="DA48" s="831"/>
      <c r="DB48" s="829"/>
      <c r="DC48" s="830"/>
      <c r="DD48" s="830"/>
      <c r="DE48" s="830"/>
      <c r="DF48" s="831"/>
      <c r="DG48" s="829"/>
      <c r="DH48" s="830"/>
      <c r="DI48" s="830"/>
      <c r="DJ48" s="830"/>
      <c r="DK48" s="831"/>
      <c r="DL48" s="829"/>
      <c r="DM48" s="830"/>
      <c r="DN48" s="830"/>
      <c r="DO48" s="830"/>
      <c r="DP48" s="831"/>
      <c r="DQ48" s="829"/>
      <c r="DR48" s="830"/>
      <c r="DS48" s="830"/>
      <c r="DT48" s="830"/>
      <c r="DU48" s="831"/>
      <c r="DV48" s="832"/>
      <c r="DW48" s="833"/>
      <c r="DX48" s="833"/>
      <c r="DY48" s="833"/>
      <c r="DZ48" s="834"/>
      <c r="EA48" s="248"/>
    </row>
    <row r="49" spans="1:131" s="249" customFormat="1" ht="26.25" customHeight="1" x14ac:dyDescent="0.15">
      <c r="A49" s="263">
        <v>22</v>
      </c>
      <c r="B49" s="803"/>
      <c r="C49" s="804"/>
      <c r="D49" s="804"/>
      <c r="E49" s="804"/>
      <c r="F49" s="804"/>
      <c r="G49" s="804"/>
      <c r="H49" s="804"/>
      <c r="I49" s="804"/>
      <c r="J49" s="804"/>
      <c r="K49" s="804"/>
      <c r="L49" s="804"/>
      <c r="M49" s="804"/>
      <c r="N49" s="804"/>
      <c r="O49" s="804"/>
      <c r="P49" s="805"/>
      <c r="Q49" s="806"/>
      <c r="R49" s="807"/>
      <c r="S49" s="807"/>
      <c r="T49" s="807"/>
      <c r="U49" s="807"/>
      <c r="V49" s="807"/>
      <c r="W49" s="807"/>
      <c r="X49" s="807"/>
      <c r="Y49" s="807"/>
      <c r="Z49" s="807"/>
      <c r="AA49" s="807"/>
      <c r="AB49" s="807"/>
      <c r="AC49" s="807"/>
      <c r="AD49" s="807"/>
      <c r="AE49" s="808"/>
      <c r="AF49" s="809"/>
      <c r="AG49" s="810"/>
      <c r="AH49" s="810"/>
      <c r="AI49" s="810"/>
      <c r="AJ49" s="811"/>
      <c r="AK49" s="878"/>
      <c r="AL49" s="879"/>
      <c r="AM49" s="879"/>
      <c r="AN49" s="879"/>
      <c r="AO49" s="879"/>
      <c r="AP49" s="879"/>
      <c r="AQ49" s="879"/>
      <c r="AR49" s="879"/>
      <c r="AS49" s="879"/>
      <c r="AT49" s="879"/>
      <c r="AU49" s="879"/>
      <c r="AV49" s="879"/>
      <c r="AW49" s="879"/>
      <c r="AX49" s="879"/>
      <c r="AY49" s="879"/>
      <c r="AZ49" s="880"/>
      <c r="BA49" s="880"/>
      <c r="BB49" s="880"/>
      <c r="BC49" s="880"/>
      <c r="BD49" s="880"/>
      <c r="BE49" s="876"/>
      <c r="BF49" s="876"/>
      <c r="BG49" s="876"/>
      <c r="BH49" s="876"/>
      <c r="BI49" s="877"/>
      <c r="BJ49" s="254"/>
      <c r="BK49" s="254"/>
      <c r="BL49" s="254"/>
      <c r="BM49" s="254"/>
      <c r="BN49" s="254"/>
      <c r="BO49" s="267"/>
      <c r="BP49" s="267"/>
      <c r="BQ49" s="264">
        <v>43</v>
      </c>
      <c r="BR49" s="265"/>
      <c r="BS49" s="816"/>
      <c r="BT49" s="817"/>
      <c r="BU49" s="817"/>
      <c r="BV49" s="817"/>
      <c r="BW49" s="817"/>
      <c r="BX49" s="817"/>
      <c r="BY49" s="817"/>
      <c r="BZ49" s="817"/>
      <c r="CA49" s="817"/>
      <c r="CB49" s="817"/>
      <c r="CC49" s="817"/>
      <c r="CD49" s="817"/>
      <c r="CE49" s="817"/>
      <c r="CF49" s="817"/>
      <c r="CG49" s="818"/>
      <c r="CH49" s="829"/>
      <c r="CI49" s="830"/>
      <c r="CJ49" s="830"/>
      <c r="CK49" s="830"/>
      <c r="CL49" s="831"/>
      <c r="CM49" s="829"/>
      <c r="CN49" s="830"/>
      <c r="CO49" s="830"/>
      <c r="CP49" s="830"/>
      <c r="CQ49" s="831"/>
      <c r="CR49" s="829"/>
      <c r="CS49" s="830"/>
      <c r="CT49" s="830"/>
      <c r="CU49" s="830"/>
      <c r="CV49" s="831"/>
      <c r="CW49" s="829"/>
      <c r="CX49" s="830"/>
      <c r="CY49" s="830"/>
      <c r="CZ49" s="830"/>
      <c r="DA49" s="831"/>
      <c r="DB49" s="829"/>
      <c r="DC49" s="830"/>
      <c r="DD49" s="830"/>
      <c r="DE49" s="830"/>
      <c r="DF49" s="831"/>
      <c r="DG49" s="829"/>
      <c r="DH49" s="830"/>
      <c r="DI49" s="830"/>
      <c r="DJ49" s="830"/>
      <c r="DK49" s="831"/>
      <c r="DL49" s="829"/>
      <c r="DM49" s="830"/>
      <c r="DN49" s="830"/>
      <c r="DO49" s="830"/>
      <c r="DP49" s="831"/>
      <c r="DQ49" s="829"/>
      <c r="DR49" s="830"/>
      <c r="DS49" s="830"/>
      <c r="DT49" s="830"/>
      <c r="DU49" s="831"/>
      <c r="DV49" s="832"/>
      <c r="DW49" s="833"/>
      <c r="DX49" s="833"/>
      <c r="DY49" s="833"/>
      <c r="DZ49" s="834"/>
      <c r="EA49" s="248"/>
    </row>
    <row r="50" spans="1:131" s="249" customFormat="1" ht="26.25" customHeight="1" x14ac:dyDescent="0.15">
      <c r="A50" s="263">
        <v>23</v>
      </c>
      <c r="B50" s="803"/>
      <c r="C50" s="804"/>
      <c r="D50" s="804"/>
      <c r="E50" s="804"/>
      <c r="F50" s="804"/>
      <c r="G50" s="804"/>
      <c r="H50" s="804"/>
      <c r="I50" s="804"/>
      <c r="J50" s="804"/>
      <c r="K50" s="804"/>
      <c r="L50" s="804"/>
      <c r="M50" s="804"/>
      <c r="N50" s="804"/>
      <c r="O50" s="804"/>
      <c r="P50" s="805"/>
      <c r="Q50" s="881"/>
      <c r="R50" s="882"/>
      <c r="S50" s="882"/>
      <c r="T50" s="882"/>
      <c r="U50" s="882"/>
      <c r="V50" s="882"/>
      <c r="W50" s="882"/>
      <c r="X50" s="882"/>
      <c r="Y50" s="882"/>
      <c r="Z50" s="882"/>
      <c r="AA50" s="882"/>
      <c r="AB50" s="882"/>
      <c r="AC50" s="882"/>
      <c r="AD50" s="882"/>
      <c r="AE50" s="883"/>
      <c r="AF50" s="809"/>
      <c r="AG50" s="810"/>
      <c r="AH50" s="810"/>
      <c r="AI50" s="810"/>
      <c r="AJ50" s="811"/>
      <c r="AK50" s="884"/>
      <c r="AL50" s="882"/>
      <c r="AM50" s="882"/>
      <c r="AN50" s="882"/>
      <c r="AO50" s="882"/>
      <c r="AP50" s="882"/>
      <c r="AQ50" s="882"/>
      <c r="AR50" s="882"/>
      <c r="AS50" s="882"/>
      <c r="AT50" s="882"/>
      <c r="AU50" s="882"/>
      <c r="AV50" s="882"/>
      <c r="AW50" s="882"/>
      <c r="AX50" s="882"/>
      <c r="AY50" s="882"/>
      <c r="AZ50" s="885"/>
      <c r="BA50" s="885"/>
      <c r="BB50" s="885"/>
      <c r="BC50" s="885"/>
      <c r="BD50" s="885"/>
      <c r="BE50" s="876"/>
      <c r="BF50" s="876"/>
      <c r="BG50" s="876"/>
      <c r="BH50" s="876"/>
      <c r="BI50" s="877"/>
      <c r="BJ50" s="254"/>
      <c r="BK50" s="254"/>
      <c r="BL50" s="254"/>
      <c r="BM50" s="254"/>
      <c r="BN50" s="254"/>
      <c r="BO50" s="267"/>
      <c r="BP50" s="267"/>
      <c r="BQ50" s="264">
        <v>44</v>
      </c>
      <c r="BR50" s="265"/>
      <c r="BS50" s="816"/>
      <c r="BT50" s="817"/>
      <c r="BU50" s="817"/>
      <c r="BV50" s="817"/>
      <c r="BW50" s="817"/>
      <c r="BX50" s="817"/>
      <c r="BY50" s="817"/>
      <c r="BZ50" s="817"/>
      <c r="CA50" s="817"/>
      <c r="CB50" s="817"/>
      <c r="CC50" s="817"/>
      <c r="CD50" s="817"/>
      <c r="CE50" s="817"/>
      <c r="CF50" s="817"/>
      <c r="CG50" s="818"/>
      <c r="CH50" s="829"/>
      <c r="CI50" s="830"/>
      <c r="CJ50" s="830"/>
      <c r="CK50" s="830"/>
      <c r="CL50" s="831"/>
      <c r="CM50" s="829"/>
      <c r="CN50" s="830"/>
      <c r="CO50" s="830"/>
      <c r="CP50" s="830"/>
      <c r="CQ50" s="831"/>
      <c r="CR50" s="829"/>
      <c r="CS50" s="830"/>
      <c r="CT50" s="830"/>
      <c r="CU50" s="830"/>
      <c r="CV50" s="831"/>
      <c r="CW50" s="829"/>
      <c r="CX50" s="830"/>
      <c r="CY50" s="830"/>
      <c r="CZ50" s="830"/>
      <c r="DA50" s="831"/>
      <c r="DB50" s="829"/>
      <c r="DC50" s="830"/>
      <c r="DD50" s="830"/>
      <c r="DE50" s="830"/>
      <c r="DF50" s="831"/>
      <c r="DG50" s="829"/>
      <c r="DH50" s="830"/>
      <c r="DI50" s="830"/>
      <c r="DJ50" s="830"/>
      <c r="DK50" s="831"/>
      <c r="DL50" s="829"/>
      <c r="DM50" s="830"/>
      <c r="DN50" s="830"/>
      <c r="DO50" s="830"/>
      <c r="DP50" s="831"/>
      <c r="DQ50" s="829"/>
      <c r="DR50" s="830"/>
      <c r="DS50" s="830"/>
      <c r="DT50" s="830"/>
      <c r="DU50" s="831"/>
      <c r="DV50" s="832"/>
      <c r="DW50" s="833"/>
      <c r="DX50" s="833"/>
      <c r="DY50" s="833"/>
      <c r="DZ50" s="834"/>
      <c r="EA50" s="248"/>
    </row>
    <row r="51" spans="1:131" s="249" customFormat="1" ht="26.25" customHeight="1" x14ac:dyDescent="0.15">
      <c r="A51" s="263">
        <v>24</v>
      </c>
      <c r="B51" s="803"/>
      <c r="C51" s="804"/>
      <c r="D51" s="804"/>
      <c r="E51" s="804"/>
      <c r="F51" s="804"/>
      <c r="G51" s="804"/>
      <c r="H51" s="804"/>
      <c r="I51" s="804"/>
      <c r="J51" s="804"/>
      <c r="K51" s="804"/>
      <c r="L51" s="804"/>
      <c r="M51" s="804"/>
      <c r="N51" s="804"/>
      <c r="O51" s="804"/>
      <c r="P51" s="805"/>
      <c r="Q51" s="881"/>
      <c r="R51" s="882"/>
      <c r="S51" s="882"/>
      <c r="T51" s="882"/>
      <c r="U51" s="882"/>
      <c r="V51" s="882"/>
      <c r="W51" s="882"/>
      <c r="X51" s="882"/>
      <c r="Y51" s="882"/>
      <c r="Z51" s="882"/>
      <c r="AA51" s="882"/>
      <c r="AB51" s="882"/>
      <c r="AC51" s="882"/>
      <c r="AD51" s="882"/>
      <c r="AE51" s="883"/>
      <c r="AF51" s="809"/>
      <c r="AG51" s="810"/>
      <c r="AH51" s="810"/>
      <c r="AI51" s="810"/>
      <c r="AJ51" s="811"/>
      <c r="AK51" s="884"/>
      <c r="AL51" s="882"/>
      <c r="AM51" s="882"/>
      <c r="AN51" s="882"/>
      <c r="AO51" s="882"/>
      <c r="AP51" s="882"/>
      <c r="AQ51" s="882"/>
      <c r="AR51" s="882"/>
      <c r="AS51" s="882"/>
      <c r="AT51" s="882"/>
      <c r="AU51" s="882"/>
      <c r="AV51" s="882"/>
      <c r="AW51" s="882"/>
      <c r="AX51" s="882"/>
      <c r="AY51" s="882"/>
      <c r="AZ51" s="885"/>
      <c r="BA51" s="885"/>
      <c r="BB51" s="885"/>
      <c r="BC51" s="885"/>
      <c r="BD51" s="885"/>
      <c r="BE51" s="876"/>
      <c r="BF51" s="876"/>
      <c r="BG51" s="876"/>
      <c r="BH51" s="876"/>
      <c r="BI51" s="877"/>
      <c r="BJ51" s="254"/>
      <c r="BK51" s="254"/>
      <c r="BL51" s="254"/>
      <c r="BM51" s="254"/>
      <c r="BN51" s="254"/>
      <c r="BO51" s="267"/>
      <c r="BP51" s="267"/>
      <c r="BQ51" s="264">
        <v>45</v>
      </c>
      <c r="BR51" s="265"/>
      <c r="BS51" s="816"/>
      <c r="BT51" s="817"/>
      <c r="BU51" s="817"/>
      <c r="BV51" s="817"/>
      <c r="BW51" s="817"/>
      <c r="BX51" s="817"/>
      <c r="BY51" s="817"/>
      <c r="BZ51" s="817"/>
      <c r="CA51" s="817"/>
      <c r="CB51" s="817"/>
      <c r="CC51" s="817"/>
      <c r="CD51" s="817"/>
      <c r="CE51" s="817"/>
      <c r="CF51" s="817"/>
      <c r="CG51" s="818"/>
      <c r="CH51" s="829"/>
      <c r="CI51" s="830"/>
      <c r="CJ51" s="830"/>
      <c r="CK51" s="830"/>
      <c r="CL51" s="831"/>
      <c r="CM51" s="829"/>
      <c r="CN51" s="830"/>
      <c r="CO51" s="830"/>
      <c r="CP51" s="830"/>
      <c r="CQ51" s="831"/>
      <c r="CR51" s="829"/>
      <c r="CS51" s="830"/>
      <c r="CT51" s="830"/>
      <c r="CU51" s="830"/>
      <c r="CV51" s="831"/>
      <c r="CW51" s="829"/>
      <c r="CX51" s="830"/>
      <c r="CY51" s="830"/>
      <c r="CZ51" s="830"/>
      <c r="DA51" s="831"/>
      <c r="DB51" s="829"/>
      <c r="DC51" s="830"/>
      <c r="DD51" s="830"/>
      <c r="DE51" s="830"/>
      <c r="DF51" s="831"/>
      <c r="DG51" s="829"/>
      <c r="DH51" s="830"/>
      <c r="DI51" s="830"/>
      <c r="DJ51" s="830"/>
      <c r="DK51" s="831"/>
      <c r="DL51" s="829"/>
      <c r="DM51" s="830"/>
      <c r="DN51" s="830"/>
      <c r="DO51" s="830"/>
      <c r="DP51" s="831"/>
      <c r="DQ51" s="829"/>
      <c r="DR51" s="830"/>
      <c r="DS51" s="830"/>
      <c r="DT51" s="830"/>
      <c r="DU51" s="831"/>
      <c r="DV51" s="832"/>
      <c r="DW51" s="833"/>
      <c r="DX51" s="833"/>
      <c r="DY51" s="833"/>
      <c r="DZ51" s="834"/>
      <c r="EA51" s="248"/>
    </row>
    <row r="52" spans="1:131" s="249" customFormat="1" ht="26.25" customHeight="1" x14ac:dyDescent="0.15">
      <c r="A52" s="263">
        <v>25</v>
      </c>
      <c r="B52" s="803"/>
      <c r="C52" s="804"/>
      <c r="D52" s="804"/>
      <c r="E52" s="804"/>
      <c r="F52" s="804"/>
      <c r="G52" s="804"/>
      <c r="H52" s="804"/>
      <c r="I52" s="804"/>
      <c r="J52" s="804"/>
      <c r="K52" s="804"/>
      <c r="L52" s="804"/>
      <c r="M52" s="804"/>
      <c r="N52" s="804"/>
      <c r="O52" s="804"/>
      <c r="P52" s="805"/>
      <c r="Q52" s="881"/>
      <c r="R52" s="882"/>
      <c r="S52" s="882"/>
      <c r="T52" s="882"/>
      <c r="U52" s="882"/>
      <c r="V52" s="882"/>
      <c r="W52" s="882"/>
      <c r="X52" s="882"/>
      <c r="Y52" s="882"/>
      <c r="Z52" s="882"/>
      <c r="AA52" s="882"/>
      <c r="AB52" s="882"/>
      <c r="AC52" s="882"/>
      <c r="AD52" s="882"/>
      <c r="AE52" s="883"/>
      <c r="AF52" s="809"/>
      <c r="AG52" s="810"/>
      <c r="AH52" s="810"/>
      <c r="AI52" s="810"/>
      <c r="AJ52" s="811"/>
      <c r="AK52" s="884"/>
      <c r="AL52" s="882"/>
      <c r="AM52" s="882"/>
      <c r="AN52" s="882"/>
      <c r="AO52" s="882"/>
      <c r="AP52" s="882"/>
      <c r="AQ52" s="882"/>
      <c r="AR52" s="882"/>
      <c r="AS52" s="882"/>
      <c r="AT52" s="882"/>
      <c r="AU52" s="882"/>
      <c r="AV52" s="882"/>
      <c r="AW52" s="882"/>
      <c r="AX52" s="882"/>
      <c r="AY52" s="882"/>
      <c r="AZ52" s="885"/>
      <c r="BA52" s="885"/>
      <c r="BB52" s="885"/>
      <c r="BC52" s="885"/>
      <c r="BD52" s="885"/>
      <c r="BE52" s="876"/>
      <c r="BF52" s="876"/>
      <c r="BG52" s="876"/>
      <c r="BH52" s="876"/>
      <c r="BI52" s="877"/>
      <c r="BJ52" s="254"/>
      <c r="BK52" s="254"/>
      <c r="BL52" s="254"/>
      <c r="BM52" s="254"/>
      <c r="BN52" s="254"/>
      <c r="BO52" s="267"/>
      <c r="BP52" s="267"/>
      <c r="BQ52" s="264">
        <v>46</v>
      </c>
      <c r="BR52" s="265"/>
      <c r="BS52" s="816"/>
      <c r="BT52" s="817"/>
      <c r="BU52" s="817"/>
      <c r="BV52" s="817"/>
      <c r="BW52" s="817"/>
      <c r="BX52" s="817"/>
      <c r="BY52" s="817"/>
      <c r="BZ52" s="817"/>
      <c r="CA52" s="817"/>
      <c r="CB52" s="817"/>
      <c r="CC52" s="817"/>
      <c r="CD52" s="817"/>
      <c r="CE52" s="817"/>
      <c r="CF52" s="817"/>
      <c r="CG52" s="818"/>
      <c r="CH52" s="829"/>
      <c r="CI52" s="830"/>
      <c r="CJ52" s="830"/>
      <c r="CK52" s="830"/>
      <c r="CL52" s="831"/>
      <c r="CM52" s="829"/>
      <c r="CN52" s="830"/>
      <c r="CO52" s="830"/>
      <c r="CP52" s="830"/>
      <c r="CQ52" s="831"/>
      <c r="CR52" s="829"/>
      <c r="CS52" s="830"/>
      <c r="CT52" s="830"/>
      <c r="CU52" s="830"/>
      <c r="CV52" s="831"/>
      <c r="CW52" s="829"/>
      <c r="CX52" s="830"/>
      <c r="CY52" s="830"/>
      <c r="CZ52" s="830"/>
      <c r="DA52" s="831"/>
      <c r="DB52" s="829"/>
      <c r="DC52" s="830"/>
      <c r="DD52" s="830"/>
      <c r="DE52" s="830"/>
      <c r="DF52" s="831"/>
      <c r="DG52" s="829"/>
      <c r="DH52" s="830"/>
      <c r="DI52" s="830"/>
      <c r="DJ52" s="830"/>
      <c r="DK52" s="831"/>
      <c r="DL52" s="829"/>
      <c r="DM52" s="830"/>
      <c r="DN52" s="830"/>
      <c r="DO52" s="830"/>
      <c r="DP52" s="831"/>
      <c r="DQ52" s="829"/>
      <c r="DR52" s="830"/>
      <c r="DS52" s="830"/>
      <c r="DT52" s="830"/>
      <c r="DU52" s="831"/>
      <c r="DV52" s="832"/>
      <c r="DW52" s="833"/>
      <c r="DX52" s="833"/>
      <c r="DY52" s="833"/>
      <c r="DZ52" s="834"/>
      <c r="EA52" s="248"/>
    </row>
    <row r="53" spans="1:131" s="249" customFormat="1" ht="26.25" customHeight="1" x14ac:dyDescent="0.15">
      <c r="A53" s="263">
        <v>26</v>
      </c>
      <c r="B53" s="803"/>
      <c r="C53" s="804"/>
      <c r="D53" s="804"/>
      <c r="E53" s="804"/>
      <c r="F53" s="804"/>
      <c r="G53" s="804"/>
      <c r="H53" s="804"/>
      <c r="I53" s="804"/>
      <c r="J53" s="804"/>
      <c r="K53" s="804"/>
      <c r="L53" s="804"/>
      <c r="M53" s="804"/>
      <c r="N53" s="804"/>
      <c r="O53" s="804"/>
      <c r="P53" s="805"/>
      <c r="Q53" s="881"/>
      <c r="R53" s="882"/>
      <c r="S53" s="882"/>
      <c r="T53" s="882"/>
      <c r="U53" s="882"/>
      <c r="V53" s="882"/>
      <c r="W53" s="882"/>
      <c r="X53" s="882"/>
      <c r="Y53" s="882"/>
      <c r="Z53" s="882"/>
      <c r="AA53" s="882"/>
      <c r="AB53" s="882"/>
      <c r="AC53" s="882"/>
      <c r="AD53" s="882"/>
      <c r="AE53" s="883"/>
      <c r="AF53" s="809"/>
      <c r="AG53" s="810"/>
      <c r="AH53" s="810"/>
      <c r="AI53" s="810"/>
      <c r="AJ53" s="811"/>
      <c r="AK53" s="884"/>
      <c r="AL53" s="882"/>
      <c r="AM53" s="882"/>
      <c r="AN53" s="882"/>
      <c r="AO53" s="882"/>
      <c r="AP53" s="882"/>
      <c r="AQ53" s="882"/>
      <c r="AR53" s="882"/>
      <c r="AS53" s="882"/>
      <c r="AT53" s="882"/>
      <c r="AU53" s="882"/>
      <c r="AV53" s="882"/>
      <c r="AW53" s="882"/>
      <c r="AX53" s="882"/>
      <c r="AY53" s="882"/>
      <c r="AZ53" s="885"/>
      <c r="BA53" s="885"/>
      <c r="BB53" s="885"/>
      <c r="BC53" s="885"/>
      <c r="BD53" s="885"/>
      <c r="BE53" s="876"/>
      <c r="BF53" s="876"/>
      <c r="BG53" s="876"/>
      <c r="BH53" s="876"/>
      <c r="BI53" s="877"/>
      <c r="BJ53" s="254"/>
      <c r="BK53" s="254"/>
      <c r="BL53" s="254"/>
      <c r="BM53" s="254"/>
      <c r="BN53" s="254"/>
      <c r="BO53" s="267"/>
      <c r="BP53" s="267"/>
      <c r="BQ53" s="264">
        <v>47</v>
      </c>
      <c r="BR53" s="265"/>
      <c r="BS53" s="816"/>
      <c r="BT53" s="817"/>
      <c r="BU53" s="817"/>
      <c r="BV53" s="817"/>
      <c r="BW53" s="817"/>
      <c r="BX53" s="817"/>
      <c r="BY53" s="817"/>
      <c r="BZ53" s="817"/>
      <c r="CA53" s="817"/>
      <c r="CB53" s="817"/>
      <c r="CC53" s="817"/>
      <c r="CD53" s="817"/>
      <c r="CE53" s="817"/>
      <c r="CF53" s="817"/>
      <c r="CG53" s="818"/>
      <c r="CH53" s="829"/>
      <c r="CI53" s="830"/>
      <c r="CJ53" s="830"/>
      <c r="CK53" s="830"/>
      <c r="CL53" s="831"/>
      <c r="CM53" s="829"/>
      <c r="CN53" s="830"/>
      <c r="CO53" s="830"/>
      <c r="CP53" s="830"/>
      <c r="CQ53" s="831"/>
      <c r="CR53" s="829"/>
      <c r="CS53" s="830"/>
      <c r="CT53" s="830"/>
      <c r="CU53" s="830"/>
      <c r="CV53" s="831"/>
      <c r="CW53" s="829"/>
      <c r="CX53" s="830"/>
      <c r="CY53" s="830"/>
      <c r="CZ53" s="830"/>
      <c r="DA53" s="831"/>
      <c r="DB53" s="829"/>
      <c r="DC53" s="830"/>
      <c r="DD53" s="830"/>
      <c r="DE53" s="830"/>
      <c r="DF53" s="831"/>
      <c r="DG53" s="829"/>
      <c r="DH53" s="830"/>
      <c r="DI53" s="830"/>
      <c r="DJ53" s="830"/>
      <c r="DK53" s="831"/>
      <c r="DL53" s="829"/>
      <c r="DM53" s="830"/>
      <c r="DN53" s="830"/>
      <c r="DO53" s="830"/>
      <c r="DP53" s="831"/>
      <c r="DQ53" s="829"/>
      <c r="DR53" s="830"/>
      <c r="DS53" s="830"/>
      <c r="DT53" s="830"/>
      <c r="DU53" s="831"/>
      <c r="DV53" s="832"/>
      <c r="DW53" s="833"/>
      <c r="DX53" s="833"/>
      <c r="DY53" s="833"/>
      <c r="DZ53" s="834"/>
      <c r="EA53" s="248"/>
    </row>
    <row r="54" spans="1:131" s="249" customFormat="1" ht="26.25" customHeight="1" x14ac:dyDescent="0.15">
      <c r="A54" s="263">
        <v>27</v>
      </c>
      <c r="B54" s="803"/>
      <c r="C54" s="804"/>
      <c r="D54" s="804"/>
      <c r="E54" s="804"/>
      <c r="F54" s="804"/>
      <c r="G54" s="804"/>
      <c r="H54" s="804"/>
      <c r="I54" s="804"/>
      <c r="J54" s="804"/>
      <c r="K54" s="804"/>
      <c r="L54" s="804"/>
      <c r="M54" s="804"/>
      <c r="N54" s="804"/>
      <c r="O54" s="804"/>
      <c r="P54" s="805"/>
      <c r="Q54" s="881"/>
      <c r="R54" s="882"/>
      <c r="S54" s="882"/>
      <c r="T54" s="882"/>
      <c r="U54" s="882"/>
      <c r="V54" s="882"/>
      <c r="W54" s="882"/>
      <c r="X54" s="882"/>
      <c r="Y54" s="882"/>
      <c r="Z54" s="882"/>
      <c r="AA54" s="882"/>
      <c r="AB54" s="882"/>
      <c r="AC54" s="882"/>
      <c r="AD54" s="882"/>
      <c r="AE54" s="883"/>
      <c r="AF54" s="809"/>
      <c r="AG54" s="810"/>
      <c r="AH54" s="810"/>
      <c r="AI54" s="810"/>
      <c r="AJ54" s="811"/>
      <c r="AK54" s="884"/>
      <c r="AL54" s="882"/>
      <c r="AM54" s="882"/>
      <c r="AN54" s="882"/>
      <c r="AO54" s="882"/>
      <c r="AP54" s="882"/>
      <c r="AQ54" s="882"/>
      <c r="AR54" s="882"/>
      <c r="AS54" s="882"/>
      <c r="AT54" s="882"/>
      <c r="AU54" s="882"/>
      <c r="AV54" s="882"/>
      <c r="AW54" s="882"/>
      <c r="AX54" s="882"/>
      <c r="AY54" s="882"/>
      <c r="AZ54" s="885"/>
      <c r="BA54" s="885"/>
      <c r="BB54" s="885"/>
      <c r="BC54" s="885"/>
      <c r="BD54" s="885"/>
      <c r="BE54" s="876"/>
      <c r="BF54" s="876"/>
      <c r="BG54" s="876"/>
      <c r="BH54" s="876"/>
      <c r="BI54" s="877"/>
      <c r="BJ54" s="254"/>
      <c r="BK54" s="254"/>
      <c r="BL54" s="254"/>
      <c r="BM54" s="254"/>
      <c r="BN54" s="254"/>
      <c r="BO54" s="267"/>
      <c r="BP54" s="267"/>
      <c r="BQ54" s="264">
        <v>48</v>
      </c>
      <c r="BR54" s="265"/>
      <c r="BS54" s="816"/>
      <c r="BT54" s="817"/>
      <c r="BU54" s="817"/>
      <c r="BV54" s="817"/>
      <c r="BW54" s="817"/>
      <c r="BX54" s="817"/>
      <c r="BY54" s="817"/>
      <c r="BZ54" s="817"/>
      <c r="CA54" s="817"/>
      <c r="CB54" s="817"/>
      <c r="CC54" s="817"/>
      <c r="CD54" s="817"/>
      <c r="CE54" s="817"/>
      <c r="CF54" s="817"/>
      <c r="CG54" s="818"/>
      <c r="CH54" s="829"/>
      <c r="CI54" s="830"/>
      <c r="CJ54" s="830"/>
      <c r="CK54" s="830"/>
      <c r="CL54" s="831"/>
      <c r="CM54" s="829"/>
      <c r="CN54" s="830"/>
      <c r="CO54" s="830"/>
      <c r="CP54" s="830"/>
      <c r="CQ54" s="831"/>
      <c r="CR54" s="829"/>
      <c r="CS54" s="830"/>
      <c r="CT54" s="830"/>
      <c r="CU54" s="830"/>
      <c r="CV54" s="831"/>
      <c r="CW54" s="829"/>
      <c r="CX54" s="830"/>
      <c r="CY54" s="830"/>
      <c r="CZ54" s="830"/>
      <c r="DA54" s="831"/>
      <c r="DB54" s="829"/>
      <c r="DC54" s="830"/>
      <c r="DD54" s="830"/>
      <c r="DE54" s="830"/>
      <c r="DF54" s="831"/>
      <c r="DG54" s="829"/>
      <c r="DH54" s="830"/>
      <c r="DI54" s="830"/>
      <c r="DJ54" s="830"/>
      <c r="DK54" s="831"/>
      <c r="DL54" s="829"/>
      <c r="DM54" s="830"/>
      <c r="DN54" s="830"/>
      <c r="DO54" s="830"/>
      <c r="DP54" s="831"/>
      <c r="DQ54" s="829"/>
      <c r="DR54" s="830"/>
      <c r="DS54" s="830"/>
      <c r="DT54" s="830"/>
      <c r="DU54" s="831"/>
      <c r="DV54" s="832"/>
      <c r="DW54" s="833"/>
      <c r="DX54" s="833"/>
      <c r="DY54" s="833"/>
      <c r="DZ54" s="834"/>
      <c r="EA54" s="248"/>
    </row>
    <row r="55" spans="1:131" s="249" customFormat="1" ht="26.25" customHeight="1" x14ac:dyDescent="0.15">
      <c r="A55" s="263">
        <v>28</v>
      </c>
      <c r="B55" s="803"/>
      <c r="C55" s="804"/>
      <c r="D55" s="804"/>
      <c r="E55" s="804"/>
      <c r="F55" s="804"/>
      <c r="G55" s="804"/>
      <c r="H55" s="804"/>
      <c r="I55" s="804"/>
      <c r="J55" s="804"/>
      <c r="K55" s="804"/>
      <c r="L55" s="804"/>
      <c r="M55" s="804"/>
      <c r="N55" s="804"/>
      <c r="O55" s="804"/>
      <c r="P55" s="805"/>
      <c r="Q55" s="881"/>
      <c r="R55" s="882"/>
      <c r="S55" s="882"/>
      <c r="T55" s="882"/>
      <c r="U55" s="882"/>
      <c r="V55" s="882"/>
      <c r="W55" s="882"/>
      <c r="X55" s="882"/>
      <c r="Y55" s="882"/>
      <c r="Z55" s="882"/>
      <c r="AA55" s="882"/>
      <c r="AB55" s="882"/>
      <c r="AC55" s="882"/>
      <c r="AD55" s="882"/>
      <c r="AE55" s="883"/>
      <c r="AF55" s="809"/>
      <c r="AG55" s="810"/>
      <c r="AH55" s="810"/>
      <c r="AI55" s="810"/>
      <c r="AJ55" s="811"/>
      <c r="AK55" s="884"/>
      <c r="AL55" s="882"/>
      <c r="AM55" s="882"/>
      <c r="AN55" s="882"/>
      <c r="AO55" s="882"/>
      <c r="AP55" s="882"/>
      <c r="AQ55" s="882"/>
      <c r="AR55" s="882"/>
      <c r="AS55" s="882"/>
      <c r="AT55" s="882"/>
      <c r="AU55" s="882"/>
      <c r="AV55" s="882"/>
      <c r="AW55" s="882"/>
      <c r="AX55" s="882"/>
      <c r="AY55" s="882"/>
      <c r="AZ55" s="885"/>
      <c r="BA55" s="885"/>
      <c r="BB55" s="885"/>
      <c r="BC55" s="885"/>
      <c r="BD55" s="885"/>
      <c r="BE55" s="876"/>
      <c r="BF55" s="876"/>
      <c r="BG55" s="876"/>
      <c r="BH55" s="876"/>
      <c r="BI55" s="877"/>
      <c r="BJ55" s="254"/>
      <c r="BK55" s="254"/>
      <c r="BL55" s="254"/>
      <c r="BM55" s="254"/>
      <c r="BN55" s="254"/>
      <c r="BO55" s="267"/>
      <c r="BP55" s="267"/>
      <c r="BQ55" s="264">
        <v>49</v>
      </c>
      <c r="BR55" s="265"/>
      <c r="BS55" s="816"/>
      <c r="BT55" s="817"/>
      <c r="BU55" s="817"/>
      <c r="BV55" s="817"/>
      <c r="BW55" s="817"/>
      <c r="BX55" s="817"/>
      <c r="BY55" s="817"/>
      <c r="BZ55" s="817"/>
      <c r="CA55" s="817"/>
      <c r="CB55" s="817"/>
      <c r="CC55" s="817"/>
      <c r="CD55" s="817"/>
      <c r="CE55" s="817"/>
      <c r="CF55" s="817"/>
      <c r="CG55" s="818"/>
      <c r="CH55" s="829"/>
      <c r="CI55" s="830"/>
      <c r="CJ55" s="830"/>
      <c r="CK55" s="830"/>
      <c r="CL55" s="831"/>
      <c r="CM55" s="829"/>
      <c r="CN55" s="830"/>
      <c r="CO55" s="830"/>
      <c r="CP55" s="830"/>
      <c r="CQ55" s="831"/>
      <c r="CR55" s="829"/>
      <c r="CS55" s="830"/>
      <c r="CT55" s="830"/>
      <c r="CU55" s="830"/>
      <c r="CV55" s="831"/>
      <c r="CW55" s="829"/>
      <c r="CX55" s="830"/>
      <c r="CY55" s="830"/>
      <c r="CZ55" s="830"/>
      <c r="DA55" s="831"/>
      <c r="DB55" s="829"/>
      <c r="DC55" s="830"/>
      <c r="DD55" s="830"/>
      <c r="DE55" s="830"/>
      <c r="DF55" s="831"/>
      <c r="DG55" s="829"/>
      <c r="DH55" s="830"/>
      <c r="DI55" s="830"/>
      <c r="DJ55" s="830"/>
      <c r="DK55" s="831"/>
      <c r="DL55" s="829"/>
      <c r="DM55" s="830"/>
      <c r="DN55" s="830"/>
      <c r="DO55" s="830"/>
      <c r="DP55" s="831"/>
      <c r="DQ55" s="829"/>
      <c r="DR55" s="830"/>
      <c r="DS55" s="830"/>
      <c r="DT55" s="830"/>
      <c r="DU55" s="831"/>
      <c r="DV55" s="832"/>
      <c r="DW55" s="833"/>
      <c r="DX55" s="833"/>
      <c r="DY55" s="833"/>
      <c r="DZ55" s="834"/>
      <c r="EA55" s="248"/>
    </row>
    <row r="56" spans="1:131" s="249" customFormat="1" ht="26.25" customHeight="1" x14ac:dyDescent="0.15">
      <c r="A56" s="263">
        <v>29</v>
      </c>
      <c r="B56" s="803"/>
      <c r="C56" s="804"/>
      <c r="D56" s="804"/>
      <c r="E56" s="804"/>
      <c r="F56" s="804"/>
      <c r="G56" s="804"/>
      <c r="H56" s="804"/>
      <c r="I56" s="804"/>
      <c r="J56" s="804"/>
      <c r="K56" s="804"/>
      <c r="L56" s="804"/>
      <c r="M56" s="804"/>
      <c r="N56" s="804"/>
      <c r="O56" s="804"/>
      <c r="P56" s="805"/>
      <c r="Q56" s="881"/>
      <c r="R56" s="882"/>
      <c r="S56" s="882"/>
      <c r="T56" s="882"/>
      <c r="U56" s="882"/>
      <c r="V56" s="882"/>
      <c r="W56" s="882"/>
      <c r="X56" s="882"/>
      <c r="Y56" s="882"/>
      <c r="Z56" s="882"/>
      <c r="AA56" s="882"/>
      <c r="AB56" s="882"/>
      <c r="AC56" s="882"/>
      <c r="AD56" s="882"/>
      <c r="AE56" s="883"/>
      <c r="AF56" s="809"/>
      <c r="AG56" s="810"/>
      <c r="AH56" s="810"/>
      <c r="AI56" s="810"/>
      <c r="AJ56" s="811"/>
      <c r="AK56" s="884"/>
      <c r="AL56" s="882"/>
      <c r="AM56" s="882"/>
      <c r="AN56" s="882"/>
      <c r="AO56" s="882"/>
      <c r="AP56" s="882"/>
      <c r="AQ56" s="882"/>
      <c r="AR56" s="882"/>
      <c r="AS56" s="882"/>
      <c r="AT56" s="882"/>
      <c r="AU56" s="882"/>
      <c r="AV56" s="882"/>
      <c r="AW56" s="882"/>
      <c r="AX56" s="882"/>
      <c r="AY56" s="882"/>
      <c r="AZ56" s="885"/>
      <c r="BA56" s="885"/>
      <c r="BB56" s="885"/>
      <c r="BC56" s="885"/>
      <c r="BD56" s="885"/>
      <c r="BE56" s="876"/>
      <c r="BF56" s="876"/>
      <c r="BG56" s="876"/>
      <c r="BH56" s="876"/>
      <c r="BI56" s="877"/>
      <c r="BJ56" s="254"/>
      <c r="BK56" s="254"/>
      <c r="BL56" s="254"/>
      <c r="BM56" s="254"/>
      <c r="BN56" s="254"/>
      <c r="BO56" s="267"/>
      <c r="BP56" s="267"/>
      <c r="BQ56" s="264">
        <v>50</v>
      </c>
      <c r="BR56" s="265"/>
      <c r="BS56" s="816"/>
      <c r="BT56" s="817"/>
      <c r="BU56" s="817"/>
      <c r="BV56" s="817"/>
      <c r="BW56" s="817"/>
      <c r="BX56" s="817"/>
      <c r="BY56" s="817"/>
      <c r="BZ56" s="817"/>
      <c r="CA56" s="817"/>
      <c r="CB56" s="817"/>
      <c r="CC56" s="817"/>
      <c r="CD56" s="817"/>
      <c r="CE56" s="817"/>
      <c r="CF56" s="817"/>
      <c r="CG56" s="818"/>
      <c r="CH56" s="829"/>
      <c r="CI56" s="830"/>
      <c r="CJ56" s="830"/>
      <c r="CK56" s="830"/>
      <c r="CL56" s="831"/>
      <c r="CM56" s="829"/>
      <c r="CN56" s="830"/>
      <c r="CO56" s="830"/>
      <c r="CP56" s="830"/>
      <c r="CQ56" s="831"/>
      <c r="CR56" s="829"/>
      <c r="CS56" s="830"/>
      <c r="CT56" s="830"/>
      <c r="CU56" s="830"/>
      <c r="CV56" s="831"/>
      <c r="CW56" s="829"/>
      <c r="CX56" s="830"/>
      <c r="CY56" s="830"/>
      <c r="CZ56" s="830"/>
      <c r="DA56" s="831"/>
      <c r="DB56" s="829"/>
      <c r="DC56" s="830"/>
      <c r="DD56" s="830"/>
      <c r="DE56" s="830"/>
      <c r="DF56" s="831"/>
      <c r="DG56" s="829"/>
      <c r="DH56" s="830"/>
      <c r="DI56" s="830"/>
      <c r="DJ56" s="830"/>
      <c r="DK56" s="831"/>
      <c r="DL56" s="829"/>
      <c r="DM56" s="830"/>
      <c r="DN56" s="830"/>
      <c r="DO56" s="830"/>
      <c r="DP56" s="831"/>
      <c r="DQ56" s="829"/>
      <c r="DR56" s="830"/>
      <c r="DS56" s="830"/>
      <c r="DT56" s="830"/>
      <c r="DU56" s="831"/>
      <c r="DV56" s="832"/>
      <c r="DW56" s="833"/>
      <c r="DX56" s="833"/>
      <c r="DY56" s="833"/>
      <c r="DZ56" s="834"/>
      <c r="EA56" s="248"/>
    </row>
    <row r="57" spans="1:131" s="249" customFormat="1" ht="26.25" customHeight="1" x14ac:dyDescent="0.15">
      <c r="A57" s="263">
        <v>30</v>
      </c>
      <c r="B57" s="803"/>
      <c r="C57" s="804"/>
      <c r="D57" s="804"/>
      <c r="E57" s="804"/>
      <c r="F57" s="804"/>
      <c r="G57" s="804"/>
      <c r="H57" s="804"/>
      <c r="I57" s="804"/>
      <c r="J57" s="804"/>
      <c r="K57" s="804"/>
      <c r="L57" s="804"/>
      <c r="M57" s="804"/>
      <c r="N57" s="804"/>
      <c r="O57" s="804"/>
      <c r="P57" s="805"/>
      <c r="Q57" s="881"/>
      <c r="R57" s="882"/>
      <c r="S57" s="882"/>
      <c r="T57" s="882"/>
      <c r="U57" s="882"/>
      <c r="V57" s="882"/>
      <c r="W57" s="882"/>
      <c r="X57" s="882"/>
      <c r="Y57" s="882"/>
      <c r="Z57" s="882"/>
      <c r="AA57" s="882"/>
      <c r="AB57" s="882"/>
      <c r="AC57" s="882"/>
      <c r="AD57" s="882"/>
      <c r="AE57" s="883"/>
      <c r="AF57" s="809"/>
      <c r="AG57" s="810"/>
      <c r="AH57" s="810"/>
      <c r="AI57" s="810"/>
      <c r="AJ57" s="811"/>
      <c r="AK57" s="884"/>
      <c r="AL57" s="882"/>
      <c r="AM57" s="882"/>
      <c r="AN57" s="882"/>
      <c r="AO57" s="882"/>
      <c r="AP57" s="882"/>
      <c r="AQ57" s="882"/>
      <c r="AR57" s="882"/>
      <c r="AS57" s="882"/>
      <c r="AT57" s="882"/>
      <c r="AU57" s="882"/>
      <c r="AV57" s="882"/>
      <c r="AW57" s="882"/>
      <c r="AX57" s="882"/>
      <c r="AY57" s="882"/>
      <c r="AZ57" s="885"/>
      <c r="BA57" s="885"/>
      <c r="BB57" s="885"/>
      <c r="BC57" s="885"/>
      <c r="BD57" s="885"/>
      <c r="BE57" s="876"/>
      <c r="BF57" s="876"/>
      <c r="BG57" s="876"/>
      <c r="BH57" s="876"/>
      <c r="BI57" s="877"/>
      <c r="BJ57" s="254"/>
      <c r="BK57" s="254"/>
      <c r="BL57" s="254"/>
      <c r="BM57" s="254"/>
      <c r="BN57" s="254"/>
      <c r="BO57" s="267"/>
      <c r="BP57" s="267"/>
      <c r="BQ57" s="264">
        <v>51</v>
      </c>
      <c r="BR57" s="265"/>
      <c r="BS57" s="816"/>
      <c r="BT57" s="817"/>
      <c r="BU57" s="817"/>
      <c r="BV57" s="817"/>
      <c r="BW57" s="817"/>
      <c r="BX57" s="817"/>
      <c r="BY57" s="817"/>
      <c r="BZ57" s="817"/>
      <c r="CA57" s="817"/>
      <c r="CB57" s="817"/>
      <c r="CC57" s="817"/>
      <c r="CD57" s="817"/>
      <c r="CE57" s="817"/>
      <c r="CF57" s="817"/>
      <c r="CG57" s="818"/>
      <c r="CH57" s="829"/>
      <c r="CI57" s="830"/>
      <c r="CJ57" s="830"/>
      <c r="CK57" s="830"/>
      <c r="CL57" s="831"/>
      <c r="CM57" s="829"/>
      <c r="CN57" s="830"/>
      <c r="CO57" s="830"/>
      <c r="CP57" s="830"/>
      <c r="CQ57" s="831"/>
      <c r="CR57" s="829"/>
      <c r="CS57" s="830"/>
      <c r="CT57" s="830"/>
      <c r="CU57" s="830"/>
      <c r="CV57" s="831"/>
      <c r="CW57" s="829"/>
      <c r="CX57" s="830"/>
      <c r="CY57" s="830"/>
      <c r="CZ57" s="830"/>
      <c r="DA57" s="831"/>
      <c r="DB57" s="829"/>
      <c r="DC57" s="830"/>
      <c r="DD57" s="830"/>
      <c r="DE57" s="830"/>
      <c r="DF57" s="831"/>
      <c r="DG57" s="829"/>
      <c r="DH57" s="830"/>
      <c r="DI57" s="830"/>
      <c r="DJ57" s="830"/>
      <c r="DK57" s="831"/>
      <c r="DL57" s="829"/>
      <c r="DM57" s="830"/>
      <c r="DN57" s="830"/>
      <c r="DO57" s="830"/>
      <c r="DP57" s="831"/>
      <c r="DQ57" s="829"/>
      <c r="DR57" s="830"/>
      <c r="DS57" s="830"/>
      <c r="DT57" s="830"/>
      <c r="DU57" s="831"/>
      <c r="DV57" s="832"/>
      <c r="DW57" s="833"/>
      <c r="DX57" s="833"/>
      <c r="DY57" s="833"/>
      <c r="DZ57" s="834"/>
      <c r="EA57" s="248"/>
    </row>
    <row r="58" spans="1:131" s="249" customFormat="1" ht="26.25" customHeight="1" x14ac:dyDescent="0.15">
      <c r="A58" s="263">
        <v>31</v>
      </c>
      <c r="B58" s="803"/>
      <c r="C58" s="804"/>
      <c r="D58" s="804"/>
      <c r="E58" s="804"/>
      <c r="F58" s="804"/>
      <c r="G58" s="804"/>
      <c r="H58" s="804"/>
      <c r="I58" s="804"/>
      <c r="J58" s="804"/>
      <c r="K58" s="804"/>
      <c r="L58" s="804"/>
      <c r="M58" s="804"/>
      <c r="N58" s="804"/>
      <c r="O58" s="804"/>
      <c r="P58" s="805"/>
      <c r="Q58" s="881"/>
      <c r="R58" s="882"/>
      <c r="S58" s="882"/>
      <c r="T58" s="882"/>
      <c r="U58" s="882"/>
      <c r="V58" s="882"/>
      <c r="W58" s="882"/>
      <c r="X58" s="882"/>
      <c r="Y58" s="882"/>
      <c r="Z58" s="882"/>
      <c r="AA58" s="882"/>
      <c r="AB58" s="882"/>
      <c r="AC58" s="882"/>
      <c r="AD58" s="882"/>
      <c r="AE58" s="883"/>
      <c r="AF58" s="809"/>
      <c r="AG58" s="810"/>
      <c r="AH58" s="810"/>
      <c r="AI58" s="810"/>
      <c r="AJ58" s="811"/>
      <c r="AK58" s="884"/>
      <c r="AL58" s="882"/>
      <c r="AM58" s="882"/>
      <c r="AN58" s="882"/>
      <c r="AO58" s="882"/>
      <c r="AP58" s="882"/>
      <c r="AQ58" s="882"/>
      <c r="AR58" s="882"/>
      <c r="AS58" s="882"/>
      <c r="AT58" s="882"/>
      <c r="AU58" s="882"/>
      <c r="AV58" s="882"/>
      <c r="AW58" s="882"/>
      <c r="AX58" s="882"/>
      <c r="AY58" s="882"/>
      <c r="AZ58" s="885"/>
      <c r="BA58" s="885"/>
      <c r="BB58" s="885"/>
      <c r="BC58" s="885"/>
      <c r="BD58" s="885"/>
      <c r="BE58" s="876"/>
      <c r="BF58" s="876"/>
      <c r="BG58" s="876"/>
      <c r="BH58" s="876"/>
      <c r="BI58" s="877"/>
      <c r="BJ58" s="254"/>
      <c r="BK58" s="254"/>
      <c r="BL58" s="254"/>
      <c r="BM58" s="254"/>
      <c r="BN58" s="254"/>
      <c r="BO58" s="267"/>
      <c r="BP58" s="267"/>
      <c r="BQ58" s="264">
        <v>52</v>
      </c>
      <c r="BR58" s="265"/>
      <c r="BS58" s="816"/>
      <c r="BT58" s="817"/>
      <c r="BU58" s="817"/>
      <c r="BV58" s="817"/>
      <c r="BW58" s="817"/>
      <c r="BX58" s="817"/>
      <c r="BY58" s="817"/>
      <c r="BZ58" s="817"/>
      <c r="CA58" s="817"/>
      <c r="CB58" s="817"/>
      <c r="CC58" s="817"/>
      <c r="CD58" s="817"/>
      <c r="CE58" s="817"/>
      <c r="CF58" s="817"/>
      <c r="CG58" s="818"/>
      <c r="CH58" s="829"/>
      <c r="CI58" s="830"/>
      <c r="CJ58" s="830"/>
      <c r="CK58" s="830"/>
      <c r="CL58" s="831"/>
      <c r="CM58" s="829"/>
      <c r="CN58" s="830"/>
      <c r="CO58" s="830"/>
      <c r="CP58" s="830"/>
      <c r="CQ58" s="831"/>
      <c r="CR58" s="829"/>
      <c r="CS58" s="830"/>
      <c r="CT58" s="830"/>
      <c r="CU58" s="830"/>
      <c r="CV58" s="831"/>
      <c r="CW58" s="829"/>
      <c r="CX58" s="830"/>
      <c r="CY58" s="830"/>
      <c r="CZ58" s="830"/>
      <c r="DA58" s="831"/>
      <c r="DB58" s="829"/>
      <c r="DC58" s="830"/>
      <c r="DD58" s="830"/>
      <c r="DE58" s="830"/>
      <c r="DF58" s="831"/>
      <c r="DG58" s="829"/>
      <c r="DH58" s="830"/>
      <c r="DI58" s="830"/>
      <c r="DJ58" s="830"/>
      <c r="DK58" s="831"/>
      <c r="DL58" s="829"/>
      <c r="DM58" s="830"/>
      <c r="DN58" s="830"/>
      <c r="DO58" s="830"/>
      <c r="DP58" s="831"/>
      <c r="DQ58" s="829"/>
      <c r="DR58" s="830"/>
      <c r="DS58" s="830"/>
      <c r="DT58" s="830"/>
      <c r="DU58" s="831"/>
      <c r="DV58" s="832"/>
      <c r="DW58" s="833"/>
      <c r="DX58" s="833"/>
      <c r="DY58" s="833"/>
      <c r="DZ58" s="834"/>
      <c r="EA58" s="248"/>
    </row>
    <row r="59" spans="1:131" s="249" customFormat="1" ht="26.25" customHeight="1" x14ac:dyDescent="0.15">
      <c r="A59" s="263">
        <v>32</v>
      </c>
      <c r="B59" s="803"/>
      <c r="C59" s="804"/>
      <c r="D59" s="804"/>
      <c r="E59" s="804"/>
      <c r="F59" s="804"/>
      <c r="G59" s="804"/>
      <c r="H59" s="804"/>
      <c r="I59" s="804"/>
      <c r="J59" s="804"/>
      <c r="K59" s="804"/>
      <c r="L59" s="804"/>
      <c r="M59" s="804"/>
      <c r="N59" s="804"/>
      <c r="O59" s="804"/>
      <c r="P59" s="805"/>
      <c r="Q59" s="881"/>
      <c r="R59" s="882"/>
      <c r="S59" s="882"/>
      <c r="T59" s="882"/>
      <c r="U59" s="882"/>
      <c r="V59" s="882"/>
      <c r="W59" s="882"/>
      <c r="X59" s="882"/>
      <c r="Y59" s="882"/>
      <c r="Z59" s="882"/>
      <c r="AA59" s="882"/>
      <c r="AB59" s="882"/>
      <c r="AC59" s="882"/>
      <c r="AD59" s="882"/>
      <c r="AE59" s="883"/>
      <c r="AF59" s="809"/>
      <c r="AG59" s="810"/>
      <c r="AH59" s="810"/>
      <c r="AI59" s="810"/>
      <c r="AJ59" s="811"/>
      <c r="AK59" s="884"/>
      <c r="AL59" s="882"/>
      <c r="AM59" s="882"/>
      <c r="AN59" s="882"/>
      <c r="AO59" s="882"/>
      <c r="AP59" s="882"/>
      <c r="AQ59" s="882"/>
      <c r="AR59" s="882"/>
      <c r="AS59" s="882"/>
      <c r="AT59" s="882"/>
      <c r="AU59" s="882"/>
      <c r="AV59" s="882"/>
      <c r="AW59" s="882"/>
      <c r="AX59" s="882"/>
      <c r="AY59" s="882"/>
      <c r="AZ59" s="885"/>
      <c r="BA59" s="885"/>
      <c r="BB59" s="885"/>
      <c r="BC59" s="885"/>
      <c r="BD59" s="885"/>
      <c r="BE59" s="876"/>
      <c r="BF59" s="876"/>
      <c r="BG59" s="876"/>
      <c r="BH59" s="876"/>
      <c r="BI59" s="877"/>
      <c r="BJ59" s="254"/>
      <c r="BK59" s="254"/>
      <c r="BL59" s="254"/>
      <c r="BM59" s="254"/>
      <c r="BN59" s="254"/>
      <c r="BO59" s="267"/>
      <c r="BP59" s="267"/>
      <c r="BQ59" s="264">
        <v>53</v>
      </c>
      <c r="BR59" s="265"/>
      <c r="BS59" s="816"/>
      <c r="BT59" s="817"/>
      <c r="BU59" s="817"/>
      <c r="BV59" s="817"/>
      <c r="BW59" s="817"/>
      <c r="BX59" s="817"/>
      <c r="BY59" s="817"/>
      <c r="BZ59" s="817"/>
      <c r="CA59" s="817"/>
      <c r="CB59" s="817"/>
      <c r="CC59" s="817"/>
      <c r="CD59" s="817"/>
      <c r="CE59" s="817"/>
      <c r="CF59" s="817"/>
      <c r="CG59" s="818"/>
      <c r="CH59" s="829"/>
      <c r="CI59" s="830"/>
      <c r="CJ59" s="830"/>
      <c r="CK59" s="830"/>
      <c r="CL59" s="831"/>
      <c r="CM59" s="829"/>
      <c r="CN59" s="830"/>
      <c r="CO59" s="830"/>
      <c r="CP59" s="830"/>
      <c r="CQ59" s="831"/>
      <c r="CR59" s="829"/>
      <c r="CS59" s="830"/>
      <c r="CT59" s="830"/>
      <c r="CU59" s="830"/>
      <c r="CV59" s="831"/>
      <c r="CW59" s="829"/>
      <c r="CX59" s="830"/>
      <c r="CY59" s="830"/>
      <c r="CZ59" s="830"/>
      <c r="DA59" s="831"/>
      <c r="DB59" s="829"/>
      <c r="DC59" s="830"/>
      <c r="DD59" s="830"/>
      <c r="DE59" s="830"/>
      <c r="DF59" s="831"/>
      <c r="DG59" s="829"/>
      <c r="DH59" s="830"/>
      <c r="DI59" s="830"/>
      <c r="DJ59" s="830"/>
      <c r="DK59" s="831"/>
      <c r="DL59" s="829"/>
      <c r="DM59" s="830"/>
      <c r="DN59" s="830"/>
      <c r="DO59" s="830"/>
      <c r="DP59" s="831"/>
      <c r="DQ59" s="829"/>
      <c r="DR59" s="830"/>
      <c r="DS59" s="830"/>
      <c r="DT59" s="830"/>
      <c r="DU59" s="831"/>
      <c r="DV59" s="832"/>
      <c r="DW59" s="833"/>
      <c r="DX59" s="833"/>
      <c r="DY59" s="833"/>
      <c r="DZ59" s="834"/>
      <c r="EA59" s="248"/>
    </row>
    <row r="60" spans="1:131" s="249" customFormat="1" ht="26.25" customHeight="1" x14ac:dyDescent="0.15">
      <c r="A60" s="263">
        <v>33</v>
      </c>
      <c r="B60" s="803"/>
      <c r="C60" s="804"/>
      <c r="D60" s="804"/>
      <c r="E60" s="804"/>
      <c r="F60" s="804"/>
      <c r="G60" s="804"/>
      <c r="H60" s="804"/>
      <c r="I60" s="804"/>
      <c r="J60" s="804"/>
      <c r="K60" s="804"/>
      <c r="L60" s="804"/>
      <c r="M60" s="804"/>
      <c r="N60" s="804"/>
      <c r="O60" s="804"/>
      <c r="P60" s="805"/>
      <c r="Q60" s="881"/>
      <c r="R60" s="882"/>
      <c r="S60" s="882"/>
      <c r="T60" s="882"/>
      <c r="U60" s="882"/>
      <c r="V60" s="882"/>
      <c r="W60" s="882"/>
      <c r="X60" s="882"/>
      <c r="Y60" s="882"/>
      <c r="Z60" s="882"/>
      <c r="AA60" s="882"/>
      <c r="AB60" s="882"/>
      <c r="AC60" s="882"/>
      <c r="AD60" s="882"/>
      <c r="AE60" s="883"/>
      <c r="AF60" s="809"/>
      <c r="AG60" s="810"/>
      <c r="AH60" s="810"/>
      <c r="AI60" s="810"/>
      <c r="AJ60" s="811"/>
      <c r="AK60" s="884"/>
      <c r="AL60" s="882"/>
      <c r="AM60" s="882"/>
      <c r="AN60" s="882"/>
      <c r="AO60" s="882"/>
      <c r="AP60" s="882"/>
      <c r="AQ60" s="882"/>
      <c r="AR60" s="882"/>
      <c r="AS60" s="882"/>
      <c r="AT60" s="882"/>
      <c r="AU60" s="882"/>
      <c r="AV60" s="882"/>
      <c r="AW60" s="882"/>
      <c r="AX60" s="882"/>
      <c r="AY60" s="882"/>
      <c r="AZ60" s="885"/>
      <c r="BA60" s="885"/>
      <c r="BB60" s="885"/>
      <c r="BC60" s="885"/>
      <c r="BD60" s="885"/>
      <c r="BE60" s="876"/>
      <c r="BF60" s="876"/>
      <c r="BG60" s="876"/>
      <c r="BH60" s="876"/>
      <c r="BI60" s="877"/>
      <c r="BJ60" s="254"/>
      <c r="BK60" s="254"/>
      <c r="BL60" s="254"/>
      <c r="BM60" s="254"/>
      <c r="BN60" s="254"/>
      <c r="BO60" s="267"/>
      <c r="BP60" s="267"/>
      <c r="BQ60" s="264">
        <v>54</v>
      </c>
      <c r="BR60" s="265"/>
      <c r="BS60" s="816"/>
      <c r="BT60" s="817"/>
      <c r="BU60" s="817"/>
      <c r="BV60" s="817"/>
      <c r="BW60" s="817"/>
      <c r="BX60" s="817"/>
      <c r="BY60" s="817"/>
      <c r="BZ60" s="817"/>
      <c r="CA60" s="817"/>
      <c r="CB60" s="817"/>
      <c r="CC60" s="817"/>
      <c r="CD60" s="817"/>
      <c r="CE60" s="817"/>
      <c r="CF60" s="817"/>
      <c r="CG60" s="818"/>
      <c r="CH60" s="829"/>
      <c r="CI60" s="830"/>
      <c r="CJ60" s="830"/>
      <c r="CK60" s="830"/>
      <c r="CL60" s="831"/>
      <c r="CM60" s="829"/>
      <c r="CN60" s="830"/>
      <c r="CO60" s="830"/>
      <c r="CP60" s="830"/>
      <c r="CQ60" s="831"/>
      <c r="CR60" s="829"/>
      <c r="CS60" s="830"/>
      <c r="CT60" s="830"/>
      <c r="CU60" s="830"/>
      <c r="CV60" s="831"/>
      <c r="CW60" s="829"/>
      <c r="CX60" s="830"/>
      <c r="CY60" s="830"/>
      <c r="CZ60" s="830"/>
      <c r="DA60" s="831"/>
      <c r="DB60" s="829"/>
      <c r="DC60" s="830"/>
      <c r="DD60" s="830"/>
      <c r="DE60" s="830"/>
      <c r="DF60" s="831"/>
      <c r="DG60" s="829"/>
      <c r="DH60" s="830"/>
      <c r="DI60" s="830"/>
      <c r="DJ60" s="830"/>
      <c r="DK60" s="831"/>
      <c r="DL60" s="829"/>
      <c r="DM60" s="830"/>
      <c r="DN60" s="830"/>
      <c r="DO60" s="830"/>
      <c r="DP60" s="831"/>
      <c r="DQ60" s="829"/>
      <c r="DR60" s="830"/>
      <c r="DS60" s="830"/>
      <c r="DT60" s="830"/>
      <c r="DU60" s="831"/>
      <c r="DV60" s="832"/>
      <c r="DW60" s="833"/>
      <c r="DX60" s="833"/>
      <c r="DY60" s="833"/>
      <c r="DZ60" s="834"/>
      <c r="EA60" s="248"/>
    </row>
    <row r="61" spans="1:131" s="249" customFormat="1" ht="26.25" customHeight="1" thickBot="1" x14ac:dyDescent="0.2">
      <c r="A61" s="263">
        <v>34</v>
      </c>
      <c r="B61" s="803"/>
      <c r="C61" s="804"/>
      <c r="D61" s="804"/>
      <c r="E61" s="804"/>
      <c r="F61" s="804"/>
      <c r="G61" s="804"/>
      <c r="H61" s="804"/>
      <c r="I61" s="804"/>
      <c r="J61" s="804"/>
      <c r="K61" s="804"/>
      <c r="L61" s="804"/>
      <c r="M61" s="804"/>
      <c r="N61" s="804"/>
      <c r="O61" s="804"/>
      <c r="P61" s="805"/>
      <c r="Q61" s="881"/>
      <c r="R61" s="882"/>
      <c r="S61" s="882"/>
      <c r="T61" s="882"/>
      <c r="U61" s="882"/>
      <c r="V61" s="882"/>
      <c r="W61" s="882"/>
      <c r="X61" s="882"/>
      <c r="Y61" s="882"/>
      <c r="Z61" s="882"/>
      <c r="AA61" s="882"/>
      <c r="AB61" s="882"/>
      <c r="AC61" s="882"/>
      <c r="AD61" s="882"/>
      <c r="AE61" s="883"/>
      <c r="AF61" s="809"/>
      <c r="AG61" s="810"/>
      <c r="AH61" s="810"/>
      <c r="AI61" s="810"/>
      <c r="AJ61" s="811"/>
      <c r="AK61" s="884"/>
      <c r="AL61" s="882"/>
      <c r="AM61" s="882"/>
      <c r="AN61" s="882"/>
      <c r="AO61" s="882"/>
      <c r="AP61" s="882"/>
      <c r="AQ61" s="882"/>
      <c r="AR61" s="882"/>
      <c r="AS61" s="882"/>
      <c r="AT61" s="882"/>
      <c r="AU61" s="882"/>
      <c r="AV61" s="882"/>
      <c r="AW61" s="882"/>
      <c r="AX61" s="882"/>
      <c r="AY61" s="882"/>
      <c r="AZ61" s="885"/>
      <c r="BA61" s="885"/>
      <c r="BB61" s="885"/>
      <c r="BC61" s="885"/>
      <c r="BD61" s="885"/>
      <c r="BE61" s="876"/>
      <c r="BF61" s="876"/>
      <c r="BG61" s="876"/>
      <c r="BH61" s="876"/>
      <c r="BI61" s="877"/>
      <c r="BJ61" s="254"/>
      <c r="BK61" s="254"/>
      <c r="BL61" s="254"/>
      <c r="BM61" s="254"/>
      <c r="BN61" s="254"/>
      <c r="BO61" s="267"/>
      <c r="BP61" s="267"/>
      <c r="BQ61" s="264">
        <v>55</v>
      </c>
      <c r="BR61" s="265"/>
      <c r="BS61" s="816"/>
      <c r="BT61" s="817"/>
      <c r="BU61" s="817"/>
      <c r="BV61" s="817"/>
      <c r="BW61" s="817"/>
      <c r="BX61" s="817"/>
      <c r="BY61" s="817"/>
      <c r="BZ61" s="817"/>
      <c r="CA61" s="817"/>
      <c r="CB61" s="817"/>
      <c r="CC61" s="817"/>
      <c r="CD61" s="817"/>
      <c r="CE61" s="817"/>
      <c r="CF61" s="817"/>
      <c r="CG61" s="818"/>
      <c r="CH61" s="829"/>
      <c r="CI61" s="830"/>
      <c r="CJ61" s="830"/>
      <c r="CK61" s="830"/>
      <c r="CL61" s="831"/>
      <c r="CM61" s="829"/>
      <c r="CN61" s="830"/>
      <c r="CO61" s="830"/>
      <c r="CP61" s="830"/>
      <c r="CQ61" s="831"/>
      <c r="CR61" s="829"/>
      <c r="CS61" s="830"/>
      <c r="CT61" s="830"/>
      <c r="CU61" s="830"/>
      <c r="CV61" s="831"/>
      <c r="CW61" s="829"/>
      <c r="CX61" s="830"/>
      <c r="CY61" s="830"/>
      <c r="CZ61" s="830"/>
      <c r="DA61" s="831"/>
      <c r="DB61" s="829"/>
      <c r="DC61" s="830"/>
      <c r="DD61" s="830"/>
      <c r="DE61" s="830"/>
      <c r="DF61" s="831"/>
      <c r="DG61" s="829"/>
      <c r="DH61" s="830"/>
      <c r="DI61" s="830"/>
      <c r="DJ61" s="830"/>
      <c r="DK61" s="831"/>
      <c r="DL61" s="829"/>
      <c r="DM61" s="830"/>
      <c r="DN61" s="830"/>
      <c r="DO61" s="830"/>
      <c r="DP61" s="831"/>
      <c r="DQ61" s="829"/>
      <c r="DR61" s="830"/>
      <c r="DS61" s="830"/>
      <c r="DT61" s="830"/>
      <c r="DU61" s="831"/>
      <c r="DV61" s="832"/>
      <c r="DW61" s="833"/>
      <c r="DX61" s="833"/>
      <c r="DY61" s="833"/>
      <c r="DZ61" s="834"/>
      <c r="EA61" s="248"/>
    </row>
    <row r="62" spans="1:131" s="249" customFormat="1" ht="26.25" customHeight="1" x14ac:dyDescent="0.15">
      <c r="A62" s="263">
        <v>35</v>
      </c>
      <c r="B62" s="803"/>
      <c r="C62" s="804"/>
      <c r="D62" s="804"/>
      <c r="E62" s="804"/>
      <c r="F62" s="804"/>
      <c r="G62" s="804"/>
      <c r="H62" s="804"/>
      <c r="I62" s="804"/>
      <c r="J62" s="804"/>
      <c r="K62" s="804"/>
      <c r="L62" s="804"/>
      <c r="M62" s="804"/>
      <c r="N62" s="804"/>
      <c r="O62" s="804"/>
      <c r="P62" s="805"/>
      <c r="Q62" s="881"/>
      <c r="R62" s="882"/>
      <c r="S62" s="882"/>
      <c r="T62" s="882"/>
      <c r="U62" s="882"/>
      <c r="V62" s="882"/>
      <c r="W62" s="882"/>
      <c r="X62" s="882"/>
      <c r="Y62" s="882"/>
      <c r="Z62" s="882"/>
      <c r="AA62" s="882"/>
      <c r="AB62" s="882"/>
      <c r="AC62" s="882"/>
      <c r="AD62" s="882"/>
      <c r="AE62" s="883"/>
      <c r="AF62" s="809"/>
      <c r="AG62" s="810"/>
      <c r="AH62" s="810"/>
      <c r="AI62" s="810"/>
      <c r="AJ62" s="811"/>
      <c r="AK62" s="884"/>
      <c r="AL62" s="882"/>
      <c r="AM62" s="882"/>
      <c r="AN62" s="882"/>
      <c r="AO62" s="882"/>
      <c r="AP62" s="882"/>
      <c r="AQ62" s="882"/>
      <c r="AR62" s="882"/>
      <c r="AS62" s="882"/>
      <c r="AT62" s="882"/>
      <c r="AU62" s="882"/>
      <c r="AV62" s="882"/>
      <c r="AW62" s="882"/>
      <c r="AX62" s="882"/>
      <c r="AY62" s="882"/>
      <c r="AZ62" s="885"/>
      <c r="BA62" s="885"/>
      <c r="BB62" s="885"/>
      <c r="BC62" s="885"/>
      <c r="BD62" s="885"/>
      <c r="BE62" s="876"/>
      <c r="BF62" s="876"/>
      <c r="BG62" s="876"/>
      <c r="BH62" s="876"/>
      <c r="BI62" s="877"/>
      <c r="BJ62" s="893" t="s">
        <v>414</v>
      </c>
      <c r="BK62" s="854"/>
      <c r="BL62" s="854"/>
      <c r="BM62" s="854"/>
      <c r="BN62" s="855"/>
      <c r="BO62" s="267"/>
      <c r="BP62" s="267"/>
      <c r="BQ62" s="264">
        <v>56</v>
      </c>
      <c r="BR62" s="265"/>
      <c r="BS62" s="816"/>
      <c r="BT62" s="817"/>
      <c r="BU62" s="817"/>
      <c r="BV62" s="817"/>
      <c r="BW62" s="817"/>
      <c r="BX62" s="817"/>
      <c r="BY62" s="817"/>
      <c r="BZ62" s="817"/>
      <c r="CA62" s="817"/>
      <c r="CB62" s="817"/>
      <c r="CC62" s="817"/>
      <c r="CD62" s="817"/>
      <c r="CE62" s="817"/>
      <c r="CF62" s="817"/>
      <c r="CG62" s="818"/>
      <c r="CH62" s="829"/>
      <c r="CI62" s="830"/>
      <c r="CJ62" s="830"/>
      <c r="CK62" s="830"/>
      <c r="CL62" s="831"/>
      <c r="CM62" s="829"/>
      <c r="CN62" s="830"/>
      <c r="CO62" s="830"/>
      <c r="CP62" s="830"/>
      <c r="CQ62" s="831"/>
      <c r="CR62" s="829"/>
      <c r="CS62" s="830"/>
      <c r="CT62" s="830"/>
      <c r="CU62" s="830"/>
      <c r="CV62" s="831"/>
      <c r="CW62" s="829"/>
      <c r="CX62" s="830"/>
      <c r="CY62" s="830"/>
      <c r="CZ62" s="830"/>
      <c r="DA62" s="831"/>
      <c r="DB62" s="829"/>
      <c r="DC62" s="830"/>
      <c r="DD62" s="830"/>
      <c r="DE62" s="830"/>
      <c r="DF62" s="831"/>
      <c r="DG62" s="829"/>
      <c r="DH62" s="830"/>
      <c r="DI62" s="830"/>
      <c r="DJ62" s="830"/>
      <c r="DK62" s="831"/>
      <c r="DL62" s="829"/>
      <c r="DM62" s="830"/>
      <c r="DN62" s="830"/>
      <c r="DO62" s="830"/>
      <c r="DP62" s="831"/>
      <c r="DQ62" s="829"/>
      <c r="DR62" s="830"/>
      <c r="DS62" s="830"/>
      <c r="DT62" s="830"/>
      <c r="DU62" s="831"/>
      <c r="DV62" s="832"/>
      <c r="DW62" s="833"/>
      <c r="DX62" s="833"/>
      <c r="DY62" s="833"/>
      <c r="DZ62" s="834"/>
      <c r="EA62" s="248"/>
    </row>
    <row r="63" spans="1:131" s="249" customFormat="1" ht="26.25" customHeight="1" thickBot="1" x14ac:dyDescent="0.2">
      <c r="A63" s="266" t="s">
        <v>393</v>
      </c>
      <c r="B63" s="838" t="s">
        <v>415</v>
      </c>
      <c r="C63" s="839"/>
      <c r="D63" s="839"/>
      <c r="E63" s="839"/>
      <c r="F63" s="839"/>
      <c r="G63" s="839"/>
      <c r="H63" s="839"/>
      <c r="I63" s="839"/>
      <c r="J63" s="839"/>
      <c r="K63" s="839"/>
      <c r="L63" s="839"/>
      <c r="M63" s="839"/>
      <c r="N63" s="839"/>
      <c r="O63" s="839"/>
      <c r="P63" s="840"/>
      <c r="Q63" s="886"/>
      <c r="R63" s="887"/>
      <c r="S63" s="887"/>
      <c r="T63" s="887"/>
      <c r="U63" s="887"/>
      <c r="V63" s="887"/>
      <c r="W63" s="887"/>
      <c r="X63" s="887"/>
      <c r="Y63" s="887"/>
      <c r="Z63" s="887"/>
      <c r="AA63" s="887"/>
      <c r="AB63" s="887"/>
      <c r="AC63" s="887"/>
      <c r="AD63" s="887"/>
      <c r="AE63" s="888"/>
      <c r="AF63" s="889">
        <v>73</v>
      </c>
      <c r="AG63" s="890"/>
      <c r="AH63" s="890"/>
      <c r="AI63" s="890"/>
      <c r="AJ63" s="891"/>
      <c r="AK63" s="892"/>
      <c r="AL63" s="887"/>
      <c r="AM63" s="887"/>
      <c r="AN63" s="887"/>
      <c r="AO63" s="887"/>
      <c r="AP63" s="890">
        <f>SUM(AP28:AT62)</f>
        <v>898</v>
      </c>
      <c r="AQ63" s="890"/>
      <c r="AR63" s="890"/>
      <c r="AS63" s="890"/>
      <c r="AT63" s="890"/>
      <c r="AU63" s="890">
        <f>SUM(AU28:AY62)</f>
        <v>81</v>
      </c>
      <c r="AV63" s="890"/>
      <c r="AW63" s="890"/>
      <c r="AX63" s="890"/>
      <c r="AY63" s="890"/>
      <c r="AZ63" s="894"/>
      <c r="BA63" s="894"/>
      <c r="BB63" s="894"/>
      <c r="BC63" s="894"/>
      <c r="BD63" s="894"/>
      <c r="BE63" s="890"/>
      <c r="BF63" s="890"/>
      <c r="BG63" s="890"/>
      <c r="BH63" s="890"/>
      <c r="BI63" s="890"/>
      <c r="BJ63" s="895" t="s">
        <v>416</v>
      </c>
      <c r="BK63" s="896"/>
      <c r="BL63" s="896"/>
      <c r="BM63" s="896"/>
      <c r="BN63" s="897"/>
      <c r="BO63" s="267"/>
      <c r="BP63" s="267"/>
      <c r="BQ63" s="264">
        <v>57</v>
      </c>
      <c r="BR63" s="265"/>
      <c r="BS63" s="816"/>
      <c r="BT63" s="817"/>
      <c r="BU63" s="817"/>
      <c r="BV63" s="817"/>
      <c r="BW63" s="817"/>
      <c r="BX63" s="817"/>
      <c r="BY63" s="817"/>
      <c r="BZ63" s="817"/>
      <c r="CA63" s="817"/>
      <c r="CB63" s="817"/>
      <c r="CC63" s="817"/>
      <c r="CD63" s="817"/>
      <c r="CE63" s="817"/>
      <c r="CF63" s="817"/>
      <c r="CG63" s="818"/>
      <c r="CH63" s="829"/>
      <c r="CI63" s="830"/>
      <c r="CJ63" s="830"/>
      <c r="CK63" s="830"/>
      <c r="CL63" s="831"/>
      <c r="CM63" s="829"/>
      <c r="CN63" s="830"/>
      <c r="CO63" s="830"/>
      <c r="CP63" s="830"/>
      <c r="CQ63" s="831"/>
      <c r="CR63" s="829"/>
      <c r="CS63" s="830"/>
      <c r="CT63" s="830"/>
      <c r="CU63" s="830"/>
      <c r="CV63" s="831"/>
      <c r="CW63" s="829"/>
      <c r="CX63" s="830"/>
      <c r="CY63" s="830"/>
      <c r="CZ63" s="830"/>
      <c r="DA63" s="831"/>
      <c r="DB63" s="829"/>
      <c r="DC63" s="830"/>
      <c r="DD63" s="830"/>
      <c r="DE63" s="830"/>
      <c r="DF63" s="831"/>
      <c r="DG63" s="829"/>
      <c r="DH63" s="830"/>
      <c r="DI63" s="830"/>
      <c r="DJ63" s="830"/>
      <c r="DK63" s="831"/>
      <c r="DL63" s="829"/>
      <c r="DM63" s="830"/>
      <c r="DN63" s="830"/>
      <c r="DO63" s="830"/>
      <c r="DP63" s="831"/>
      <c r="DQ63" s="829"/>
      <c r="DR63" s="830"/>
      <c r="DS63" s="830"/>
      <c r="DT63" s="830"/>
      <c r="DU63" s="831"/>
      <c r="DV63" s="832"/>
      <c r="DW63" s="833"/>
      <c r="DX63" s="833"/>
      <c r="DY63" s="833"/>
      <c r="DZ63" s="834"/>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16"/>
      <c r="BT64" s="817"/>
      <c r="BU64" s="817"/>
      <c r="BV64" s="817"/>
      <c r="BW64" s="817"/>
      <c r="BX64" s="817"/>
      <c r="BY64" s="817"/>
      <c r="BZ64" s="817"/>
      <c r="CA64" s="817"/>
      <c r="CB64" s="817"/>
      <c r="CC64" s="817"/>
      <c r="CD64" s="817"/>
      <c r="CE64" s="817"/>
      <c r="CF64" s="817"/>
      <c r="CG64" s="818"/>
      <c r="CH64" s="829"/>
      <c r="CI64" s="830"/>
      <c r="CJ64" s="830"/>
      <c r="CK64" s="830"/>
      <c r="CL64" s="831"/>
      <c r="CM64" s="829"/>
      <c r="CN64" s="830"/>
      <c r="CO64" s="830"/>
      <c r="CP64" s="830"/>
      <c r="CQ64" s="831"/>
      <c r="CR64" s="829"/>
      <c r="CS64" s="830"/>
      <c r="CT64" s="830"/>
      <c r="CU64" s="830"/>
      <c r="CV64" s="831"/>
      <c r="CW64" s="829"/>
      <c r="CX64" s="830"/>
      <c r="CY64" s="830"/>
      <c r="CZ64" s="830"/>
      <c r="DA64" s="831"/>
      <c r="DB64" s="829"/>
      <c r="DC64" s="830"/>
      <c r="DD64" s="830"/>
      <c r="DE64" s="830"/>
      <c r="DF64" s="831"/>
      <c r="DG64" s="829"/>
      <c r="DH64" s="830"/>
      <c r="DI64" s="830"/>
      <c r="DJ64" s="830"/>
      <c r="DK64" s="831"/>
      <c r="DL64" s="829"/>
      <c r="DM64" s="830"/>
      <c r="DN64" s="830"/>
      <c r="DO64" s="830"/>
      <c r="DP64" s="831"/>
      <c r="DQ64" s="829"/>
      <c r="DR64" s="830"/>
      <c r="DS64" s="830"/>
      <c r="DT64" s="830"/>
      <c r="DU64" s="831"/>
      <c r="DV64" s="832"/>
      <c r="DW64" s="833"/>
      <c r="DX64" s="833"/>
      <c r="DY64" s="833"/>
      <c r="DZ64" s="834"/>
      <c r="EA64" s="248"/>
    </row>
    <row r="65" spans="1:131" s="249" customFormat="1" ht="26.25" customHeight="1" thickBot="1" x14ac:dyDescent="0.2">
      <c r="A65" s="254" t="s">
        <v>417</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16"/>
      <c r="BT65" s="817"/>
      <c r="BU65" s="817"/>
      <c r="BV65" s="817"/>
      <c r="BW65" s="817"/>
      <c r="BX65" s="817"/>
      <c r="BY65" s="817"/>
      <c r="BZ65" s="817"/>
      <c r="CA65" s="817"/>
      <c r="CB65" s="817"/>
      <c r="CC65" s="817"/>
      <c r="CD65" s="817"/>
      <c r="CE65" s="817"/>
      <c r="CF65" s="817"/>
      <c r="CG65" s="818"/>
      <c r="CH65" s="829"/>
      <c r="CI65" s="830"/>
      <c r="CJ65" s="830"/>
      <c r="CK65" s="830"/>
      <c r="CL65" s="831"/>
      <c r="CM65" s="829"/>
      <c r="CN65" s="830"/>
      <c r="CO65" s="830"/>
      <c r="CP65" s="830"/>
      <c r="CQ65" s="831"/>
      <c r="CR65" s="829"/>
      <c r="CS65" s="830"/>
      <c r="CT65" s="830"/>
      <c r="CU65" s="830"/>
      <c r="CV65" s="831"/>
      <c r="CW65" s="829"/>
      <c r="CX65" s="830"/>
      <c r="CY65" s="830"/>
      <c r="CZ65" s="830"/>
      <c r="DA65" s="831"/>
      <c r="DB65" s="829"/>
      <c r="DC65" s="830"/>
      <c r="DD65" s="830"/>
      <c r="DE65" s="830"/>
      <c r="DF65" s="831"/>
      <c r="DG65" s="829"/>
      <c r="DH65" s="830"/>
      <c r="DI65" s="830"/>
      <c r="DJ65" s="830"/>
      <c r="DK65" s="831"/>
      <c r="DL65" s="829"/>
      <c r="DM65" s="830"/>
      <c r="DN65" s="830"/>
      <c r="DO65" s="830"/>
      <c r="DP65" s="831"/>
      <c r="DQ65" s="829"/>
      <c r="DR65" s="830"/>
      <c r="DS65" s="830"/>
      <c r="DT65" s="830"/>
      <c r="DU65" s="831"/>
      <c r="DV65" s="832"/>
      <c r="DW65" s="833"/>
      <c r="DX65" s="833"/>
      <c r="DY65" s="833"/>
      <c r="DZ65" s="834"/>
      <c r="EA65" s="248"/>
    </row>
    <row r="66" spans="1:131" s="249" customFormat="1" ht="26.25" customHeight="1" x14ac:dyDescent="0.15">
      <c r="A66" s="788" t="s">
        <v>418</v>
      </c>
      <c r="B66" s="789"/>
      <c r="C66" s="789"/>
      <c r="D66" s="789"/>
      <c r="E66" s="789"/>
      <c r="F66" s="789"/>
      <c r="G66" s="789"/>
      <c r="H66" s="789"/>
      <c r="I66" s="789"/>
      <c r="J66" s="789"/>
      <c r="K66" s="789"/>
      <c r="L66" s="789"/>
      <c r="M66" s="789"/>
      <c r="N66" s="789"/>
      <c r="O66" s="789"/>
      <c r="P66" s="790"/>
      <c r="Q66" s="765" t="s">
        <v>419</v>
      </c>
      <c r="R66" s="766"/>
      <c r="S66" s="766"/>
      <c r="T66" s="766"/>
      <c r="U66" s="767"/>
      <c r="V66" s="765" t="s">
        <v>420</v>
      </c>
      <c r="W66" s="766"/>
      <c r="X66" s="766"/>
      <c r="Y66" s="766"/>
      <c r="Z66" s="767"/>
      <c r="AA66" s="765" t="s">
        <v>421</v>
      </c>
      <c r="AB66" s="766"/>
      <c r="AC66" s="766"/>
      <c r="AD66" s="766"/>
      <c r="AE66" s="767"/>
      <c r="AF66" s="898" t="s">
        <v>422</v>
      </c>
      <c r="AG66" s="861"/>
      <c r="AH66" s="861"/>
      <c r="AI66" s="861"/>
      <c r="AJ66" s="899"/>
      <c r="AK66" s="765" t="s">
        <v>402</v>
      </c>
      <c r="AL66" s="789"/>
      <c r="AM66" s="789"/>
      <c r="AN66" s="789"/>
      <c r="AO66" s="790"/>
      <c r="AP66" s="765" t="s">
        <v>423</v>
      </c>
      <c r="AQ66" s="766"/>
      <c r="AR66" s="766"/>
      <c r="AS66" s="766"/>
      <c r="AT66" s="767"/>
      <c r="AU66" s="765" t="s">
        <v>424</v>
      </c>
      <c r="AV66" s="766"/>
      <c r="AW66" s="766"/>
      <c r="AX66" s="766"/>
      <c r="AY66" s="767"/>
      <c r="AZ66" s="765" t="s">
        <v>381</v>
      </c>
      <c r="BA66" s="766"/>
      <c r="BB66" s="766"/>
      <c r="BC66" s="766"/>
      <c r="BD66" s="777"/>
      <c r="BE66" s="267"/>
      <c r="BF66" s="267"/>
      <c r="BG66" s="267"/>
      <c r="BH66" s="267"/>
      <c r="BI66" s="267"/>
      <c r="BJ66" s="267"/>
      <c r="BK66" s="267"/>
      <c r="BL66" s="267"/>
      <c r="BM66" s="267"/>
      <c r="BN66" s="267"/>
      <c r="BO66" s="267"/>
      <c r="BP66" s="267"/>
      <c r="BQ66" s="264">
        <v>60</v>
      </c>
      <c r="BR66" s="269"/>
      <c r="BS66" s="909"/>
      <c r="BT66" s="910"/>
      <c r="BU66" s="910"/>
      <c r="BV66" s="910"/>
      <c r="BW66" s="910"/>
      <c r="BX66" s="910"/>
      <c r="BY66" s="910"/>
      <c r="BZ66" s="910"/>
      <c r="CA66" s="910"/>
      <c r="CB66" s="910"/>
      <c r="CC66" s="910"/>
      <c r="CD66" s="910"/>
      <c r="CE66" s="910"/>
      <c r="CF66" s="910"/>
      <c r="CG66" s="911"/>
      <c r="CH66" s="906"/>
      <c r="CI66" s="907"/>
      <c r="CJ66" s="907"/>
      <c r="CK66" s="907"/>
      <c r="CL66" s="908"/>
      <c r="CM66" s="906"/>
      <c r="CN66" s="907"/>
      <c r="CO66" s="907"/>
      <c r="CP66" s="907"/>
      <c r="CQ66" s="908"/>
      <c r="CR66" s="906"/>
      <c r="CS66" s="907"/>
      <c r="CT66" s="907"/>
      <c r="CU66" s="907"/>
      <c r="CV66" s="908"/>
      <c r="CW66" s="906"/>
      <c r="CX66" s="907"/>
      <c r="CY66" s="907"/>
      <c r="CZ66" s="907"/>
      <c r="DA66" s="908"/>
      <c r="DB66" s="906"/>
      <c r="DC66" s="907"/>
      <c r="DD66" s="907"/>
      <c r="DE66" s="907"/>
      <c r="DF66" s="908"/>
      <c r="DG66" s="906"/>
      <c r="DH66" s="907"/>
      <c r="DI66" s="907"/>
      <c r="DJ66" s="907"/>
      <c r="DK66" s="908"/>
      <c r="DL66" s="906"/>
      <c r="DM66" s="907"/>
      <c r="DN66" s="907"/>
      <c r="DO66" s="907"/>
      <c r="DP66" s="908"/>
      <c r="DQ66" s="906"/>
      <c r="DR66" s="907"/>
      <c r="DS66" s="907"/>
      <c r="DT66" s="907"/>
      <c r="DU66" s="908"/>
      <c r="DV66" s="903"/>
      <c r="DW66" s="904"/>
      <c r="DX66" s="904"/>
      <c r="DY66" s="904"/>
      <c r="DZ66" s="905"/>
      <c r="EA66" s="248"/>
    </row>
    <row r="67" spans="1:131" s="249" customFormat="1" ht="26.25" customHeight="1" thickBot="1" x14ac:dyDescent="0.2">
      <c r="A67" s="791"/>
      <c r="B67" s="792"/>
      <c r="C67" s="792"/>
      <c r="D67" s="792"/>
      <c r="E67" s="792"/>
      <c r="F67" s="792"/>
      <c r="G67" s="792"/>
      <c r="H67" s="792"/>
      <c r="I67" s="792"/>
      <c r="J67" s="792"/>
      <c r="K67" s="792"/>
      <c r="L67" s="792"/>
      <c r="M67" s="792"/>
      <c r="N67" s="792"/>
      <c r="O67" s="792"/>
      <c r="P67" s="793"/>
      <c r="Q67" s="768"/>
      <c r="R67" s="769"/>
      <c r="S67" s="769"/>
      <c r="T67" s="769"/>
      <c r="U67" s="770"/>
      <c r="V67" s="768"/>
      <c r="W67" s="769"/>
      <c r="X67" s="769"/>
      <c r="Y67" s="769"/>
      <c r="Z67" s="770"/>
      <c r="AA67" s="768"/>
      <c r="AB67" s="769"/>
      <c r="AC67" s="769"/>
      <c r="AD67" s="769"/>
      <c r="AE67" s="770"/>
      <c r="AF67" s="900"/>
      <c r="AG67" s="864"/>
      <c r="AH67" s="864"/>
      <c r="AI67" s="864"/>
      <c r="AJ67" s="901"/>
      <c r="AK67" s="902"/>
      <c r="AL67" s="792"/>
      <c r="AM67" s="792"/>
      <c r="AN67" s="792"/>
      <c r="AO67" s="793"/>
      <c r="AP67" s="768"/>
      <c r="AQ67" s="769"/>
      <c r="AR67" s="769"/>
      <c r="AS67" s="769"/>
      <c r="AT67" s="770"/>
      <c r="AU67" s="768"/>
      <c r="AV67" s="769"/>
      <c r="AW67" s="769"/>
      <c r="AX67" s="769"/>
      <c r="AY67" s="770"/>
      <c r="AZ67" s="768"/>
      <c r="BA67" s="769"/>
      <c r="BB67" s="769"/>
      <c r="BC67" s="769"/>
      <c r="BD67" s="778"/>
      <c r="BE67" s="267"/>
      <c r="BF67" s="267"/>
      <c r="BG67" s="267"/>
      <c r="BH67" s="267"/>
      <c r="BI67" s="267"/>
      <c r="BJ67" s="267"/>
      <c r="BK67" s="267"/>
      <c r="BL67" s="267"/>
      <c r="BM67" s="267"/>
      <c r="BN67" s="267"/>
      <c r="BO67" s="267"/>
      <c r="BP67" s="267"/>
      <c r="BQ67" s="264">
        <v>61</v>
      </c>
      <c r="BR67" s="269"/>
      <c r="BS67" s="909"/>
      <c r="BT67" s="910"/>
      <c r="BU67" s="910"/>
      <c r="BV67" s="910"/>
      <c r="BW67" s="910"/>
      <c r="BX67" s="910"/>
      <c r="BY67" s="910"/>
      <c r="BZ67" s="910"/>
      <c r="CA67" s="910"/>
      <c r="CB67" s="910"/>
      <c r="CC67" s="910"/>
      <c r="CD67" s="910"/>
      <c r="CE67" s="910"/>
      <c r="CF67" s="910"/>
      <c r="CG67" s="911"/>
      <c r="CH67" s="906"/>
      <c r="CI67" s="907"/>
      <c r="CJ67" s="907"/>
      <c r="CK67" s="907"/>
      <c r="CL67" s="908"/>
      <c r="CM67" s="906"/>
      <c r="CN67" s="907"/>
      <c r="CO67" s="907"/>
      <c r="CP67" s="907"/>
      <c r="CQ67" s="908"/>
      <c r="CR67" s="906"/>
      <c r="CS67" s="907"/>
      <c r="CT67" s="907"/>
      <c r="CU67" s="907"/>
      <c r="CV67" s="908"/>
      <c r="CW67" s="906"/>
      <c r="CX67" s="907"/>
      <c r="CY67" s="907"/>
      <c r="CZ67" s="907"/>
      <c r="DA67" s="908"/>
      <c r="DB67" s="906"/>
      <c r="DC67" s="907"/>
      <c r="DD67" s="907"/>
      <c r="DE67" s="907"/>
      <c r="DF67" s="908"/>
      <c r="DG67" s="906"/>
      <c r="DH67" s="907"/>
      <c r="DI67" s="907"/>
      <c r="DJ67" s="907"/>
      <c r="DK67" s="908"/>
      <c r="DL67" s="906"/>
      <c r="DM67" s="907"/>
      <c r="DN67" s="907"/>
      <c r="DO67" s="907"/>
      <c r="DP67" s="908"/>
      <c r="DQ67" s="906"/>
      <c r="DR67" s="907"/>
      <c r="DS67" s="907"/>
      <c r="DT67" s="907"/>
      <c r="DU67" s="908"/>
      <c r="DV67" s="903"/>
      <c r="DW67" s="904"/>
      <c r="DX67" s="904"/>
      <c r="DY67" s="904"/>
      <c r="DZ67" s="905"/>
      <c r="EA67" s="248"/>
    </row>
    <row r="68" spans="1:131" s="249" customFormat="1" ht="26.25" customHeight="1" thickTop="1" x14ac:dyDescent="0.15">
      <c r="A68" s="260">
        <v>1</v>
      </c>
      <c r="B68" s="915" t="s">
        <v>593</v>
      </c>
      <c r="C68" s="916"/>
      <c r="D68" s="916"/>
      <c r="E68" s="916"/>
      <c r="F68" s="916"/>
      <c r="G68" s="916"/>
      <c r="H68" s="916"/>
      <c r="I68" s="916"/>
      <c r="J68" s="916"/>
      <c r="K68" s="916"/>
      <c r="L68" s="916"/>
      <c r="M68" s="916"/>
      <c r="N68" s="916"/>
      <c r="O68" s="916"/>
      <c r="P68" s="917"/>
      <c r="Q68" s="918">
        <v>1585</v>
      </c>
      <c r="R68" s="912"/>
      <c r="S68" s="912"/>
      <c r="T68" s="912"/>
      <c r="U68" s="912"/>
      <c r="V68" s="912">
        <v>1538</v>
      </c>
      <c r="W68" s="912"/>
      <c r="X68" s="912"/>
      <c r="Y68" s="912"/>
      <c r="Z68" s="912"/>
      <c r="AA68" s="912">
        <v>47</v>
      </c>
      <c r="AB68" s="912"/>
      <c r="AC68" s="912"/>
      <c r="AD68" s="912"/>
      <c r="AE68" s="912"/>
      <c r="AF68" s="912">
        <v>47</v>
      </c>
      <c r="AG68" s="912"/>
      <c r="AH68" s="912"/>
      <c r="AI68" s="912"/>
      <c r="AJ68" s="912"/>
      <c r="AK68" s="912">
        <v>33</v>
      </c>
      <c r="AL68" s="912"/>
      <c r="AM68" s="912"/>
      <c r="AN68" s="912"/>
      <c r="AO68" s="912"/>
      <c r="AP68" s="912" t="s">
        <v>607</v>
      </c>
      <c r="AQ68" s="912"/>
      <c r="AR68" s="912"/>
      <c r="AS68" s="912"/>
      <c r="AT68" s="912"/>
      <c r="AU68" s="912" t="s">
        <v>607</v>
      </c>
      <c r="AV68" s="912"/>
      <c r="AW68" s="912"/>
      <c r="AX68" s="912"/>
      <c r="AY68" s="912"/>
      <c r="AZ68" s="913"/>
      <c r="BA68" s="913"/>
      <c r="BB68" s="913"/>
      <c r="BC68" s="913"/>
      <c r="BD68" s="914"/>
      <c r="BE68" s="267"/>
      <c r="BF68" s="267"/>
      <c r="BG68" s="267"/>
      <c r="BH68" s="267"/>
      <c r="BI68" s="267"/>
      <c r="BJ68" s="267"/>
      <c r="BK68" s="267"/>
      <c r="BL68" s="267"/>
      <c r="BM68" s="267"/>
      <c r="BN68" s="267"/>
      <c r="BO68" s="267"/>
      <c r="BP68" s="267"/>
      <c r="BQ68" s="264">
        <v>62</v>
      </c>
      <c r="BR68" s="269"/>
      <c r="BS68" s="909"/>
      <c r="BT68" s="910"/>
      <c r="BU68" s="910"/>
      <c r="BV68" s="910"/>
      <c r="BW68" s="910"/>
      <c r="BX68" s="910"/>
      <c r="BY68" s="910"/>
      <c r="BZ68" s="910"/>
      <c r="CA68" s="910"/>
      <c r="CB68" s="910"/>
      <c r="CC68" s="910"/>
      <c r="CD68" s="910"/>
      <c r="CE68" s="910"/>
      <c r="CF68" s="910"/>
      <c r="CG68" s="911"/>
      <c r="CH68" s="906"/>
      <c r="CI68" s="907"/>
      <c r="CJ68" s="907"/>
      <c r="CK68" s="907"/>
      <c r="CL68" s="908"/>
      <c r="CM68" s="906"/>
      <c r="CN68" s="907"/>
      <c r="CO68" s="907"/>
      <c r="CP68" s="907"/>
      <c r="CQ68" s="908"/>
      <c r="CR68" s="906"/>
      <c r="CS68" s="907"/>
      <c r="CT68" s="907"/>
      <c r="CU68" s="907"/>
      <c r="CV68" s="908"/>
      <c r="CW68" s="906"/>
      <c r="CX68" s="907"/>
      <c r="CY68" s="907"/>
      <c r="CZ68" s="907"/>
      <c r="DA68" s="908"/>
      <c r="DB68" s="906"/>
      <c r="DC68" s="907"/>
      <c r="DD68" s="907"/>
      <c r="DE68" s="907"/>
      <c r="DF68" s="908"/>
      <c r="DG68" s="906"/>
      <c r="DH68" s="907"/>
      <c r="DI68" s="907"/>
      <c r="DJ68" s="907"/>
      <c r="DK68" s="908"/>
      <c r="DL68" s="906"/>
      <c r="DM68" s="907"/>
      <c r="DN68" s="907"/>
      <c r="DO68" s="907"/>
      <c r="DP68" s="908"/>
      <c r="DQ68" s="906"/>
      <c r="DR68" s="907"/>
      <c r="DS68" s="907"/>
      <c r="DT68" s="907"/>
      <c r="DU68" s="908"/>
      <c r="DV68" s="903"/>
      <c r="DW68" s="904"/>
      <c r="DX68" s="904"/>
      <c r="DY68" s="904"/>
      <c r="DZ68" s="905"/>
      <c r="EA68" s="248"/>
    </row>
    <row r="69" spans="1:131" s="249" customFormat="1" ht="26.25" customHeight="1" x14ac:dyDescent="0.15">
      <c r="A69" s="263">
        <v>2</v>
      </c>
      <c r="B69" s="919" t="s">
        <v>594</v>
      </c>
      <c r="C69" s="920"/>
      <c r="D69" s="920"/>
      <c r="E69" s="920"/>
      <c r="F69" s="920"/>
      <c r="G69" s="920"/>
      <c r="H69" s="920"/>
      <c r="I69" s="920"/>
      <c r="J69" s="920"/>
      <c r="K69" s="920"/>
      <c r="L69" s="920"/>
      <c r="M69" s="920"/>
      <c r="N69" s="920"/>
      <c r="O69" s="920"/>
      <c r="P69" s="921"/>
      <c r="Q69" s="922">
        <v>35559</v>
      </c>
      <c r="R69" s="879"/>
      <c r="S69" s="879"/>
      <c r="T69" s="879"/>
      <c r="U69" s="879"/>
      <c r="V69" s="879">
        <v>34739</v>
      </c>
      <c r="W69" s="879"/>
      <c r="X69" s="879"/>
      <c r="Y69" s="879"/>
      <c r="Z69" s="879"/>
      <c r="AA69" s="879">
        <v>860</v>
      </c>
      <c r="AB69" s="879"/>
      <c r="AC69" s="879"/>
      <c r="AD69" s="879"/>
      <c r="AE69" s="879"/>
      <c r="AF69" s="879">
        <v>860</v>
      </c>
      <c r="AG69" s="879"/>
      <c r="AH69" s="879"/>
      <c r="AI69" s="879"/>
      <c r="AJ69" s="879"/>
      <c r="AK69" s="879">
        <v>800</v>
      </c>
      <c r="AL69" s="879"/>
      <c r="AM69" s="879"/>
      <c r="AN69" s="879"/>
      <c r="AO69" s="879"/>
      <c r="AP69" s="879" t="s">
        <v>607</v>
      </c>
      <c r="AQ69" s="879"/>
      <c r="AR69" s="879"/>
      <c r="AS69" s="879"/>
      <c r="AT69" s="879"/>
      <c r="AU69" s="879" t="s">
        <v>607</v>
      </c>
      <c r="AV69" s="879"/>
      <c r="AW69" s="879"/>
      <c r="AX69" s="879"/>
      <c r="AY69" s="879"/>
      <c r="AZ69" s="923"/>
      <c r="BA69" s="923"/>
      <c r="BB69" s="923"/>
      <c r="BC69" s="923"/>
      <c r="BD69" s="924"/>
      <c r="BE69" s="267"/>
      <c r="BF69" s="267"/>
      <c r="BG69" s="267"/>
      <c r="BH69" s="267"/>
      <c r="BI69" s="267"/>
      <c r="BJ69" s="267"/>
      <c r="BK69" s="267"/>
      <c r="BL69" s="267"/>
      <c r="BM69" s="267"/>
      <c r="BN69" s="267"/>
      <c r="BO69" s="267"/>
      <c r="BP69" s="267"/>
      <c r="BQ69" s="264">
        <v>63</v>
      </c>
      <c r="BR69" s="269"/>
      <c r="BS69" s="909"/>
      <c r="BT69" s="910"/>
      <c r="BU69" s="910"/>
      <c r="BV69" s="910"/>
      <c r="BW69" s="910"/>
      <c r="BX69" s="910"/>
      <c r="BY69" s="910"/>
      <c r="BZ69" s="910"/>
      <c r="CA69" s="910"/>
      <c r="CB69" s="910"/>
      <c r="CC69" s="910"/>
      <c r="CD69" s="910"/>
      <c r="CE69" s="910"/>
      <c r="CF69" s="910"/>
      <c r="CG69" s="911"/>
      <c r="CH69" s="906"/>
      <c r="CI69" s="907"/>
      <c r="CJ69" s="907"/>
      <c r="CK69" s="907"/>
      <c r="CL69" s="908"/>
      <c r="CM69" s="906"/>
      <c r="CN69" s="907"/>
      <c r="CO69" s="907"/>
      <c r="CP69" s="907"/>
      <c r="CQ69" s="908"/>
      <c r="CR69" s="906"/>
      <c r="CS69" s="907"/>
      <c r="CT69" s="907"/>
      <c r="CU69" s="907"/>
      <c r="CV69" s="908"/>
      <c r="CW69" s="906"/>
      <c r="CX69" s="907"/>
      <c r="CY69" s="907"/>
      <c r="CZ69" s="907"/>
      <c r="DA69" s="908"/>
      <c r="DB69" s="906"/>
      <c r="DC69" s="907"/>
      <c r="DD69" s="907"/>
      <c r="DE69" s="907"/>
      <c r="DF69" s="908"/>
      <c r="DG69" s="906"/>
      <c r="DH69" s="907"/>
      <c r="DI69" s="907"/>
      <c r="DJ69" s="907"/>
      <c r="DK69" s="908"/>
      <c r="DL69" s="906"/>
      <c r="DM69" s="907"/>
      <c r="DN69" s="907"/>
      <c r="DO69" s="907"/>
      <c r="DP69" s="908"/>
      <c r="DQ69" s="906"/>
      <c r="DR69" s="907"/>
      <c r="DS69" s="907"/>
      <c r="DT69" s="907"/>
      <c r="DU69" s="908"/>
      <c r="DV69" s="903"/>
      <c r="DW69" s="904"/>
      <c r="DX69" s="904"/>
      <c r="DY69" s="904"/>
      <c r="DZ69" s="905"/>
      <c r="EA69" s="248"/>
    </row>
    <row r="70" spans="1:131" s="249" customFormat="1" ht="26.25" customHeight="1" x14ac:dyDescent="0.15">
      <c r="A70" s="263">
        <v>3</v>
      </c>
      <c r="B70" s="919" t="s">
        <v>595</v>
      </c>
      <c r="C70" s="920"/>
      <c r="D70" s="920"/>
      <c r="E70" s="920"/>
      <c r="F70" s="920"/>
      <c r="G70" s="920"/>
      <c r="H70" s="920"/>
      <c r="I70" s="920"/>
      <c r="J70" s="920"/>
      <c r="K70" s="920"/>
      <c r="L70" s="920"/>
      <c r="M70" s="920"/>
      <c r="N70" s="920"/>
      <c r="O70" s="920"/>
      <c r="P70" s="921"/>
      <c r="Q70" s="922">
        <v>164</v>
      </c>
      <c r="R70" s="879"/>
      <c r="S70" s="879"/>
      <c r="T70" s="879"/>
      <c r="U70" s="879"/>
      <c r="V70" s="879">
        <v>124</v>
      </c>
      <c r="W70" s="879"/>
      <c r="X70" s="879"/>
      <c r="Y70" s="879"/>
      <c r="Z70" s="879"/>
      <c r="AA70" s="879">
        <v>40</v>
      </c>
      <c r="AB70" s="879"/>
      <c r="AC70" s="879"/>
      <c r="AD70" s="879"/>
      <c r="AE70" s="879"/>
      <c r="AF70" s="879">
        <v>40</v>
      </c>
      <c r="AG70" s="879"/>
      <c r="AH70" s="879"/>
      <c r="AI70" s="879"/>
      <c r="AJ70" s="879"/>
      <c r="AK70" s="879">
        <v>0</v>
      </c>
      <c r="AL70" s="879"/>
      <c r="AM70" s="879"/>
      <c r="AN70" s="879"/>
      <c r="AO70" s="879"/>
      <c r="AP70" s="879" t="s">
        <v>607</v>
      </c>
      <c r="AQ70" s="879"/>
      <c r="AR70" s="879"/>
      <c r="AS70" s="879"/>
      <c r="AT70" s="879"/>
      <c r="AU70" s="879" t="s">
        <v>607</v>
      </c>
      <c r="AV70" s="879"/>
      <c r="AW70" s="879"/>
      <c r="AX70" s="879"/>
      <c r="AY70" s="879"/>
      <c r="AZ70" s="923"/>
      <c r="BA70" s="923"/>
      <c r="BB70" s="923"/>
      <c r="BC70" s="923"/>
      <c r="BD70" s="924"/>
      <c r="BE70" s="267"/>
      <c r="BF70" s="267"/>
      <c r="BG70" s="267"/>
      <c r="BH70" s="267"/>
      <c r="BI70" s="267"/>
      <c r="BJ70" s="267"/>
      <c r="BK70" s="267"/>
      <c r="BL70" s="267"/>
      <c r="BM70" s="267"/>
      <c r="BN70" s="267"/>
      <c r="BO70" s="267"/>
      <c r="BP70" s="267"/>
      <c r="BQ70" s="264">
        <v>64</v>
      </c>
      <c r="BR70" s="269"/>
      <c r="BS70" s="909"/>
      <c r="BT70" s="910"/>
      <c r="BU70" s="910"/>
      <c r="BV70" s="910"/>
      <c r="BW70" s="910"/>
      <c r="BX70" s="910"/>
      <c r="BY70" s="910"/>
      <c r="BZ70" s="910"/>
      <c r="CA70" s="910"/>
      <c r="CB70" s="910"/>
      <c r="CC70" s="910"/>
      <c r="CD70" s="910"/>
      <c r="CE70" s="910"/>
      <c r="CF70" s="910"/>
      <c r="CG70" s="911"/>
      <c r="CH70" s="906"/>
      <c r="CI70" s="907"/>
      <c r="CJ70" s="907"/>
      <c r="CK70" s="907"/>
      <c r="CL70" s="908"/>
      <c r="CM70" s="906"/>
      <c r="CN70" s="907"/>
      <c r="CO70" s="907"/>
      <c r="CP70" s="907"/>
      <c r="CQ70" s="908"/>
      <c r="CR70" s="906"/>
      <c r="CS70" s="907"/>
      <c r="CT70" s="907"/>
      <c r="CU70" s="907"/>
      <c r="CV70" s="908"/>
      <c r="CW70" s="906"/>
      <c r="CX70" s="907"/>
      <c r="CY70" s="907"/>
      <c r="CZ70" s="907"/>
      <c r="DA70" s="908"/>
      <c r="DB70" s="906"/>
      <c r="DC70" s="907"/>
      <c r="DD70" s="907"/>
      <c r="DE70" s="907"/>
      <c r="DF70" s="908"/>
      <c r="DG70" s="906"/>
      <c r="DH70" s="907"/>
      <c r="DI70" s="907"/>
      <c r="DJ70" s="907"/>
      <c r="DK70" s="908"/>
      <c r="DL70" s="906"/>
      <c r="DM70" s="907"/>
      <c r="DN70" s="907"/>
      <c r="DO70" s="907"/>
      <c r="DP70" s="908"/>
      <c r="DQ70" s="906"/>
      <c r="DR70" s="907"/>
      <c r="DS70" s="907"/>
      <c r="DT70" s="907"/>
      <c r="DU70" s="908"/>
      <c r="DV70" s="903"/>
      <c r="DW70" s="904"/>
      <c r="DX70" s="904"/>
      <c r="DY70" s="904"/>
      <c r="DZ70" s="905"/>
      <c r="EA70" s="248"/>
    </row>
    <row r="71" spans="1:131" s="249" customFormat="1" ht="26.25" customHeight="1" x14ac:dyDescent="0.15">
      <c r="A71" s="263">
        <v>4</v>
      </c>
      <c r="B71" s="919" t="s">
        <v>596</v>
      </c>
      <c r="C71" s="920"/>
      <c r="D71" s="920"/>
      <c r="E71" s="920"/>
      <c r="F71" s="920"/>
      <c r="G71" s="920"/>
      <c r="H71" s="920"/>
      <c r="I71" s="920"/>
      <c r="J71" s="920"/>
      <c r="K71" s="920"/>
      <c r="L71" s="920"/>
      <c r="M71" s="920"/>
      <c r="N71" s="920"/>
      <c r="O71" s="920"/>
      <c r="P71" s="921"/>
      <c r="Q71" s="922">
        <v>147921</v>
      </c>
      <c r="R71" s="879"/>
      <c r="S71" s="879"/>
      <c r="T71" s="879"/>
      <c r="U71" s="879"/>
      <c r="V71" s="879">
        <v>139803</v>
      </c>
      <c r="W71" s="879"/>
      <c r="X71" s="879"/>
      <c r="Y71" s="879"/>
      <c r="Z71" s="879"/>
      <c r="AA71" s="879">
        <v>8118</v>
      </c>
      <c r="AB71" s="879"/>
      <c r="AC71" s="879"/>
      <c r="AD71" s="879"/>
      <c r="AE71" s="879"/>
      <c r="AF71" s="879">
        <v>8118</v>
      </c>
      <c r="AG71" s="879"/>
      <c r="AH71" s="879"/>
      <c r="AI71" s="879"/>
      <c r="AJ71" s="879"/>
      <c r="AK71" s="879">
        <v>1654</v>
      </c>
      <c r="AL71" s="879"/>
      <c r="AM71" s="879"/>
      <c r="AN71" s="879"/>
      <c r="AO71" s="879"/>
      <c r="AP71" s="879" t="s">
        <v>607</v>
      </c>
      <c r="AQ71" s="879"/>
      <c r="AR71" s="879"/>
      <c r="AS71" s="879"/>
      <c r="AT71" s="879"/>
      <c r="AU71" s="879" t="s">
        <v>607</v>
      </c>
      <c r="AV71" s="879"/>
      <c r="AW71" s="879"/>
      <c r="AX71" s="879"/>
      <c r="AY71" s="879"/>
      <c r="AZ71" s="923"/>
      <c r="BA71" s="923"/>
      <c r="BB71" s="923"/>
      <c r="BC71" s="923"/>
      <c r="BD71" s="924"/>
      <c r="BE71" s="267"/>
      <c r="BF71" s="267"/>
      <c r="BG71" s="267"/>
      <c r="BH71" s="267"/>
      <c r="BI71" s="267"/>
      <c r="BJ71" s="267"/>
      <c r="BK71" s="267"/>
      <c r="BL71" s="267"/>
      <c r="BM71" s="267"/>
      <c r="BN71" s="267"/>
      <c r="BO71" s="267"/>
      <c r="BP71" s="267"/>
      <c r="BQ71" s="264">
        <v>65</v>
      </c>
      <c r="BR71" s="269"/>
      <c r="BS71" s="909"/>
      <c r="BT71" s="910"/>
      <c r="BU71" s="910"/>
      <c r="BV71" s="910"/>
      <c r="BW71" s="910"/>
      <c r="BX71" s="910"/>
      <c r="BY71" s="910"/>
      <c r="BZ71" s="910"/>
      <c r="CA71" s="910"/>
      <c r="CB71" s="910"/>
      <c r="CC71" s="910"/>
      <c r="CD71" s="910"/>
      <c r="CE71" s="910"/>
      <c r="CF71" s="910"/>
      <c r="CG71" s="911"/>
      <c r="CH71" s="906"/>
      <c r="CI71" s="907"/>
      <c r="CJ71" s="907"/>
      <c r="CK71" s="907"/>
      <c r="CL71" s="908"/>
      <c r="CM71" s="906"/>
      <c r="CN71" s="907"/>
      <c r="CO71" s="907"/>
      <c r="CP71" s="907"/>
      <c r="CQ71" s="908"/>
      <c r="CR71" s="906"/>
      <c r="CS71" s="907"/>
      <c r="CT71" s="907"/>
      <c r="CU71" s="907"/>
      <c r="CV71" s="908"/>
      <c r="CW71" s="906"/>
      <c r="CX71" s="907"/>
      <c r="CY71" s="907"/>
      <c r="CZ71" s="907"/>
      <c r="DA71" s="908"/>
      <c r="DB71" s="906"/>
      <c r="DC71" s="907"/>
      <c r="DD71" s="907"/>
      <c r="DE71" s="907"/>
      <c r="DF71" s="908"/>
      <c r="DG71" s="906"/>
      <c r="DH71" s="907"/>
      <c r="DI71" s="907"/>
      <c r="DJ71" s="907"/>
      <c r="DK71" s="908"/>
      <c r="DL71" s="906"/>
      <c r="DM71" s="907"/>
      <c r="DN71" s="907"/>
      <c r="DO71" s="907"/>
      <c r="DP71" s="908"/>
      <c r="DQ71" s="906"/>
      <c r="DR71" s="907"/>
      <c r="DS71" s="907"/>
      <c r="DT71" s="907"/>
      <c r="DU71" s="908"/>
      <c r="DV71" s="903"/>
      <c r="DW71" s="904"/>
      <c r="DX71" s="904"/>
      <c r="DY71" s="904"/>
      <c r="DZ71" s="905"/>
      <c r="EA71" s="248"/>
    </row>
    <row r="72" spans="1:131" s="249" customFormat="1" ht="26.25" customHeight="1" x14ac:dyDescent="0.15">
      <c r="A72" s="263">
        <v>5</v>
      </c>
      <c r="B72" s="919" t="s">
        <v>597</v>
      </c>
      <c r="C72" s="920"/>
      <c r="D72" s="920"/>
      <c r="E72" s="920"/>
      <c r="F72" s="920"/>
      <c r="G72" s="920"/>
      <c r="H72" s="920"/>
      <c r="I72" s="920"/>
      <c r="J72" s="920"/>
      <c r="K72" s="920"/>
      <c r="L72" s="920"/>
      <c r="M72" s="920"/>
      <c r="N72" s="920"/>
      <c r="O72" s="920"/>
      <c r="P72" s="921"/>
      <c r="Q72" s="922">
        <v>158</v>
      </c>
      <c r="R72" s="879"/>
      <c r="S72" s="879"/>
      <c r="T72" s="879"/>
      <c r="U72" s="879"/>
      <c r="V72" s="879">
        <v>149</v>
      </c>
      <c r="W72" s="879"/>
      <c r="X72" s="879"/>
      <c r="Y72" s="879"/>
      <c r="Z72" s="879"/>
      <c r="AA72" s="879">
        <v>8</v>
      </c>
      <c r="AB72" s="879"/>
      <c r="AC72" s="879"/>
      <c r="AD72" s="879"/>
      <c r="AE72" s="879"/>
      <c r="AF72" s="879">
        <v>8</v>
      </c>
      <c r="AG72" s="879"/>
      <c r="AH72" s="879"/>
      <c r="AI72" s="879"/>
      <c r="AJ72" s="879"/>
      <c r="AK72" s="879">
        <v>38</v>
      </c>
      <c r="AL72" s="879"/>
      <c r="AM72" s="879"/>
      <c r="AN72" s="879"/>
      <c r="AO72" s="879"/>
      <c r="AP72" s="879" t="s">
        <v>607</v>
      </c>
      <c r="AQ72" s="879"/>
      <c r="AR72" s="879"/>
      <c r="AS72" s="879"/>
      <c r="AT72" s="879"/>
      <c r="AU72" s="879" t="s">
        <v>607</v>
      </c>
      <c r="AV72" s="879"/>
      <c r="AW72" s="879"/>
      <c r="AX72" s="879"/>
      <c r="AY72" s="879"/>
      <c r="AZ72" s="923"/>
      <c r="BA72" s="923"/>
      <c r="BB72" s="923"/>
      <c r="BC72" s="923"/>
      <c r="BD72" s="924"/>
      <c r="BE72" s="267"/>
      <c r="BF72" s="267"/>
      <c r="BG72" s="267"/>
      <c r="BH72" s="267"/>
      <c r="BI72" s="267"/>
      <c r="BJ72" s="267"/>
      <c r="BK72" s="267"/>
      <c r="BL72" s="267"/>
      <c r="BM72" s="267"/>
      <c r="BN72" s="267"/>
      <c r="BO72" s="267"/>
      <c r="BP72" s="267"/>
      <c r="BQ72" s="264">
        <v>66</v>
      </c>
      <c r="BR72" s="269"/>
      <c r="BS72" s="909"/>
      <c r="BT72" s="910"/>
      <c r="BU72" s="910"/>
      <c r="BV72" s="910"/>
      <c r="BW72" s="910"/>
      <c r="BX72" s="910"/>
      <c r="BY72" s="910"/>
      <c r="BZ72" s="910"/>
      <c r="CA72" s="910"/>
      <c r="CB72" s="910"/>
      <c r="CC72" s="910"/>
      <c r="CD72" s="910"/>
      <c r="CE72" s="910"/>
      <c r="CF72" s="910"/>
      <c r="CG72" s="911"/>
      <c r="CH72" s="906"/>
      <c r="CI72" s="907"/>
      <c r="CJ72" s="907"/>
      <c r="CK72" s="907"/>
      <c r="CL72" s="908"/>
      <c r="CM72" s="906"/>
      <c r="CN72" s="907"/>
      <c r="CO72" s="907"/>
      <c r="CP72" s="907"/>
      <c r="CQ72" s="908"/>
      <c r="CR72" s="906"/>
      <c r="CS72" s="907"/>
      <c r="CT72" s="907"/>
      <c r="CU72" s="907"/>
      <c r="CV72" s="908"/>
      <c r="CW72" s="906"/>
      <c r="CX72" s="907"/>
      <c r="CY72" s="907"/>
      <c r="CZ72" s="907"/>
      <c r="DA72" s="908"/>
      <c r="DB72" s="906"/>
      <c r="DC72" s="907"/>
      <c r="DD72" s="907"/>
      <c r="DE72" s="907"/>
      <c r="DF72" s="908"/>
      <c r="DG72" s="906"/>
      <c r="DH72" s="907"/>
      <c r="DI72" s="907"/>
      <c r="DJ72" s="907"/>
      <c r="DK72" s="908"/>
      <c r="DL72" s="906"/>
      <c r="DM72" s="907"/>
      <c r="DN72" s="907"/>
      <c r="DO72" s="907"/>
      <c r="DP72" s="908"/>
      <c r="DQ72" s="906"/>
      <c r="DR72" s="907"/>
      <c r="DS72" s="907"/>
      <c r="DT72" s="907"/>
      <c r="DU72" s="908"/>
      <c r="DV72" s="903"/>
      <c r="DW72" s="904"/>
      <c r="DX72" s="904"/>
      <c r="DY72" s="904"/>
      <c r="DZ72" s="905"/>
      <c r="EA72" s="248"/>
    </row>
    <row r="73" spans="1:131" s="249" customFormat="1" ht="26.25" customHeight="1" x14ac:dyDescent="0.15">
      <c r="A73" s="263">
        <v>6</v>
      </c>
      <c r="B73" s="919" t="s">
        <v>598</v>
      </c>
      <c r="C73" s="920"/>
      <c r="D73" s="920"/>
      <c r="E73" s="920"/>
      <c r="F73" s="920"/>
      <c r="G73" s="920"/>
      <c r="H73" s="920"/>
      <c r="I73" s="920"/>
      <c r="J73" s="920"/>
      <c r="K73" s="920"/>
      <c r="L73" s="920"/>
      <c r="M73" s="920"/>
      <c r="N73" s="920"/>
      <c r="O73" s="920"/>
      <c r="P73" s="921"/>
      <c r="Q73" s="922">
        <v>7417</v>
      </c>
      <c r="R73" s="879"/>
      <c r="S73" s="879"/>
      <c r="T73" s="879"/>
      <c r="U73" s="879"/>
      <c r="V73" s="879">
        <v>7036</v>
      </c>
      <c r="W73" s="879"/>
      <c r="X73" s="879"/>
      <c r="Y73" s="879"/>
      <c r="Z73" s="879"/>
      <c r="AA73" s="879">
        <v>381</v>
      </c>
      <c r="AB73" s="879"/>
      <c r="AC73" s="879"/>
      <c r="AD73" s="879"/>
      <c r="AE73" s="879"/>
      <c r="AF73" s="879">
        <v>381</v>
      </c>
      <c r="AG73" s="879"/>
      <c r="AH73" s="879"/>
      <c r="AI73" s="879"/>
      <c r="AJ73" s="879"/>
      <c r="AK73" s="879">
        <v>0</v>
      </c>
      <c r="AL73" s="879"/>
      <c r="AM73" s="879"/>
      <c r="AN73" s="879"/>
      <c r="AO73" s="879"/>
      <c r="AP73" s="879" t="s">
        <v>607</v>
      </c>
      <c r="AQ73" s="879"/>
      <c r="AR73" s="879"/>
      <c r="AS73" s="879"/>
      <c r="AT73" s="879"/>
      <c r="AU73" s="879" t="s">
        <v>607</v>
      </c>
      <c r="AV73" s="879"/>
      <c r="AW73" s="879"/>
      <c r="AX73" s="879"/>
      <c r="AY73" s="879"/>
      <c r="AZ73" s="923"/>
      <c r="BA73" s="923"/>
      <c r="BB73" s="923"/>
      <c r="BC73" s="923"/>
      <c r="BD73" s="924"/>
      <c r="BE73" s="267"/>
      <c r="BF73" s="267"/>
      <c r="BG73" s="267"/>
      <c r="BH73" s="267"/>
      <c r="BI73" s="267"/>
      <c r="BJ73" s="267"/>
      <c r="BK73" s="267"/>
      <c r="BL73" s="267"/>
      <c r="BM73" s="267"/>
      <c r="BN73" s="267"/>
      <c r="BO73" s="267"/>
      <c r="BP73" s="267"/>
      <c r="BQ73" s="264">
        <v>67</v>
      </c>
      <c r="BR73" s="269"/>
      <c r="BS73" s="909"/>
      <c r="BT73" s="910"/>
      <c r="BU73" s="910"/>
      <c r="BV73" s="910"/>
      <c r="BW73" s="910"/>
      <c r="BX73" s="910"/>
      <c r="BY73" s="910"/>
      <c r="BZ73" s="910"/>
      <c r="CA73" s="910"/>
      <c r="CB73" s="910"/>
      <c r="CC73" s="910"/>
      <c r="CD73" s="910"/>
      <c r="CE73" s="910"/>
      <c r="CF73" s="910"/>
      <c r="CG73" s="911"/>
      <c r="CH73" s="906"/>
      <c r="CI73" s="907"/>
      <c r="CJ73" s="907"/>
      <c r="CK73" s="907"/>
      <c r="CL73" s="908"/>
      <c r="CM73" s="906"/>
      <c r="CN73" s="907"/>
      <c r="CO73" s="907"/>
      <c r="CP73" s="907"/>
      <c r="CQ73" s="908"/>
      <c r="CR73" s="906"/>
      <c r="CS73" s="907"/>
      <c r="CT73" s="907"/>
      <c r="CU73" s="907"/>
      <c r="CV73" s="908"/>
      <c r="CW73" s="906"/>
      <c r="CX73" s="907"/>
      <c r="CY73" s="907"/>
      <c r="CZ73" s="907"/>
      <c r="DA73" s="908"/>
      <c r="DB73" s="906"/>
      <c r="DC73" s="907"/>
      <c r="DD73" s="907"/>
      <c r="DE73" s="907"/>
      <c r="DF73" s="908"/>
      <c r="DG73" s="906"/>
      <c r="DH73" s="907"/>
      <c r="DI73" s="907"/>
      <c r="DJ73" s="907"/>
      <c r="DK73" s="908"/>
      <c r="DL73" s="906"/>
      <c r="DM73" s="907"/>
      <c r="DN73" s="907"/>
      <c r="DO73" s="907"/>
      <c r="DP73" s="908"/>
      <c r="DQ73" s="906"/>
      <c r="DR73" s="907"/>
      <c r="DS73" s="907"/>
      <c r="DT73" s="907"/>
      <c r="DU73" s="908"/>
      <c r="DV73" s="903"/>
      <c r="DW73" s="904"/>
      <c r="DX73" s="904"/>
      <c r="DY73" s="904"/>
      <c r="DZ73" s="905"/>
      <c r="EA73" s="248"/>
    </row>
    <row r="74" spans="1:131" s="249" customFormat="1" ht="26.25" customHeight="1" x14ac:dyDescent="0.15">
      <c r="A74" s="263">
        <v>7</v>
      </c>
      <c r="B74" s="919" t="s">
        <v>599</v>
      </c>
      <c r="C74" s="920"/>
      <c r="D74" s="920"/>
      <c r="E74" s="920"/>
      <c r="F74" s="920"/>
      <c r="G74" s="920"/>
      <c r="H74" s="920"/>
      <c r="I74" s="920"/>
      <c r="J74" s="920"/>
      <c r="K74" s="920"/>
      <c r="L74" s="920"/>
      <c r="M74" s="920"/>
      <c r="N74" s="920"/>
      <c r="O74" s="920"/>
      <c r="P74" s="921"/>
      <c r="Q74" s="922">
        <v>3227</v>
      </c>
      <c r="R74" s="879"/>
      <c r="S74" s="879"/>
      <c r="T74" s="879"/>
      <c r="U74" s="879"/>
      <c r="V74" s="879">
        <v>3136</v>
      </c>
      <c r="W74" s="879"/>
      <c r="X74" s="879"/>
      <c r="Y74" s="879"/>
      <c r="Z74" s="879"/>
      <c r="AA74" s="879">
        <v>92</v>
      </c>
      <c r="AB74" s="879"/>
      <c r="AC74" s="879"/>
      <c r="AD74" s="879"/>
      <c r="AE74" s="879"/>
      <c r="AF74" s="879">
        <v>92</v>
      </c>
      <c r="AG74" s="879"/>
      <c r="AH74" s="879"/>
      <c r="AI74" s="879"/>
      <c r="AJ74" s="879"/>
      <c r="AK74" s="879">
        <v>156</v>
      </c>
      <c r="AL74" s="879"/>
      <c r="AM74" s="879"/>
      <c r="AN74" s="879"/>
      <c r="AO74" s="879"/>
      <c r="AP74" s="879" t="s">
        <v>607</v>
      </c>
      <c r="AQ74" s="879"/>
      <c r="AR74" s="879"/>
      <c r="AS74" s="879"/>
      <c r="AT74" s="879"/>
      <c r="AU74" s="879" t="s">
        <v>607</v>
      </c>
      <c r="AV74" s="879"/>
      <c r="AW74" s="879"/>
      <c r="AX74" s="879"/>
      <c r="AY74" s="879"/>
      <c r="AZ74" s="923"/>
      <c r="BA74" s="923"/>
      <c r="BB74" s="923"/>
      <c r="BC74" s="923"/>
      <c r="BD74" s="924"/>
      <c r="BE74" s="267"/>
      <c r="BF74" s="267"/>
      <c r="BG74" s="267"/>
      <c r="BH74" s="267"/>
      <c r="BI74" s="267"/>
      <c r="BJ74" s="267"/>
      <c r="BK74" s="267"/>
      <c r="BL74" s="267"/>
      <c r="BM74" s="267"/>
      <c r="BN74" s="267"/>
      <c r="BO74" s="267"/>
      <c r="BP74" s="267"/>
      <c r="BQ74" s="264">
        <v>68</v>
      </c>
      <c r="BR74" s="269"/>
      <c r="BS74" s="909"/>
      <c r="BT74" s="910"/>
      <c r="BU74" s="910"/>
      <c r="BV74" s="910"/>
      <c r="BW74" s="910"/>
      <c r="BX74" s="910"/>
      <c r="BY74" s="910"/>
      <c r="BZ74" s="910"/>
      <c r="CA74" s="910"/>
      <c r="CB74" s="910"/>
      <c r="CC74" s="910"/>
      <c r="CD74" s="910"/>
      <c r="CE74" s="910"/>
      <c r="CF74" s="910"/>
      <c r="CG74" s="911"/>
      <c r="CH74" s="906"/>
      <c r="CI74" s="907"/>
      <c r="CJ74" s="907"/>
      <c r="CK74" s="907"/>
      <c r="CL74" s="908"/>
      <c r="CM74" s="906"/>
      <c r="CN74" s="907"/>
      <c r="CO74" s="907"/>
      <c r="CP74" s="907"/>
      <c r="CQ74" s="908"/>
      <c r="CR74" s="906"/>
      <c r="CS74" s="907"/>
      <c r="CT74" s="907"/>
      <c r="CU74" s="907"/>
      <c r="CV74" s="908"/>
      <c r="CW74" s="906"/>
      <c r="CX74" s="907"/>
      <c r="CY74" s="907"/>
      <c r="CZ74" s="907"/>
      <c r="DA74" s="908"/>
      <c r="DB74" s="906"/>
      <c r="DC74" s="907"/>
      <c r="DD74" s="907"/>
      <c r="DE74" s="907"/>
      <c r="DF74" s="908"/>
      <c r="DG74" s="906"/>
      <c r="DH74" s="907"/>
      <c r="DI74" s="907"/>
      <c r="DJ74" s="907"/>
      <c r="DK74" s="908"/>
      <c r="DL74" s="906"/>
      <c r="DM74" s="907"/>
      <c r="DN74" s="907"/>
      <c r="DO74" s="907"/>
      <c r="DP74" s="908"/>
      <c r="DQ74" s="906"/>
      <c r="DR74" s="907"/>
      <c r="DS74" s="907"/>
      <c r="DT74" s="907"/>
      <c r="DU74" s="908"/>
      <c r="DV74" s="903"/>
      <c r="DW74" s="904"/>
      <c r="DX74" s="904"/>
      <c r="DY74" s="904"/>
      <c r="DZ74" s="905"/>
      <c r="EA74" s="248"/>
    </row>
    <row r="75" spans="1:131" s="249" customFormat="1" ht="26.25" customHeight="1" x14ac:dyDescent="0.15">
      <c r="A75" s="263">
        <v>8</v>
      </c>
      <c r="B75" s="919" t="s">
        <v>600</v>
      </c>
      <c r="C75" s="920"/>
      <c r="D75" s="920"/>
      <c r="E75" s="920"/>
      <c r="F75" s="920"/>
      <c r="G75" s="920"/>
      <c r="H75" s="920"/>
      <c r="I75" s="920"/>
      <c r="J75" s="920"/>
      <c r="K75" s="920"/>
      <c r="L75" s="920"/>
      <c r="M75" s="920"/>
      <c r="N75" s="920"/>
      <c r="O75" s="920"/>
      <c r="P75" s="921"/>
      <c r="Q75" s="925">
        <v>535</v>
      </c>
      <c r="R75" s="926"/>
      <c r="S75" s="926"/>
      <c r="T75" s="926"/>
      <c r="U75" s="878"/>
      <c r="V75" s="927">
        <v>477</v>
      </c>
      <c r="W75" s="926"/>
      <c r="X75" s="926"/>
      <c r="Y75" s="926"/>
      <c r="Z75" s="878"/>
      <c r="AA75" s="927">
        <v>58</v>
      </c>
      <c r="AB75" s="926"/>
      <c r="AC75" s="926"/>
      <c r="AD75" s="926"/>
      <c r="AE75" s="878"/>
      <c r="AF75" s="927">
        <v>58</v>
      </c>
      <c r="AG75" s="926"/>
      <c r="AH75" s="926"/>
      <c r="AI75" s="926"/>
      <c r="AJ75" s="878"/>
      <c r="AK75" s="927">
        <v>6</v>
      </c>
      <c r="AL75" s="926"/>
      <c r="AM75" s="926"/>
      <c r="AN75" s="926"/>
      <c r="AO75" s="878"/>
      <c r="AP75" s="927" t="s">
        <v>607</v>
      </c>
      <c r="AQ75" s="926"/>
      <c r="AR75" s="926"/>
      <c r="AS75" s="926"/>
      <c r="AT75" s="878"/>
      <c r="AU75" s="927" t="s">
        <v>607</v>
      </c>
      <c r="AV75" s="926"/>
      <c r="AW75" s="926"/>
      <c r="AX75" s="926"/>
      <c r="AY75" s="878"/>
      <c r="AZ75" s="923"/>
      <c r="BA75" s="923"/>
      <c r="BB75" s="923"/>
      <c r="BC75" s="923"/>
      <c r="BD75" s="924"/>
      <c r="BE75" s="267"/>
      <c r="BF75" s="267"/>
      <c r="BG75" s="267"/>
      <c r="BH75" s="267"/>
      <c r="BI75" s="267"/>
      <c r="BJ75" s="267"/>
      <c r="BK75" s="267"/>
      <c r="BL75" s="267"/>
      <c r="BM75" s="267"/>
      <c r="BN75" s="267"/>
      <c r="BO75" s="267"/>
      <c r="BP75" s="267"/>
      <c r="BQ75" s="264">
        <v>69</v>
      </c>
      <c r="BR75" s="269"/>
      <c r="BS75" s="909"/>
      <c r="BT75" s="910"/>
      <c r="BU75" s="910"/>
      <c r="BV75" s="910"/>
      <c r="BW75" s="910"/>
      <c r="BX75" s="910"/>
      <c r="BY75" s="910"/>
      <c r="BZ75" s="910"/>
      <c r="CA75" s="910"/>
      <c r="CB75" s="910"/>
      <c r="CC75" s="910"/>
      <c r="CD75" s="910"/>
      <c r="CE75" s="910"/>
      <c r="CF75" s="910"/>
      <c r="CG75" s="911"/>
      <c r="CH75" s="906"/>
      <c r="CI75" s="907"/>
      <c r="CJ75" s="907"/>
      <c r="CK75" s="907"/>
      <c r="CL75" s="908"/>
      <c r="CM75" s="906"/>
      <c r="CN75" s="907"/>
      <c r="CO75" s="907"/>
      <c r="CP75" s="907"/>
      <c r="CQ75" s="908"/>
      <c r="CR75" s="906"/>
      <c r="CS75" s="907"/>
      <c r="CT75" s="907"/>
      <c r="CU75" s="907"/>
      <c r="CV75" s="908"/>
      <c r="CW75" s="906"/>
      <c r="CX75" s="907"/>
      <c r="CY75" s="907"/>
      <c r="CZ75" s="907"/>
      <c r="DA75" s="908"/>
      <c r="DB75" s="906"/>
      <c r="DC75" s="907"/>
      <c r="DD75" s="907"/>
      <c r="DE75" s="907"/>
      <c r="DF75" s="908"/>
      <c r="DG75" s="906"/>
      <c r="DH75" s="907"/>
      <c r="DI75" s="907"/>
      <c r="DJ75" s="907"/>
      <c r="DK75" s="908"/>
      <c r="DL75" s="906"/>
      <c r="DM75" s="907"/>
      <c r="DN75" s="907"/>
      <c r="DO75" s="907"/>
      <c r="DP75" s="908"/>
      <c r="DQ75" s="906"/>
      <c r="DR75" s="907"/>
      <c r="DS75" s="907"/>
      <c r="DT75" s="907"/>
      <c r="DU75" s="908"/>
      <c r="DV75" s="903"/>
      <c r="DW75" s="904"/>
      <c r="DX75" s="904"/>
      <c r="DY75" s="904"/>
      <c r="DZ75" s="905"/>
      <c r="EA75" s="248"/>
    </row>
    <row r="76" spans="1:131" s="249" customFormat="1" ht="26.25" customHeight="1" x14ac:dyDescent="0.15">
      <c r="A76" s="263">
        <v>9</v>
      </c>
      <c r="B76" s="919" t="s">
        <v>601</v>
      </c>
      <c r="C76" s="920"/>
      <c r="D76" s="920"/>
      <c r="E76" s="920"/>
      <c r="F76" s="920"/>
      <c r="G76" s="920"/>
      <c r="H76" s="920"/>
      <c r="I76" s="920"/>
      <c r="J76" s="920"/>
      <c r="K76" s="920"/>
      <c r="L76" s="920"/>
      <c r="M76" s="920"/>
      <c r="N76" s="920"/>
      <c r="O76" s="920"/>
      <c r="P76" s="921"/>
      <c r="Q76" s="925" t="s">
        <v>607</v>
      </c>
      <c r="R76" s="926"/>
      <c r="S76" s="926"/>
      <c r="T76" s="926"/>
      <c r="U76" s="878"/>
      <c r="V76" s="927" t="s">
        <v>607</v>
      </c>
      <c r="W76" s="926"/>
      <c r="X76" s="926"/>
      <c r="Y76" s="926"/>
      <c r="Z76" s="878"/>
      <c r="AA76" s="927" t="s">
        <v>607</v>
      </c>
      <c r="AB76" s="926"/>
      <c r="AC76" s="926"/>
      <c r="AD76" s="926"/>
      <c r="AE76" s="878"/>
      <c r="AF76" s="927" t="s">
        <v>607</v>
      </c>
      <c r="AG76" s="926"/>
      <c r="AH76" s="926"/>
      <c r="AI76" s="926"/>
      <c r="AJ76" s="878"/>
      <c r="AK76" s="927">
        <v>0</v>
      </c>
      <c r="AL76" s="926"/>
      <c r="AM76" s="926"/>
      <c r="AN76" s="926"/>
      <c r="AO76" s="878"/>
      <c r="AP76" s="927" t="s">
        <v>607</v>
      </c>
      <c r="AQ76" s="926"/>
      <c r="AR76" s="926"/>
      <c r="AS76" s="926"/>
      <c r="AT76" s="878"/>
      <c r="AU76" s="927" t="s">
        <v>607</v>
      </c>
      <c r="AV76" s="926"/>
      <c r="AW76" s="926"/>
      <c r="AX76" s="926"/>
      <c r="AY76" s="878"/>
      <c r="AZ76" s="923"/>
      <c r="BA76" s="923"/>
      <c r="BB76" s="923"/>
      <c r="BC76" s="923"/>
      <c r="BD76" s="924"/>
      <c r="BE76" s="267"/>
      <c r="BF76" s="267"/>
      <c r="BG76" s="267"/>
      <c r="BH76" s="267"/>
      <c r="BI76" s="267"/>
      <c r="BJ76" s="267"/>
      <c r="BK76" s="267"/>
      <c r="BL76" s="267"/>
      <c r="BM76" s="267"/>
      <c r="BN76" s="267"/>
      <c r="BO76" s="267"/>
      <c r="BP76" s="267"/>
      <c r="BQ76" s="264">
        <v>70</v>
      </c>
      <c r="BR76" s="269"/>
      <c r="BS76" s="909"/>
      <c r="BT76" s="910"/>
      <c r="BU76" s="910"/>
      <c r="BV76" s="910"/>
      <c r="BW76" s="910"/>
      <c r="BX76" s="910"/>
      <c r="BY76" s="910"/>
      <c r="BZ76" s="910"/>
      <c r="CA76" s="910"/>
      <c r="CB76" s="910"/>
      <c r="CC76" s="910"/>
      <c r="CD76" s="910"/>
      <c r="CE76" s="910"/>
      <c r="CF76" s="910"/>
      <c r="CG76" s="911"/>
      <c r="CH76" s="906"/>
      <c r="CI76" s="907"/>
      <c r="CJ76" s="907"/>
      <c r="CK76" s="907"/>
      <c r="CL76" s="908"/>
      <c r="CM76" s="906"/>
      <c r="CN76" s="907"/>
      <c r="CO76" s="907"/>
      <c r="CP76" s="907"/>
      <c r="CQ76" s="908"/>
      <c r="CR76" s="906"/>
      <c r="CS76" s="907"/>
      <c r="CT76" s="907"/>
      <c r="CU76" s="907"/>
      <c r="CV76" s="908"/>
      <c r="CW76" s="906"/>
      <c r="CX76" s="907"/>
      <c r="CY76" s="907"/>
      <c r="CZ76" s="907"/>
      <c r="DA76" s="908"/>
      <c r="DB76" s="906"/>
      <c r="DC76" s="907"/>
      <c r="DD76" s="907"/>
      <c r="DE76" s="907"/>
      <c r="DF76" s="908"/>
      <c r="DG76" s="906"/>
      <c r="DH76" s="907"/>
      <c r="DI76" s="907"/>
      <c r="DJ76" s="907"/>
      <c r="DK76" s="908"/>
      <c r="DL76" s="906"/>
      <c r="DM76" s="907"/>
      <c r="DN76" s="907"/>
      <c r="DO76" s="907"/>
      <c r="DP76" s="908"/>
      <c r="DQ76" s="906"/>
      <c r="DR76" s="907"/>
      <c r="DS76" s="907"/>
      <c r="DT76" s="907"/>
      <c r="DU76" s="908"/>
      <c r="DV76" s="903"/>
      <c r="DW76" s="904"/>
      <c r="DX76" s="904"/>
      <c r="DY76" s="904"/>
      <c r="DZ76" s="905"/>
      <c r="EA76" s="248"/>
    </row>
    <row r="77" spans="1:131" s="249" customFormat="1" ht="26.25" customHeight="1" x14ac:dyDescent="0.15">
      <c r="A77" s="263">
        <v>10</v>
      </c>
      <c r="B77" s="919"/>
      <c r="C77" s="920"/>
      <c r="D77" s="920"/>
      <c r="E77" s="920"/>
      <c r="F77" s="920"/>
      <c r="G77" s="920"/>
      <c r="H77" s="920"/>
      <c r="I77" s="920"/>
      <c r="J77" s="920"/>
      <c r="K77" s="920"/>
      <c r="L77" s="920"/>
      <c r="M77" s="920"/>
      <c r="N77" s="920"/>
      <c r="O77" s="920"/>
      <c r="P77" s="921"/>
      <c r="Q77" s="925"/>
      <c r="R77" s="926"/>
      <c r="S77" s="926"/>
      <c r="T77" s="926"/>
      <c r="U77" s="878"/>
      <c r="V77" s="927"/>
      <c r="W77" s="926"/>
      <c r="X77" s="926"/>
      <c r="Y77" s="926"/>
      <c r="Z77" s="878"/>
      <c r="AA77" s="927"/>
      <c r="AB77" s="926"/>
      <c r="AC77" s="926"/>
      <c r="AD77" s="926"/>
      <c r="AE77" s="878"/>
      <c r="AF77" s="927"/>
      <c r="AG77" s="926"/>
      <c r="AH77" s="926"/>
      <c r="AI77" s="926"/>
      <c r="AJ77" s="878"/>
      <c r="AK77" s="927"/>
      <c r="AL77" s="926"/>
      <c r="AM77" s="926"/>
      <c r="AN77" s="926"/>
      <c r="AO77" s="878"/>
      <c r="AP77" s="927"/>
      <c r="AQ77" s="926"/>
      <c r="AR77" s="926"/>
      <c r="AS77" s="926"/>
      <c r="AT77" s="878"/>
      <c r="AU77" s="927"/>
      <c r="AV77" s="926"/>
      <c r="AW77" s="926"/>
      <c r="AX77" s="926"/>
      <c r="AY77" s="878"/>
      <c r="AZ77" s="923"/>
      <c r="BA77" s="923"/>
      <c r="BB77" s="923"/>
      <c r="BC77" s="923"/>
      <c r="BD77" s="924"/>
      <c r="BE77" s="267"/>
      <c r="BF77" s="267"/>
      <c r="BG77" s="267"/>
      <c r="BH77" s="267"/>
      <c r="BI77" s="267"/>
      <c r="BJ77" s="267"/>
      <c r="BK77" s="267"/>
      <c r="BL77" s="267"/>
      <c r="BM77" s="267"/>
      <c r="BN77" s="267"/>
      <c r="BO77" s="267"/>
      <c r="BP77" s="267"/>
      <c r="BQ77" s="264">
        <v>71</v>
      </c>
      <c r="BR77" s="269"/>
      <c r="BS77" s="909"/>
      <c r="BT77" s="910"/>
      <c r="BU77" s="910"/>
      <c r="BV77" s="910"/>
      <c r="BW77" s="910"/>
      <c r="BX77" s="910"/>
      <c r="BY77" s="910"/>
      <c r="BZ77" s="910"/>
      <c r="CA77" s="910"/>
      <c r="CB77" s="910"/>
      <c r="CC77" s="910"/>
      <c r="CD77" s="910"/>
      <c r="CE77" s="910"/>
      <c r="CF77" s="910"/>
      <c r="CG77" s="911"/>
      <c r="CH77" s="906"/>
      <c r="CI77" s="907"/>
      <c r="CJ77" s="907"/>
      <c r="CK77" s="907"/>
      <c r="CL77" s="908"/>
      <c r="CM77" s="906"/>
      <c r="CN77" s="907"/>
      <c r="CO77" s="907"/>
      <c r="CP77" s="907"/>
      <c r="CQ77" s="908"/>
      <c r="CR77" s="906"/>
      <c r="CS77" s="907"/>
      <c r="CT77" s="907"/>
      <c r="CU77" s="907"/>
      <c r="CV77" s="908"/>
      <c r="CW77" s="906"/>
      <c r="CX77" s="907"/>
      <c r="CY77" s="907"/>
      <c r="CZ77" s="907"/>
      <c r="DA77" s="908"/>
      <c r="DB77" s="906"/>
      <c r="DC77" s="907"/>
      <c r="DD77" s="907"/>
      <c r="DE77" s="907"/>
      <c r="DF77" s="908"/>
      <c r="DG77" s="906"/>
      <c r="DH77" s="907"/>
      <c r="DI77" s="907"/>
      <c r="DJ77" s="907"/>
      <c r="DK77" s="908"/>
      <c r="DL77" s="906"/>
      <c r="DM77" s="907"/>
      <c r="DN77" s="907"/>
      <c r="DO77" s="907"/>
      <c r="DP77" s="908"/>
      <c r="DQ77" s="906"/>
      <c r="DR77" s="907"/>
      <c r="DS77" s="907"/>
      <c r="DT77" s="907"/>
      <c r="DU77" s="908"/>
      <c r="DV77" s="903"/>
      <c r="DW77" s="904"/>
      <c r="DX77" s="904"/>
      <c r="DY77" s="904"/>
      <c r="DZ77" s="905"/>
      <c r="EA77" s="248"/>
    </row>
    <row r="78" spans="1:131" s="249" customFormat="1" ht="26.25" customHeight="1" x14ac:dyDescent="0.15">
      <c r="A78" s="263">
        <v>11</v>
      </c>
      <c r="B78" s="919"/>
      <c r="C78" s="920"/>
      <c r="D78" s="920"/>
      <c r="E78" s="920"/>
      <c r="F78" s="920"/>
      <c r="G78" s="920"/>
      <c r="H78" s="920"/>
      <c r="I78" s="920"/>
      <c r="J78" s="920"/>
      <c r="K78" s="920"/>
      <c r="L78" s="920"/>
      <c r="M78" s="920"/>
      <c r="N78" s="920"/>
      <c r="O78" s="920"/>
      <c r="P78" s="921"/>
      <c r="Q78" s="922"/>
      <c r="R78" s="879"/>
      <c r="S78" s="879"/>
      <c r="T78" s="879"/>
      <c r="U78" s="879"/>
      <c r="V78" s="879"/>
      <c r="W78" s="879"/>
      <c r="X78" s="879"/>
      <c r="Y78" s="879"/>
      <c r="Z78" s="879"/>
      <c r="AA78" s="879"/>
      <c r="AB78" s="879"/>
      <c r="AC78" s="879"/>
      <c r="AD78" s="879"/>
      <c r="AE78" s="879"/>
      <c r="AF78" s="879"/>
      <c r="AG78" s="879"/>
      <c r="AH78" s="879"/>
      <c r="AI78" s="879"/>
      <c r="AJ78" s="879"/>
      <c r="AK78" s="879"/>
      <c r="AL78" s="879"/>
      <c r="AM78" s="879"/>
      <c r="AN78" s="879"/>
      <c r="AO78" s="879"/>
      <c r="AP78" s="879"/>
      <c r="AQ78" s="879"/>
      <c r="AR78" s="879"/>
      <c r="AS78" s="879"/>
      <c r="AT78" s="879"/>
      <c r="AU78" s="879"/>
      <c r="AV78" s="879"/>
      <c r="AW78" s="879"/>
      <c r="AX78" s="879"/>
      <c r="AY78" s="879"/>
      <c r="AZ78" s="923"/>
      <c r="BA78" s="923"/>
      <c r="BB78" s="923"/>
      <c r="BC78" s="923"/>
      <c r="BD78" s="924"/>
      <c r="BE78" s="267"/>
      <c r="BF78" s="267"/>
      <c r="BG78" s="267"/>
      <c r="BH78" s="267"/>
      <c r="BI78" s="267"/>
      <c r="BJ78" s="270"/>
      <c r="BK78" s="270"/>
      <c r="BL78" s="270"/>
      <c r="BM78" s="270"/>
      <c r="BN78" s="270"/>
      <c r="BO78" s="267"/>
      <c r="BP78" s="267"/>
      <c r="BQ78" s="264">
        <v>72</v>
      </c>
      <c r="BR78" s="269"/>
      <c r="BS78" s="909"/>
      <c r="BT78" s="910"/>
      <c r="BU78" s="910"/>
      <c r="BV78" s="910"/>
      <c r="BW78" s="910"/>
      <c r="BX78" s="910"/>
      <c r="BY78" s="910"/>
      <c r="BZ78" s="910"/>
      <c r="CA78" s="910"/>
      <c r="CB78" s="910"/>
      <c r="CC78" s="910"/>
      <c r="CD78" s="910"/>
      <c r="CE78" s="910"/>
      <c r="CF78" s="910"/>
      <c r="CG78" s="911"/>
      <c r="CH78" s="906"/>
      <c r="CI78" s="907"/>
      <c r="CJ78" s="907"/>
      <c r="CK78" s="907"/>
      <c r="CL78" s="908"/>
      <c r="CM78" s="906"/>
      <c r="CN78" s="907"/>
      <c r="CO78" s="907"/>
      <c r="CP78" s="907"/>
      <c r="CQ78" s="908"/>
      <c r="CR78" s="906"/>
      <c r="CS78" s="907"/>
      <c r="CT78" s="907"/>
      <c r="CU78" s="907"/>
      <c r="CV78" s="908"/>
      <c r="CW78" s="906"/>
      <c r="CX78" s="907"/>
      <c r="CY78" s="907"/>
      <c r="CZ78" s="907"/>
      <c r="DA78" s="908"/>
      <c r="DB78" s="906"/>
      <c r="DC78" s="907"/>
      <c r="DD78" s="907"/>
      <c r="DE78" s="907"/>
      <c r="DF78" s="908"/>
      <c r="DG78" s="906"/>
      <c r="DH78" s="907"/>
      <c r="DI78" s="907"/>
      <c r="DJ78" s="907"/>
      <c r="DK78" s="908"/>
      <c r="DL78" s="906"/>
      <c r="DM78" s="907"/>
      <c r="DN78" s="907"/>
      <c r="DO78" s="907"/>
      <c r="DP78" s="908"/>
      <c r="DQ78" s="906"/>
      <c r="DR78" s="907"/>
      <c r="DS78" s="907"/>
      <c r="DT78" s="907"/>
      <c r="DU78" s="908"/>
      <c r="DV78" s="903"/>
      <c r="DW78" s="904"/>
      <c r="DX78" s="904"/>
      <c r="DY78" s="904"/>
      <c r="DZ78" s="905"/>
      <c r="EA78" s="248"/>
    </row>
    <row r="79" spans="1:131" s="249" customFormat="1" ht="26.25" customHeight="1" x14ac:dyDescent="0.15">
      <c r="A79" s="263">
        <v>12</v>
      </c>
      <c r="B79" s="919"/>
      <c r="C79" s="920"/>
      <c r="D79" s="920"/>
      <c r="E79" s="920"/>
      <c r="F79" s="920"/>
      <c r="G79" s="920"/>
      <c r="H79" s="920"/>
      <c r="I79" s="920"/>
      <c r="J79" s="920"/>
      <c r="K79" s="920"/>
      <c r="L79" s="920"/>
      <c r="M79" s="920"/>
      <c r="N79" s="920"/>
      <c r="O79" s="920"/>
      <c r="P79" s="921"/>
      <c r="Q79" s="922"/>
      <c r="R79" s="879"/>
      <c r="S79" s="879"/>
      <c r="T79" s="879"/>
      <c r="U79" s="879"/>
      <c r="V79" s="879"/>
      <c r="W79" s="879"/>
      <c r="X79" s="879"/>
      <c r="Y79" s="879"/>
      <c r="Z79" s="879"/>
      <c r="AA79" s="879"/>
      <c r="AB79" s="879"/>
      <c r="AC79" s="879"/>
      <c r="AD79" s="879"/>
      <c r="AE79" s="879"/>
      <c r="AF79" s="879"/>
      <c r="AG79" s="879"/>
      <c r="AH79" s="879"/>
      <c r="AI79" s="879"/>
      <c r="AJ79" s="879"/>
      <c r="AK79" s="879"/>
      <c r="AL79" s="879"/>
      <c r="AM79" s="879"/>
      <c r="AN79" s="879"/>
      <c r="AO79" s="879"/>
      <c r="AP79" s="879"/>
      <c r="AQ79" s="879"/>
      <c r="AR79" s="879"/>
      <c r="AS79" s="879"/>
      <c r="AT79" s="879"/>
      <c r="AU79" s="879"/>
      <c r="AV79" s="879"/>
      <c r="AW79" s="879"/>
      <c r="AX79" s="879"/>
      <c r="AY79" s="879"/>
      <c r="AZ79" s="923"/>
      <c r="BA79" s="923"/>
      <c r="BB79" s="923"/>
      <c r="BC79" s="923"/>
      <c r="BD79" s="924"/>
      <c r="BE79" s="267"/>
      <c r="BF79" s="267"/>
      <c r="BG79" s="267"/>
      <c r="BH79" s="267"/>
      <c r="BI79" s="267"/>
      <c r="BJ79" s="270"/>
      <c r="BK79" s="270"/>
      <c r="BL79" s="270"/>
      <c r="BM79" s="270"/>
      <c r="BN79" s="270"/>
      <c r="BO79" s="267"/>
      <c r="BP79" s="267"/>
      <c r="BQ79" s="264">
        <v>73</v>
      </c>
      <c r="BR79" s="269"/>
      <c r="BS79" s="909"/>
      <c r="BT79" s="910"/>
      <c r="BU79" s="910"/>
      <c r="BV79" s="910"/>
      <c r="BW79" s="910"/>
      <c r="BX79" s="910"/>
      <c r="BY79" s="910"/>
      <c r="BZ79" s="910"/>
      <c r="CA79" s="910"/>
      <c r="CB79" s="910"/>
      <c r="CC79" s="910"/>
      <c r="CD79" s="910"/>
      <c r="CE79" s="910"/>
      <c r="CF79" s="910"/>
      <c r="CG79" s="911"/>
      <c r="CH79" s="906"/>
      <c r="CI79" s="907"/>
      <c r="CJ79" s="907"/>
      <c r="CK79" s="907"/>
      <c r="CL79" s="908"/>
      <c r="CM79" s="906"/>
      <c r="CN79" s="907"/>
      <c r="CO79" s="907"/>
      <c r="CP79" s="907"/>
      <c r="CQ79" s="908"/>
      <c r="CR79" s="906"/>
      <c r="CS79" s="907"/>
      <c r="CT79" s="907"/>
      <c r="CU79" s="907"/>
      <c r="CV79" s="908"/>
      <c r="CW79" s="906"/>
      <c r="CX79" s="907"/>
      <c r="CY79" s="907"/>
      <c r="CZ79" s="907"/>
      <c r="DA79" s="908"/>
      <c r="DB79" s="906"/>
      <c r="DC79" s="907"/>
      <c r="DD79" s="907"/>
      <c r="DE79" s="907"/>
      <c r="DF79" s="908"/>
      <c r="DG79" s="906"/>
      <c r="DH79" s="907"/>
      <c r="DI79" s="907"/>
      <c r="DJ79" s="907"/>
      <c r="DK79" s="908"/>
      <c r="DL79" s="906"/>
      <c r="DM79" s="907"/>
      <c r="DN79" s="907"/>
      <c r="DO79" s="907"/>
      <c r="DP79" s="908"/>
      <c r="DQ79" s="906"/>
      <c r="DR79" s="907"/>
      <c r="DS79" s="907"/>
      <c r="DT79" s="907"/>
      <c r="DU79" s="908"/>
      <c r="DV79" s="903"/>
      <c r="DW79" s="904"/>
      <c r="DX79" s="904"/>
      <c r="DY79" s="904"/>
      <c r="DZ79" s="905"/>
      <c r="EA79" s="248"/>
    </row>
    <row r="80" spans="1:131" s="249" customFormat="1" ht="26.25" customHeight="1" x14ac:dyDescent="0.15">
      <c r="A80" s="263">
        <v>13</v>
      </c>
      <c r="B80" s="919"/>
      <c r="C80" s="920"/>
      <c r="D80" s="920"/>
      <c r="E80" s="920"/>
      <c r="F80" s="920"/>
      <c r="G80" s="920"/>
      <c r="H80" s="920"/>
      <c r="I80" s="920"/>
      <c r="J80" s="920"/>
      <c r="K80" s="920"/>
      <c r="L80" s="920"/>
      <c r="M80" s="920"/>
      <c r="N80" s="920"/>
      <c r="O80" s="920"/>
      <c r="P80" s="921"/>
      <c r="Q80" s="922"/>
      <c r="R80" s="879"/>
      <c r="S80" s="879"/>
      <c r="T80" s="879"/>
      <c r="U80" s="879"/>
      <c r="V80" s="879"/>
      <c r="W80" s="879"/>
      <c r="X80" s="879"/>
      <c r="Y80" s="879"/>
      <c r="Z80" s="879"/>
      <c r="AA80" s="879"/>
      <c r="AB80" s="879"/>
      <c r="AC80" s="879"/>
      <c r="AD80" s="879"/>
      <c r="AE80" s="879"/>
      <c r="AF80" s="879"/>
      <c r="AG80" s="879"/>
      <c r="AH80" s="879"/>
      <c r="AI80" s="879"/>
      <c r="AJ80" s="879"/>
      <c r="AK80" s="879"/>
      <c r="AL80" s="879"/>
      <c r="AM80" s="879"/>
      <c r="AN80" s="879"/>
      <c r="AO80" s="879"/>
      <c r="AP80" s="879"/>
      <c r="AQ80" s="879"/>
      <c r="AR80" s="879"/>
      <c r="AS80" s="879"/>
      <c r="AT80" s="879"/>
      <c r="AU80" s="879"/>
      <c r="AV80" s="879"/>
      <c r="AW80" s="879"/>
      <c r="AX80" s="879"/>
      <c r="AY80" s="879"/>
      <c r="AZ80" s="923"/>
      <c r="BA80" s="923"/>
      <c r="BB80" s="923"/>
      <c r="BC80" s="923"/>
      <c r="BD80" s="924"/>
      <c r="BE80" s="267"/>
      <c r="BF80" s="267"/>
      <c r="BG80" s="267"/>
      <c r="BH80" s="267"/>
      <c r="BI80" s="267"/>
      <c r="BJ80" s="267"/>
      <c r="BK80" s="267"/>
      <c r="BL80" s="267"/>
      <c r="BM80" s="267"/>
      <c r="BN80" s="267"/>
      <c r="BO80" s="267"/>
      <c r="BP80" s="267"/>
      <c r="BQ80" s="264">
        <v>74</v>
      </c>
      <c r="BR80" s="269"/>
      <c r="BS80" s="909"/>
      <c r="BT80" s="910"/>
      <c r="BU80" s="910"/>
      <c r="BV80" s="910"/>
      <c r="BW80" s="910"/>
      <c r="BX80" s="910"/>
      <c r="BY80" s="910"/>
      <c r="BZ80" s="910"/>
      <c r="CA80" s="910"/>
      <c r="CB80" s="910"/>
      <c r="CC80" s="910"/>
      <c r="CD80" s="910"/>
      <c r="CE80" s="910"/>
      <c r="CF80" s="910"/>
      <c r="CG80" s="911"/>
      <c r="CH80" s="906"/>
      <c r="CI80" s="907"/>
      <c r="CJ80" s="907"/>
      <c r="CK80" s="907"/>
      <c r="CL80" s="908"/>
      <c r="CM80" s="906"/>
      <c r="CN80" s="907"/>
      <c r="CO80" s="907"/>
      <c r="CP80" s="907"/>
      <c r="CQ80" s="908"/>
      <c r="CR80" s="906"/>
      <c r="CS80" s="907"/>
      <c r="CT80" s="907"/>
      <c r="CU80" s="907"/>
      <c r="CV80" s="908"/>
      <c r="CW80" s="906"/>
      <c r="CX80" s="907"/>
      <c r="CY80" s="907"/>
      <c r="CZ80" s="907"/>
      <c r="DA80" s="908"/>
      <c r="DB80" s="906"/>
      <c r="DC80" s="907"/>
      <c r="DD80" s="907"/>
      <c r="DE80" s="907"/>
      <c r="DF80" s="908"/>
      <c r="DG80" s="906"/>
      <c r="DH80" s="907"/>
      <c r="DI80" s="907"/>
      <c r="DJ80" s="907"/>
      <c r="DK80" s="908"/>
      <c r="DL80" s="906"/>
      <c r="DM80" s="907"/>
      <c r="DN80" s="907"/>
      <c r="DO80" s="907"/>
      <c r="DP80" s="908"/>
      <c r="DQ80" s="906"/>
      <c r="DR80" s="907"/>
      <c r="DS80" s="907"/>
      <c r="DT80" s="907"/>
      <c r="DU80" s="908"/>
      <c r="DV80" s="903"/>
      <c r="DW80" s="904"/>
      <c r="DX80" s="904"/>
      <c r="DY80" s="904"/>
      <c r="DZ80" s="905"/>
      <c r="EA80" s="248"/>
    </row>
    <row r="81" spans="1:131" s="249" customFormat="1" ht="26.25" customHeight="1" x14ac:dyDescent="0.15">
      <c r="A81" s="263">
        <v>14</v>
      </c>
      <c r="B81" s="919"/>
      <c r="C81" s="920"/>
      <c r="D81" s="920"/>
      <c r="E81" s="920"/>
      <c r="F81" s="920"/>
      <c r="G81" s="920"/>
      <c r="H81" s="920"/>
      <c r="I81" s="920"/>
      <c r="J81" s="920"/>
      <c r="K81" s="920"/>
      <c r="L81" s="920"/>
      <c r="M81" s="920"/>
      <c r="N81" s="920"/>
      <c r="O81" s="920"/>
      <c r="P81" s="921"/>
      <c r="Q81" s="922"/>
      <c r="R81" s="879"/>
      <c r="S81" s="879"/>
      <c r="T81" s="879"/>
      <c r="U81" s="879"/>
      <c r="V81" s="879"/>
      <c r="W81" s="879"/>
      <c r="X81" s="879"/>
      <c r="Y81" s="879"/>
      <c r="Z81" s="879"/>
      <c r="AA81" s="879"/>
      <c r="AB81" s="879"/>
      <c r="AC81" s="879"/>
      <c r="AD81" s="879"/>
      <c r="AE81" s="879"/>
      <c r="AF81" s="879"/>
      <c r="AG81" s="879"/>
      <c r="AH81" s="879"/>
      <c r="AI81" s="879"/>
      <c r="AJ81" s="879"/>
      <c r="AK81" s="879"/>
      <c r="AL81" s="879"/>
      <c r="AM81" s="879"/>
      <c r="AN81" s="879"/>
      <c r="AO81" s="879"/>
      <c r="AP81" s="879"/>
      <c r="AQ81" s="879"/>
      <c r="AR81" s="879"/>
      <c r="AS81" s="879"/>
      <c r="AT81" s="879"/>
      <c r="AU81" s="879"/>
      <c r="AV81" s="879"/>
      <c r="AW81" s="879"/>
      <c r="AX81" s="879"/>
      <c r="AY81" s="879"/>
      <c r="AZ81" s="923"/>
      <c r="BA81" s="923"/>
      <c r="BB81" s="923"/>
      <c r="BC81" s="923"/>
      <c r="BD81" s="924"/>
      <c r="BE81" s="267"/>
      <c r="BF81" s="267"/>
      <c r="BG81" s="267"/>
      <c r="BH81" s="267"/>
      <c r="BI81" s="267"/>
      <c r="BJ81" s="267"/>
      <c r="BK81" s="267"/>
      <c r="BL81" s="267"/>
      <c r="BM81" s="267"/>
      <c r="BN81" s="267"/>
      <c r="BO81" s="267"/>
      <c r="BP81" s="267"/>
      <c r="BQ81" s="264">
        <v>75</v>
      </c>
      <c r="BR81" s="269"/>
      <c r="BS81" s="909"/>
      <c r="BT81" s="910"/>
      <c r="BU81" s="910"/>
      <c r="BV81" s="910"/>
      <c r="BW81" s="910"/>
      <c r="BX81" s="910"/>
      <c r="BY81" s="910"/>
      <c r="BZ81" s="910"/>
      <c r="CA81" s="910"/>
      <c r="CB81" s="910"/>
      <c r="CC81" s="910"/>
      <c r="CD81" s="910"/>
      <c r="CE81" s="910"/>
      <c r="CF81" s="910"/>
      <c r="CG81" s="911"/>
      <c r="CH81" s="906"/>
      <c r="CI81" s="907"/>
      <c r="CJ81" s="907"/>
      <c r="CK81" s="907"/>
      <c r="CL81" s="908"/>
      <c r="CM81" s="906"/>
      <c r="CN81" s="907"/>
      <c r="CO81" s="907"/>
      <c r="CP81" s="907"/>
      <c r="CQ81" s="908"/>
      <c r="CR81" s="906"/>
      <c r="CS81" s="907"/>
      <c r="CT81" s="907"/>
      <c r="CU81" s="907"/>
      <c r="CV81" s="908"/>
      <c r="CW81" s="906"/>
      <c r="CX81" s="907"/>
      <c r="CY81" s="907"/>
      <c r="CZ81" s="907"/>
      <c r="DA81" s="908"/>
      <c r="DB81" s="906"/>
      <c r="DC81" s="907"/>
      <c r="DD81" s="907"/>
      <c r="DE81" s="907"/>
      <c r="DF81" s="908"/>
      <c r="DG81" s="906"/>
      <c r="DH81" s="907"/>
      <c r="DI81" s="907"/>
      <c r="DJ81" s="907"/>
      <c r="DK81" s="908"/>
      <c r="DL81" s="906"/>
      <c r="DM81" s="907"/>
      <c r="DN81" s="907"/>
      <c r="DO81" s="907"/>
      <c r="DP81" s="908"/>
      <c r="DQ81" s="906"/>
      <c r="DR81" s="907"/>
      <c r="DS81" s="907"/>
      <c r="DT81" s="907"/>
      <c r="DU81" s="908"/>
      <c r="DV81" s="903"/>
      <c r="DW81" s="904"/>
      <c r="DX81" s="904"/>
      <c r="DY81" s="904"/>
      <c r="DZ81" s="905"/>
      <c r="EA81" s="248"/>
    </row>
    <row r="82" spans="1:131" s="249" customFormat="1" ht="26.25" customHeight="1" x14ac:dyDescent="0.15">
      <c r="A82" s="263">
        <v>15</v>
      </c>
      <c r="B82" s="919"/>
      <c r="C82" s="920"/>
      <c r="D82" s="920"/>
      <c r="E82" s="920"/>
      <c r="F82" s="920"/>
      <c r="G82" s="920"/>
      <c r="H82" s="920"/>
      <c r="I82" s="920"/>
      <c r="J82" s="920"/>
      <c r="K82" s="920"/>
      <c r="L82" s="920"/>
      <c r="M82" s="920"/>
      <c r="N82" s="920"/>
      <c r="O82" s="920"/>
      <c r="P82" s="921"/>
      <c r="Q82" s="922"/>
      <c r="R82" s="879"/>
      <c r="S82" s="879"/>
      <c r="T82" s="879"/>
      <c r="U82" s="879"/>
      <c r="V82" s="879"/>
      <c r="W82" s="879"/>
      <c r="X82" s="879"/>
      <c r="Y82" s="879"/>
      <c r="Z82" s="879"/>
      <c r="AA82" s="879"/>
      <c r="AB82" s="879"/>
      <c r="AC82" s="879"/>
      <c r="AD82" s="879"/>
      <c r="AE82" s="879"/>
      <c r="AF82" s="879"/>
      <c r="AG82" s="879"/>
      <c r="AH82" s="879"/>
      <c r="AI82" s="879"/>
      <c r="AJ82" s="879"/>
      <c r="AK82" s="879"/>
      <c r="AL82" s="879"/>
      <c r="AM82" s="879"/>
      <c r="AN82" s="879"/>
      <c r="AO82" s="879"/>
      <c r="AP82" s="879"/>
      <c r="AQ82" s="879"/>
      <c r="AR82" s="879"/>
      <c r="AS82" s="879"/>
      <c r="AT82" s="879"/>
      <c r="AU82" s="879"/>
      <c r="AV82" s="879"/>
      <c r="AW82" s="879"/>
      <c r="AX82" s="879"/>
      <c r="AY82" s="879"/>
      <c r="AZ82" s="923"/>
      <c r="BA82" s="923"/>
      <c r="BB82" s="923"/>
      <c r="BC82" s="923"/>
      <c r="BD82" s="924"/>
      <c r="BE82" s="267"/>
      <c r="BF82" s="267"/>
      <c r="BG82" s="267"/>
      <c r="BH82" s="267"/>
      <c r="BI82" s="267"/>
      <c r="BJ82" s="267"/>
      <c r="BK82" s="267"/>
      <c r="BL82" s="267"/>
      <c r="BM82" s="267"/>
      <c r="BN82" s="267"/>
      <c r="BO82" s="267"/>
      <c r="BP82" s="267"/>
      <c r="BQ82" s="264">
        <v>76</v>
      </c>
      <c r="BR82" s="269"/>
      <c r="BS82" s="909"/>
      <c r="BT82" s="910"/>
      <c r="BU82" s="910"/>
      <c r="BV82" s="910"/>
      <c r="BW82" s="910"/>
      <c r="BX82" s="910"/>
      <c r="BY82" s="910"/>
      <c r="BZ82" s="910"/>
      <c r="CA82" s="910"/>
      <c r="CB82" s="910"/>
      <c r="CC82" s="910"/>
      <c r="CD82" s="910"/>
      <c r="CE82" s="910"/>
      <c r="CF82" s="910"/>
      <c r="CG82" s="911"/>
      <c r="CH82" s="906"/>
      <c r="CI82" s="907"/>
      <c r="CJ82" s="907"/>
      <c r="CK82" s="907"/>
      <c r="CL82" s="908"/>
      <c r="CM82" s="906"/>
      <c r="CN82" s="907"/>
      <c r="CO82" s="907"/>
      <c r="CP82" s="907"/>
      <c r="CQ82" s="908"/>
      <c r="CR82" s="906"/>
      <c r="CS82" s="907"/>
      <c r="CT82" s="907"/>
      <c r="CU82" s="907"/>
      <c r="CV82" s="908"/>
      <c r="CW82" s="906"/>
      <c r="CX82" s="907"/>
      <c r="CY82" s="907"/>
      <c r="CZ82" s="907"/>
      <c r="DA82" s="908"/>
      <c r="DB82" s="906"/>
      <c r="DC82" s="907"/>
      <c r="DD82" s="907"/>
      <c r="DE82" s="907"/>
      <c r="DF82" s="908"/>
      <c r="DG82" s="906"/>
      <c r="DH82" s="907"/>
      <c r="DI82" s="907"/>
      <c r="DJ82" s="907"/>
      <c r="DK82" s="908"/>
      <c r="DL82" s="906"/>
      <c r="DM82" s="907"/>
      <c r="DN82" s="907"/>
      <c r="DO82" s="907"/>
      <c r="DP82" s="908"/>
      <c r="DQ82" s="906"/>
      <c r="DR82" s="907"/>
      <c r="DS82" s="907"/>
      <c r="DT82" s="907"/>
      <c r="DU82" s="908"/>
      <c r="DV82" s="903"/>
      <c r="DW82" s="904"/>
      <c r="DX82" s="904"/>
      <c r="DY82" s="904"/>
      <c r="DZ82" s="905"/>
      <c r="EA82" s="248"/>
    </row>
    <row r="83" spans="1:131" s="249" customFormat="1" ht="26.25" customHeight="1" x14ac:dyDescent="0.15">
      <c r="A83" s="263">
        <v>16</v>
      </c>
      <c r="B83" s="919"/>
      <c r="C83" s="920"/>
      <c r="D83" s="920"/>
      <c r="E83" s="920"/>
      <c r="F83" s="920"/>
      <c r="G83" s="920"/>
      <c r="H83" s="920"/>
      <c r="I83" s="920"/>
      <c r="J83" s="920"/>
      <c r="K83" s="920"/>
      <c r="L83" s="920"/>
      <c r="M83" s="920"/>
      <c r="N83" s="920"/>
      <c r="O83" s="920"/>
      <c r="P83" s="921"/>
      <c r="Q83" s="922"/>
      <c r="R83" s="879"/>
      <c r="S83" s="879"/>
      <c r="T83" s="879"/>
      <c r="U83" s="879"/>
      <c r="V83" s="879"/>
      <c r="W83" s="879"/>
      <c r="X83" s="879"/>
      <c r="Y83" s="879"/>
      <c r="Z83" s="879"/>
      <c r="AA83" s="879"/>
      <c r="AB83" s="879"/>
      <c r="AC83" s="879"/>
      <c r="AD83" s="879"/>
      <c r="AE83" s="879"/>
      <c r="AF83" s="879"/>
      <c r="AG83" s="879"/>
      <c r="AH83" s="879"/>
      <c r="AI83" s="879"/>
      <c r="AJ83" s="879"/>
      <c r="AK83" s="879"/>
      <c r="AL83" s="879"/>
      <c r="AM83" s="879"/>
      <c r="AN83" s="879"/>
      <c r="AO83" s="879"/>
      <c r="AP83" s="879"/>
      <c r="AQ83" s="879"/>
      <c r="AR83" s="879"/>
      <c r="AS83" s="879"/>
      <c r="AT83" s="879"/>
      <c r="AU83" s="879"/>
      <c r="AV83" s="879"/>
      <c r="AW83" s="879"/>
      <c r="AX83" s="879"/>
      <c r="AY83" s="879"/>
      <c r="AZ83" s="923"/>
      <c r="BA83" s="923"/>
      <c r="BB83" s="923"/>
      <c r="BC83" s="923"/>
      <c r="BD83" s="924"/>
      <c r="BE83" s="267"/>
      <c r="BF83" s="267"/>
      <c r="BG83" s="267"/>
      <c r="BH83" s="267"/>
      <c r="BI83" s="267"/>
      <c r="BJ83" s="267"/>
      <c r="BK83" s="267"/>
      <c r="BL83" s="267"/>
      <c r="BM83" s="267"/>
      <c r="BN83" s="267"/>
      <c r="BO83" s="267"/>
      <c r="BP83" s="267"/>
      <c r="BQ83" s="264">
        <v>77</v>
      </c>
      <c r="BR83" s="269"/>
      <c r="BS83" s="909"/>
      <c r="BT83" s="910"/>
      <c r="BU83" s="910"/>
      <c r="BV83" s="910"/>
      <c r="BW83" s="910"/>
      <c r="BX83" s="910"/>
      <c r="BY83" s="910"/>
      <c r="BZ83" s="910"/>
      <c r="CA83" s="910"/>
      <c r="CB83" s="910"/>
      <c r="CC83" s="910"/>
      <c r="CD83" s="910"/>
      <c r="CE83" s="910"/>
      <c r="CF83" s="910"/>
      <c r="CG83" s="911"/>
      <c r="CH83" s="906"/>
      <c r="CI83" s="907"/>
      <c r="CJ83" s="907"/>
      <c r="CK83" s="907"/>
      <c r="CL83" s="908"/>
      <c r="CM83" s="906"/>
      <c r="CN83" s="907"/>
      <c r="CO83" s="907"/>
      <c r="CP83" s="907"/>
      <c r="CQ83" s="908"/>
      <c r="CR83" s="906"/>
      <c r="CS83" s="907"/>
      <c r="CT83" s="907"/>
      <c r="CU83" s="907"/>
      <c r="CV83" s="908"/>
      <c r="CW83" s="906"/>
      <c r="CX83" s="907"/>
      <c r="CY83" s="907"/>
      <c r="CZ83" s="907"/>
      <c r="DA83" s="908"/>
      <c r="DB83" s="906"/>
      <c r="DC83" s="907"/>
      <c r="DD83" s="907"/>
      <c r="DE83" s="907"/>
      <c r="DF83" s="908"/>
      <c r="DG83" s="906"/>
      <c r="DH83" s="907"/>
      <c r="DI83" s="907"/>
      <c r="DJ83" s="907"/>
      <c r="DK83" s="908"/>
      <c r="DL83" s="906"/>
      <c r="DM83" s="907"/>
      <c r="DN83" s="907"/>
      <c r="DO83" s="907"/>
      <c r="DP83" s="908"/>
      <c r="DQ83" s="906"/>
      <c r="DR83" s="907"/>
      <c r="DS83" s="907"/>
      <c r="DT83" s="907"/>
      <c r="DU83" s="908"/>
      <c r="DV83" s="903"/>
      <c r="DW83" s="904"/>
      <c r="DX83" s="904"/>
      <c r="DY83" s="904"/>
      <c r="DZ83" s="905"/>
      <c r="EA83" s="248"/>
    </row>
    <row r="84" spans="1:131" s="249" customFormat="1" ht="26.25" customHeight="1" x14ac:dyDescent="0.15">
      <c r="A84" s="263">
        <v>17</v>
      </c>
      <c r="B84" s="919"/>
      <c r="C84" s="920"/>
      <c r="D84" s="920"/>
      <c r="E84" s="920"/>
      <c r="F84" s="920"/>
      <c r="G84" s="920"/>
      <c r="H84" s="920"/>
      <c r="I84" s="920"/>
      <c r="J84" s="920"/>
      <c r="K84" s="920"/>
      <c r="L84" s="920"/>
      <c r="M84" s="920"/>
      <c r="N84" s="920"/>
      <c r="O84" s="920"/>
      <c r="P84" s="921"/>
      <c r="Q84" s="922"/>
      <c r="R84" s="879"/>
      <c r="S84" s="879"/>
      <c r="T84" s="879"/>
      <c r="U84" s="879"/>
      <c r="V84" s="879"/>
      <c r="W84" s="879"/>
      <c r="X84" s="879"/>
      <c r="Y84" s="879"/>
      <c r="Z84" s="879"/>
      <c r="AA84" s="879"/>
      <c r="AB84" s="879"/>
      <c r="AC84" s="879"/>
      <c r="AD84" s="879"/>
      <c r="AE84" s="879"/>
      <c r="AF84" s="879"/>
      <c r="AG84" s="879"/>
      <c r="AH84" s="879"/>
      <c r="AI84" s="879"/>
      <c r="AJ84" s="879"/>
      <c r="AK84" s="879"/>
      <c r="AL84" s="879"/>
      <c r="AM84" s="879"/>
      <c r="AN84" s="879"/>
      <c r="AO84" s="879"/>
      <c r="AP84" s="879"/>
      <c r="AQ84" s="879"/>
      <c r="AR84" s="879"/>
      <c r="AS84" s="879"/>
      <c r="AT84" s="879"/>
      <c r="AU84" s="879"/>
      <c r="AV84" s="879"/>
      <c r="AW84" s="879"/>
      <c r="AX84" s="879"/>
      <c r="AY84" s="879"/>
      <c r="AZ84" s="923"/>
      <c r="BA84" s="923"/>
      <c r="BB84" s="923"/>
      <c r="BC84" s="923"/>
      <c r="BD84" s="924"/>
      <c r="BE84" s="267"/>
      <c r="BF84" s="267"/>
      <c r="BG84" s="267"/>
      <c r="BH84" s="267"/>
      <c r="BI84" s="267"/>
      <c r="BJ84" s="267"/>
      <c r="BK84" s="267"/>
      <c r="BL84" s="267"/>
      <c r="BM84" s="267"/>
      <c r="BN84" s="267"/>
      <c r="BO84" s="267"/>
      <c r="BP84" s="267"/>
      <c r="BQ84" s="264">
        <v>78</v>
      </c>
      <c r="BR84" s="269"/>
      <c r="BS84" s="909"/>
      <c r="BT84" s="910"/>
      <c r="BU84" s="910"/>
      <c r="BV84" s="910"/>
      <c r="BW84" s="910"/>
      <c r="BX84" s="910"/>
      <c r="BY84" s="910"/>
      <c r="BZ84" s="910"/>
      <c r="CA84" s="910"/>
      <c r="CB84" s="910"/>
      <c r="CC84" s="910"/>
      <c r="CD84" s="910"/>
      <c r="CE84" s="910"/>
      <c r="CF84" s="910"/>
      <c r="CG84" s="911"/>
      <c r="CH84" s="906"/>
      <c r="CI84" s="907"/>
      <c r="CJ84" s="907"/>
      <c r="CK84" s="907"/>
      <c r="CL84" s="908"/>
      <c r="CM84" s="906"/>
      <c r="CN84" s="907"/>
      <c r="CO84" s="907"/>
      <c r="CP84" s="907"/>
      <c r="CQ84" s="908"/>
      <c r="CR84" s="906"/>
      <c r="CS84" s="907"/>
      <c r="CT84" s="907"/>
      <c r="CU84" s="907"/>
      <c r="CV84" s="908"/>
      <c r="CW84" s="906"/>
      <c r="CX84" s="907"/>
      <c r="CY84" s="907"/>
      <c r="CZ84" s="907"/>
      <c r="DA84" s="908"/>
      <c r="DB84" s="906"/>
      <c r="DC84" s="907"/>
      <c r="DD84" s="907"/>
      <c r="DE84" s="907"/>
      <c r="DF84" s="908"/>
      <c r="DG84" s="906"/>
      <c r="DH84" s="907"/>
      <c r="DI84" s="907"/>
      <c r="DJ84" s="907"/>
      <c r="DK84" s="908"/>
      <c r="DL84" s="906"/>
      <c r="DM84" s="907"/>
      <c r="DN84" s="907"/>
      <c r="DO84" s="907"/>
      <c r="DP84" s="908"/>
      <c r="DQ84" s="906"/>
      <c r="DR84" s="907"/>
      <c r="DS84" s="907"/>
      <c r="DT84" s="907"/>
      <c r="DU84" s="908"/>
      <c r="DV84" s="903"/>
      <c r="DW84" s="904"/>
      <c r="DX84" s="904"/>
      <c r="DY84" s="904"/>
      <c r="DZ84" s="905"/>
      <c r="EA84" s="248"/>
    </row>
    <row r="85" spans="1:131" s="249" customFormat="1" ht="26.25" customHeight="1" x14ac:dyDescent="0.15">
      <c r="A85" s="263">
        <v>18</v>
      </c>
      <c r="B85" s="919"/>
      <c r="C85" s="920"/>
      <c r="D85" s="920"/>
      <c r="E85" s="920"/>
      <c r="F85" s="920"/>
      <c r="G85" s="920"/>
      <c r="H85" s="920"/>
      <c r="I85" s="920"/>
      <c r="J85" s="920"/>
      <c r="K85" s="920"/>
      <c r="L85" s="920"/>
      <c r="M85" s="920"/>
      <c r="N85" s="920"/>
      <c r="O85" s="920"/>
      <c r="P85" s="921"/>
      <c r="Q85" s="922"/>
      <c r="R85" s="879"/>
      <c r="S85" s="879"/>
      <c r="T85" s="879"/>
      <c r="U85" s="879"/>
      <c r="V85" s="879"/>
      <c r="W85" s="879"/>
      <c r="X85" s="879"/>
      <c r="Y85" s="879"/>
      <c r="Z85" s="879"/>
      <c r="AA85" s="879"/>
      <c r="AB85" s="879"/>
      <c r="AC85" s="879"/>
      <c r="AD85" s="879"/>
      <c r="AE85" s="879"/>
      <c r="AF85" s="879"/>
      <c r="AG85" s="879"/>
      <c r="AH85" s="879"/>
      <c r="AI85" s="879"/>
      <c r="AJ85" s="879"/>
      <c r="AK85" s="879"/>
      <c r="AL85" s="879"/>
      <c r="AM85" s="879"/>
      <c r="AN85" s="879"/>
      <c r="AO85" s="879"/>
      <c r="AP85" s="879"/>
      <c r="AQ85" s="879"/>
      <c r="AR85" s="879"/>
      <c r="AS85" s="879"/>
      <c r="AT85" s="879"/>
      <c r="AU85" s="879"/>
      <c r="AV85" s="879"/>
      <c r="AW85" s="879"/>
      <c r="AX85" s="879"/>
      <c r="AY85" s="879"/>
      <c r="AZ85" s="923"/>
      <c r="BA85" s="923"/>
      <c r="BB85" s="923"/>
      <c r="BC85" s="923"/>
      <c r="BD85" s="924"/>
      <c r="BE85" s="267"/>
      <c r="BF85" s="267"/>
      <c r="BG85" s="267"/>
      <c r="BH85" s="267"/>
      <c r="BI85" s="267"/>
      <c r="BJ85" s="267"/>
      <c r="BK85" s="267"/>
      <c r="BL85" s="267"/>
      <c r="BM85" s="267"/>
      <c r="BN85" s="267"/>
      <c r="BO85" s="267"/>
      <c r="BP85" s="267"/>
      <c r="BQ85" s="264">
        <v>79</v>
      </c>
      <c r="BR85" s="269"/>
      <c r="BS85" s="909"/>
      <c r="BT85" s="910"/>
      <c r="BU85" s="910"/>
      <c r="BV85" s="910"/>
      <c r="BW85" s="910"/>
      <c r="BX85" s="910"/>
      <c r="BY85" s="910"/>
      <c r="BZ85" s="910"/>
      <c r="CA85" s="910"/>
      <c r="CB85" s="910"/>
      <c r="CC85" s="910"/>
      <c r="CD85" s="910"/>
      <c r="CE85" s="910"/>
      <c r="CF85" s="910"/>
      <c r="CG85" s="911"/>
      <c r="CH85" s="906"/>
      <c r="CI85" s="907"/>
      <c r="CJ85" s="907"/>
      <c r="CK85" s="907"/>
      <c r="CL85" s="908"/>
      <c r="CM85" s="906"/>
      <c r="CN85" s="907"/>
      <c r="CO85" s="907"/>
      <c r="CP85" s="907"/>
      <c r="CQ85" s="908"/>
      <c r="CR85" s="906"/>
      <c r="CS85" s="907"/>
      <c r="CT85" s="907"/>
      <c r="CU85" s="907"/>
      <c r="CV85" s="908"/>
      <c r="CW85" s="906"/>
      <c r="CX85" s="907"/>
      <c r="CY85" s="907"/>
      <c r="CZ85" s="907"/>
      <c r="DA85" s="908"/>
      <c r="DB85" s="906"/>
      <c r="DC85" s="907"/>
      <c r="DD85" s="907"/>
      <c r="DE85" s="907"/>
      <c r="DF85" s="908"/>
      <c r="DG85" s="906"/>
      <c r="DH85" s="907"/>
      <c r="DI85" s="907"/>
      <c r="DJ85" s="907"/>
      <c r="DK85" s="908"/>
      <c r="DL85" s="906"/>
      <c r="DM85" s="907"/>
      <c r="DN85" s="907"/>
      <c r="DO85" s="907"/>
      <c r="DP85" s="908"/>
      <c r="DQ85" s="906"/>
      <c r="DR85" s="907"/>
      <c r="DS85" s="907"/>
      <c r="DT85" s="907"/>
      <c r="DU85" s="908"/>
      <c r="DV85" s="903"/>
      <c r="DW85" s="904"/>
      <c r="DX85" s="904"/>
      <c r="DY85" s="904"/>
      <c r="DZ85" s="905"/>
      <c r="EA85" s="248"/>
    </row>
    <row r="86" spans="1:131" s="249" customFormat="1" ht="26.25" customHeight="1" x14ac:dyDescent="0.15">
      <c r="A86" s="263">
        <v>19</v>
      </c>
      <c r="B86" s="919"/>
      <c r="C86" s="920"/>
      <c r="D86" s="920"/>
      <c r="E86" s="920"/>
      <c r="F86" s="920"/>
      <c r="G86" s="920"/>
      <c r="H86" s="920"/>
      <c r="I86" s="920"/>
      <c r="J86" s="920"/>
      <c r="K86" s="920"/>
      <c r="L86" s="920"/>
      <c r="M86" s="920"/>
      <c r="N86" s="920"/>
      <c r="O86" s="920"/>
      <c r="P86" s="921"/>
      <c r="Q86" s="922"/>
      <c r="R86" s="879"/>
      <c r="S86" s="879"/>
      <c r="T86" s="879"/>
      <c r="U86" s="879"/>
      <c r="V86" s="879"/>
      <c r="W86" s="879"/>
      <c r="X86" s="879"/>
      <c r="Y86" s="879"/>
      <c r="Z86" s="879"/>
      <c r="AA86" s="879"/>
      <c r="AB86" s="879"/>
      <c r="AC86" s="879"/>
      <c r="AD86" s="879"/>
      <c r="AE86" s="879"/>
      <c r="AF86" s="879"/>
      <c r="AG86" s="879"/>
      <c r="AH86" s="879"/>
      <c r="AI86" s="879"/>
      <c r="AJ86" s="879"/>
      <c r="AK86" s="879"/>
      <c r="AL86" s="879"/>
      <c r="AM86" s="879"/>
      <c r="AN86" s="879"/>
      <c r="AO86" s="879"/>
      <c r="AP86" s="879"/>
      <c r="AQ86" s="879"/>
      <c r="AR86" s="879"/>
      <c r="AS86" s="879"/>
      <c r="AT86" s="879"/>
      <c r="AU86" s="879"/>
      <c r="AV86" s="879"/>
      <c r="AW86" s="879"/>
      <c r="AX86" s="879"/>
      <c r="AY86" s="879"/>
      <c r="AZ86" s="923"/>
      <c r="BA86" s="923"/>
      <c r="BB86" s="923"/>
      <c r="BC86" s="923"/>
      <c r="BD86" s="924"/>
      <c r="BE86" s="267"/>
      <c r="BF86" s="267"/>
      <c r="BG86" s="267"/>
      <c r="BH86" s="267"/>
      <c r="BI86" s="267"/>
      <c r="BJ86" s="267"/>
      <c r="BK86" s="267"/>
      <c r="BL86" s="267"/>
      <c r="BM86" s="267"/>
      <c r="BN86" s="267"/>
      <c r="BO86" s="267"/>
      <c r="BP86" s="267"/>
      <c r="BQ86" s="264">
        <v>80</v>
      </c>
      <c r="BR86" s="269"/>
      <c r="BS86" s="909"/>
      <c r="BT86" s="910"/>
      <c r="BU86" s="910"/>
      <c r="BV86" s="910"/>
      <c r="BW86" s="910"/>
      <c r="BX86" s="910"/>
      <c r="BY86" s="910"/>
      <c r="BZ86" s="910"/>
      <c r="CA86" s="910"/>
      <c r="CB86" s="910"/>
      <c r="CC86" s="910"/>
      <c r="CD86" s="910"/>
      <c r="CE86" s="910"/>
      <c r="CF86" s="910"/>
      <c r="CG86" s="911"/>
      <c r="CH86" s="906"/>
      <c r="CI86" s="907"/>
      <c r="CJ86" s="907"/>
      <c r="CK86" s="907"/>
      <c r="CL86" s="908"/>
      <c r="CM86" s="906"/>
      <c r="CN86" s="907"/>
      <c r="CO86" s="907"/>
      <c r="CP86" s="907"/>
      <c r="CQ86" s="908"/>
      <c r="CR86" s="906"/>
      <c r="CS86" s="907"/>
      <c r="CT86" s="907"/>
      <c r="CU86" s="907"/>
      <c r="CV86" s="908"/>
      <c r="CW86" s="906"/>
      <c r="CX86" s="907"/>
      <c r="CY86" s="907"/>
      <c r="CZ86" s="907"/>
      <c r="DA86" s="908"/>
      <c r="DB86" s="906"/>
      <c r="DC86" s="907"/>
      <c r="DD86" s="907"/>
      <c r="DE86" s="907"/>
      <c r="DF86" s="908"/>
      <c r="DG86" s="906"/>
      <c r="DH86" s="907"/>
      <c r="DI86" s="907"/>
      <c r="DJ86" s="907"/>
      <c r="DK86" s="908"/>
      <c r="DL86" s="906"/>
      <c r="DM86" s="907"/>
      <c r="DN86" s="907"/>
      <c r="DO86" s="907"/>
      <c r="DP86" s="908"/>
      <c r="DQ86" s="906"/>
      <c r="DR86" s="907"/>
      <c r="DS86" s="907"/>
      <c r="DT86" s="907"/>
      <c r="DU86" s="908"/>
      <c r="DV86" s="903"/>
      <c r="DW86" s="904"/>
      <c r="DX86" s="904"/>
      <c r="DY86" s="904"/>
      <c r="DZ86" s="905"/>
      <c r="EA86" s="248"/>
    </row>
    <row r="87" spans="1:131" s="249" customFormat="1" ht="26.25" customHeight="1" x14ac:dyDescent="0.15">
      <c r="A87" s="271">
        <v>20</v>
      </c>
      <c r="B87" s="928"/>
      <c r="C87" s="929"/>
      <c r="D87" s="929"/>
      <c r="E87" s="929"/>
      <c r="F87" s="929"/>
      <c r="G87" s="929"/>
      <c r="H87" s="929"/>
      <c r="I87" s="929"/>
      <c r="J87" s="929"/>
      <c r="K87" s="929"/>
      <c r="L87" s="929"/>
      <c r="M87" s="929"/>
      <c r="N87" s="929"/>
      <c r="O87" s="929"/>
      <c r="P87" s="930"/>
      <c r="Q87" s="931"/>
      <c r="R87" s="932"/>
      <c r="S87" s="932"/>
      <c r="T87" s="932"/>
      <c r="U87" s="932"/>
      <c r="V87" s="932"/>
      <c r="W87" s="932"/>
      <c r="X87" s="932"/>
      <c r="Y87" s="932"/>
      <c r="Z87" s="932"/>
      <c r="AA87" s="932"/>
      <c r="AB87" s="932"/>
      <c r="AC87" s="932"/>
      <c r="AD87" s="932"/>
      <c r="AE87" s="932"/>
      <c r="AF87" s="932"/>
      <c r="AG87" s="932"/>
      <c r="AH87" s="932"/>
      <c r="AI87" s="932"/>
      <c r="AJ87" s="932"/>
      <c r="AK87" s="932"/>
      <c r="AL87" s="932"/>
      <c r="AM87" s="932"/>
      <c r="AN87" s="932"/>
      <c r="AO87" s="932"/>
      <c r="AP87" s="932"/>
      <c r="AQ87" s="932"/>
      <c r="AR87" s="932"/>
      <c r="AS87" s="932"/>
      <c r="AT87" s="932"/>
      <c r="AU87" s="932"/>
      <c r="AV87" s="932"/>
      <c r="AW87" s="932"/>
      <c r="AX87" s="932"/>
      <c r="AY87" s="932"/>
      <c r="AZ87" s="933"/>
      <c r="BA87" s="933"/>
      <c r="BB87" s="933"/>
      <c r="BC87" s="933"/>
      <c r="BD87" s="934"/>
      <c r="BE87" s="267"/>
      <c r="BF87" s="267"/>
      <c r="BG87" s="267"/>
      <c r="BH87" s="267"/>
      <c r="BI87" s="267"/>
      <c r="BJ87" s="267"/>
      <c r="BK87" s="267"/>
      <c r="BL87" s="267"/>
      <c r="BM87" s="267"/>
      <c r="BN87" s="267"/>
      <c r="BO87" s="267"/>
      <c r="BP87" s="267"/>
      <c r="BQ87" s="264">
        <v>81</v>
      </c>
      <c r="BR87" s="269"/>
      <c r="BS87" s="909"/>
      <c r="BT87" s="910"/>
      <c r="BU87" s="910"/>
      <c r="BV87" s="910"/>
      <c r="BW87" s="910"/>
      <c r="BX87" s="910"/>
      <c r="BY87" s="910"/>
      <c r="BZ87" s="910"/>
      <c r="CA87" s="910"/>
      <c r="CB87" s="910"/>
      <c r="CC87" s="910"/>
      <c r="CD87" s="910"/>
      <c r="CE87" s="910"/>
      <c r="CF87" s="910"/>
      <c r="CG87" s="911"/>
      <c r="CH87" s="906"/>
      <c r="CI87" s="907"/>
      <c r="CJ87" s="907"/>
      <c r="CK87" s="907"/>
      <c r="CL87" s="908"/>
      <c r="CM87" s="906"/>
      <c r="CN87" s="907"/>
      <c r="CO87" s="907"/>
      <c r="CP87" s="907"/>
      <c r="CQ87" s="908"/>
      <c r="CR87" s="906"/>
      <c r="CS87" s="907"/>
      <c r="CT87" s="907"/>
      <c r="CU87" s="907"/>
      <c r="CV87" s="908"/>
      <c r="CW87" s="906"/>
      <c r="CX87" s="907"/>
      <c r="CY87" s="907"/>
      <c r="CZ87" s="907"/>
      <c r="DA87" s="908"/>
      <c r="DB87" s="906"/>
      <c r="DC87" s="907"/>
      <c r="DD87" s="907"/>
      <c r="DE87" s="907"/>
      <c r="DF87" s="908"/>
      <c r="DG87" s="906"/>
      <c r="DH87" s="907"/>
      <c r="DI87" s="907"/>
      <c r="DJ87" s="907"/>
      <c r="DK87" s="908"/>
      <c r="DL87" s="906"/>
      <c r="DM87" s="907"/>
      <c r="DN87" s="907"/>
      <c r="DO87" s="907"/>
      <c r="DP87" s="908"/>
      <c r="DQ87" s="906"/>
      <c r="DR87" s="907"/>
      <c r="DS87" s="907"/>
      <c r="DT87" s="907"/>
      <c r="DU87" s="908"/>
      <c r="DV87" s="903"/>
      <c r="DW87" s="904"/>
      <c r="DX87" s="904"/>
      <c r="DY87" s="904"/>
      <c r="DZ87" s="905"/>
      <c r="EA87" s="248"/>
    </row>
    <row r="88" spans="1:131" s="249" customFormat="1" ht="26.25" customHeight="1" thickBot="1" x14ac:dyDescent="0.2">
      <c r="A88" s="266" t="s">
        <v>393</v>
      </c>
      <c r="B88" s="838" t="s">
        <v>425</v>
      </c>
      <c r="C88" s="839"/>
      <c r="D88" s="839"/>
      <c r="E88" s="839"/>
      <c r="F88" s="839"/>
      <c r="G88" s="839"/>
      <c r="H88" s="839"/>
      <c r="I88" s="839"/>
      <c r="J88" s="839"/>
      <c r="K88" s="839"/>
      <c r="L88" s="839"/>
      <c r="M88" s="839"/>
      <c r="N88" s="839"/>
      <c r="O88" s="839"/>
      <c r="P88" s="840"/>
      <c r="Q88" s="886"/>
      <c r="R88" s="887"/>
      <c r="S88" s="887"/>
      <c r="T88" s="887"/>
      <c r="U88" s="887"/>
      <c r="V88" s="887"/>
      <c r="W88" s="887"/>
      <c r="X88" s="887"/>
      <c r="Y88" s="887"/>
      <c r="Z88" s="887"/>
      <c r="AA88" s="887"/>
      <c r="AB88" s="887"/>
      <c r="AC88" s="887"/>
      <c r="AD88" s="887"/>
      <c r="AE88" s="887"/>
      <c r="AF88" s="890">
        <f>SUM(AF68:AJ87)</f>
        <v>9604</v>
      </c>
      <c r="AG88" s="890"/>
      <c r="AH88" s="890"/>
      <c r="AI88" s="890"/>
      <c r="AJ88" s="890"/>
      <c r="AK88" s="887"/>
      <c r="AL88" s="887"/>
      <c r="AM88" s="887"/>
      <c r="AN88" s="887"/>
      <c r="AO88" s="887"/>
      <c r="AP88" s="890">
        <f>SUM(AP68:AT87)</f>
        <v>0</v>
      </c>
      <c r="AQ88" s="890"/>
      <c r="AR88" s="890"/>
      <c r="AS88" s="890"/>
      <c r="AT88" s="890"/>
      <c r="AU88" s="890">
        <f>SUM(AU68:AY87)</f>
        <v>0</v>
      </c>
      <c r="AV88" s="890"/>
      <c r="AW88" s="890"/>
      <c r="AX88" s="890"/>
      <c r="AY88" s="890"/>
      <c r="AZ88" s="935"/>
      <c r="BA88" s="935"/>
      <c r="BB88" s="935"/>
      <c r="BC88" s="935"/>
      <c r="BD88" s="936"/>
      <c r="BE88" s="267"/>
      <c r="BF88" s="267"/>
      <c r="BG88" s="267"/>
      <c r="BH88" s="267"/>
      <c r="BI88" s="267"/>
      <c r="BJ88" s="267"/>
      <c r="BK88" s="267"/>
      <c r="BL88" s="267"/>
      <c r="BM88" s="267"/>
      <c r="BN88" s="267"/>
      <c r="BO88" s="267"/>
      <c r="BP88" s="267"/>
      <c r="BQ88" s="264">
        <v>82</v>
      </c>
      <c r="BR88" s="269"/>
      <c r="BS88" s="909"/>
      <c r="BT88" s="910"/>
      <c r="BU88" s="910"/>
      <c r="BV88" s="910"/>
      <c r="BW88" s="910"/>
      <c r="BX88" s="910"/>
      <c r="BY88" s="910"/>
      <c r="BZ88" s="910"/>
      <c r="CA88" s="910"/>
      <c r="CB88" s="910"/>
      <c r="CC88" s="910"/>
      <c r="CD88" s="910"/>
      <c r="CE88" s="910"/>
      <c r="CF88" s="910"/>
      <c r="CG88" s="911"/>
      <c r="CH88" s="906"/>
      <c r="CI88" s="907"/>
      <c r="CJ88" s="907"/>
      <c r="CK88" s="907"/>
      <c r="CL88" s="908"/>
      <c r="CM88" s="906"/>
      <c r="CN88" s="907"/>
      <c r="CO88" s="907"/>
      <c r="CP88" s="907"/>
      <c r="CQ88" s="908"/>
      <c r="CR88" s="906"/>
      <c r="CS88" s="907"/>
      <c r="CT88" s="907"/>
      <c r="CU88" s="907"/>
      <c r="CV88" s="908"/>
      <c r="CW88" s="906"/>
      <c r="CX88" s="907"/>
      <c r="CY88" s="907"/>
      <c r="CZ88" s="907"/>
      <c r="DA88" s="908"/>
      <c r="DB88" s="906"/>
      <c r="DC88" s="907"/>
      <c r="DD88" s="907"/>
      <c r="DE88" s="907"/>
      <c r="DF88" s="908"/>
      <c r="DG88" s="906"/>
      <c r="DH88" s="907"/>
      <c r="DI88" s="907"/>
      <c r="DJ88" s="907"/>
      <c r="DK88" s="908"/>
      <c r="DL88" s="906"/>
      <c r="DM88" s="907"/>
      <c r="DN88" s="907"/>
      <c r="DO88" s="907"/>
      <c r="DP88" s="908"/>
      <c r="DQ88" s="906"/>
      <c r="DR88" s="907"/>
      <c r="DS88" s="907"/>
      <c r="DT88" s="907"/>
      <c r="DU88" s="908"/>
      <c r="DV88" s="903"/>
      <c r="DW88" s="904"/>
      <c r="DX88" s="904"/>
      <c r="DY88" s="904"/>
      <c r="DZ88" s="905"/>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09"/>
      <c r="BT89" s="910"/>
      <c r="BU89" s="910"/>
      <c r="BV89" s="910"/>
      <c r="BW89" s="910"/>
      <c r="BX89" s="910"/>
      <c r="BY89" s="910"/>
      <c r="BZ89" s="910"/>
      <c r="CA89" s="910"/>
      <c r="CB89" s="910"/>
      <c r="CC89" s="910"/>
      <c r="CD89" s="910"/>
      <c r="CE89" s="910"/>
      <c r="CF89" s="910"/>
      <c r="CG89" s="911"/>
      <c r="CH89" s="906"/>
      <c r="CI89" s="907"/>
      <c r="CJ89" s="907"/>
      <c r="CK89" s="907"/>
      <c r="CL89" s="908"/>
      <c r="CM89" s="906"/>
      <c r="CN89" s="907"/>
      <c r="CO89" s="907"/>
      <c r="CP89" s="907"/>
      <c r="CQ89" s="908"/>
      <c r="CR89" s="906"/>
      <c r="CS89" s="907"/>
      <c r="CT89" s="907"/>
      <c r="CU89" s="907"/>
      <c r="CV89" s="908"/>
      <c r="CW89" s="906"/>
      <c r="CX89" s="907"/>
      <c r="CY89" s="907"/>
      <c r="CZ89" s="907"/>
      <c r="DA89" s="908"/>
      <c r="DB89" s="906"/>
      <c r="DC89" s="907"/>
      <c r="DD89" s="907"/>
      <c r="DE89" s="907"/>
      <c r="DF89" s="908"/>
      <c r="DG89" s="906"/>
      <c r="DH89" s="907"/>
      <c r="DI89" s="907"/>
      <c r="DJ89" s="907"/>
      <c r="DK89" s="908"/>
      <c r="DL89" s="906"/>
      <c r="DM89" s="907"/>
      <c r="DN89" s="907"/>
      <c r="DO89" s="907"/>
      <c r="DP89" s="908"/>
      <c r="DQ89" s="906"/>
      <c r="DR89" s="907"/>
      <c r="DS89" s="907"/>
      <c r="DT89" s="907"/>
      <c r="DU89" s="908"/>
      <c r="DV89" s="903"/>
      <c r="DW89" s="904"/>
      <c r="DX89" s="904"/>
      <c r="DY89" s="904"/>
      <c r="DZ89" s="905"/>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09"/>
      <c r="BT90" s="910"/>
      <c r="BU90" s="910"/>
      <c r="BV90" s="910"/>
      <c r="BW90" s="910"/>
      <c r="BX90" s="910"/>
      <c r="BY90" s="910"/>
      <c r="BZ90" s="910"/>
      <c r="CA90" s="910"/>
      <c r="CB90" s="910"/>
      <c r="CC90" s="910"/>
      <c r="CD90" s="910"/>
      <c r="CE90" s="910"/>
      <c r="CF90" s="910"/>
      <c r="CG90" s="911"/>
      <c r="CH90" s="906"/>
      <c r="CI90" s="907"/>
      <c r="CJ90" s="907"/>
      <c r="CK90" s="907"/>
      <c r="CL90" s="908"/>
      <c r="CM90" s="906"/>
      <c r="CN90" s="907"/>
      <c r="CO90" s="907"/>
      <c r="CP90" s="907"/>
      <c r="CQ90" s="908"/>
      <c r="CR90" s="906"/>
      <c r="CS90" s="907"/>
      <c r="CT90" s="907"/>
      <c r="CU90" s="907"/>
      <c r="CV90" s="908"/>
      <c r="CW90" s="906"/>
      <c r="CX90" s="907"/>
      <c r="CY90" s="907"/>
      <c r="CZ90" s="907"/>
      <c r="DA90" s="908"/>
      <c r="DB90" s="906"/>
      <c r="DC90" s="907"/>
      <c r="DD90" s="907"/>
      <c r="DE90" s="907"/>
      <c r="DF90" s="908"/>
      <c r="DG90" s="906"/>
      <c r="DH90" s="907"/>
      <c r="DI90" s="907"/>
      <c r="DJ90" s="907"/>
      <c r="DK90" s="908"/>
      <c r="DL90" s="906"/>
      <c r="DM90" s="907"/>
      <c r="DN90" s="907"/>
      <c r="DO90" s="907"/>
      <c r="DP90" s="908"/>
      <c r="DQ90" s="906"/>
      <c r="DR90" s="907"/>
      <c r="DS90" s="907"/>
      <c r="DT90" s="907"/>
      <c r="DU90" s="908"/>
      <c r="DV90" s="903"/>
      <c r="DW90" s="904"/>
      <c r="DX90" s="904"/>
      <c r="DY90" s="904"/>
      <c r="DZ90" s="905"/>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09"/>
      <c r="BT91" s="910"/>
      <c r="BU91" s="910"/>
      <c r="BV91" s="910"/>
      <c r="BW91" s="910"/>
      <c r="BX91" s="910"/>
      <c r="BY91" s="910"/>
      <c r="BZ91" s="910"/>
      <c r="CA91" s="910"/>
      <c r="CB91" s="910"/>
      <c r="CC91" s="910"/>
      <c r="CD91" s="910"/>
      <c r="CE91" s="910"/>
      <c r="CF91" s="910"/>
      <c r="CG91" s="911"/>
      <c r="CH91" s="906"/>
      <c r="CI91" s="907"/>
      <c r="CJ91" s="907"/>
      <c r="CK91" s="907"/>
      <c r="CL91" s="908"/>
      <c r="CM91" s="906"/>
      <c r="CN91" s="907"/>
      <c r="CO91" s="907"/>
      <c r="CP91" s="907"/>
      <c r="CQ91" s="908"/>
      <c r="CR91" s="906"/>
      <c r="CS91" s="907"/>
      <c r="CT91" s="907"/>
      <c r="CU91" s="907"/>
      <c r="CV91" s="908"/>
      <c r="CW91" s="906"/>
      <c r="CX91" s="907"/>
      <c r="CY91" s="907"/>
      <c r="CZ91" s="907"/>
      <c r="DA91" s="908"/>
      <c r="DB91" s="906"/>
      <c r="DC91" s="907"/>
      <c r="DD91" s="907"/>
      <c r="DE91" s="907"/>
      <c r="DF91" s="908"/>
      <c r="DG91" s="906"/>
      <c r="DH91" s="907"/>
      <c r="DI91" s="907"/>
      <c r="DJ91" s="907"/>
      <c r="DK91" s="908"/>
      <c r="DL91" s="906"/>
      <c r="DM91" s="907"/>
      <c r="DN91" s="907"/>
      <c r="DO91" s="907"/>
      <c r="DP91" s="908"/>
      <c r="DQ91" s="906"/>
      <c r="DR91" s="907"/>
      <c r="DS91" s="907"/>
      <c r="DT91" s="907"/>
      <c r="DU91" s="908"/>
      <c r="DV91" s="903"/>
      <c r="DW91" s="904"/>
      <c r="DX91" s="904"/>
      <c r="DY91" s="904"/>
      <c r="DZ91" s="905"/>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09"/>
      <c r="BT92" s="910"/>
      <c r="BU92" s="910"/>
      <c r="BV92" s="910"/>
      <c r="BW92" s="910"/>
      <c r="BX92" s="910"/>
      <c r="BY92" s="910"/>
      <c r="BZ92" s="910"/>
      <c r="CA92" s="910"/>
      <c r="CB92" s="910"/>
      <c r="CC92" s="910"/>
      <c r="CD92" s="910"/>
      <c r="CE92" s="910"/>
      <c r="CF92" s="910"/>
      <c r="CG92" s="911"/>
      <c r="CH92" s="906"/>
      <c r="CI92" s="907"/>
      <c r="CJ92" s="907"/>
      <c r="CK92" s="907"/>
      <c r="CL92" s="908"/>
      <c r="CM92" s="906"/>
      <c r="CN92" s="907"/>
      <c r="CO92" s="907"/>
      <c r="CP92" s="907"/>
      <c r="CQ92" s="908"/>
      <c r="CR92" s="906"/>
      <c r="CS92" s="907"/>
      <c r="CT92" s="907"/>
      <c r="CU92" s="907"/>
      <c r="CV92" s="908"/>
      <c r="CW92" s="906"/>
      <c r="CX92" s="907"/>
      <c r="CY92" s="907"/>
      <c r="CZ92" s="907"/>
      <c r="DA92" s="908"/>
      <c r="DB92" s="906"/>
      <c r="DC92" s="907"/>
      <c r="DD92" s="907"/>
      <c r="DE92" s="907"/>
      <c r="DF92" s="908"/>
      <c r="DG92" s="906"/>
      <c r="DH92" s="907"/>
      <c r="DI92" s="907"/>
      <c r="DJ92" s="907"/>
      <c r="DK92" s="908"/>
      <c r="DL92" s="906"/>
      <c r="DM92" s="907"/>
      <c r="DN92" s="907"/>
      <c r="DO92" s="907"/>
      <c r="DP92" s="908"/>
      <c r="DQ92" s="906"/>
      <c r="DR92" s="907"/>
      <c r="DS92" s="907"/>
      <c r="DT92" s="907"/>
      <c r="DU92" s="908"/>
      <c r="DV92" s="903"/>
      <c r="DW92" s="904"/>
      <c r="DX92" s="904"/>
      <c r="DY92" s="904"/>
      <c r="DZ92" s="905"/>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09"/>
      <c r="BT93" s="910"/>
      <c r="BU93" s="910"/>
      <c r="BV93" s="910"/>
      <c r="BW93" s="910"/>
      <c r="BX93" s="910"/>
      <c r="BY93" s="910"/>
      <c r="BZ93" s="910"/>
      <c r="CA93" s="910"/>
      <c r="CB93" s="910"/>
      <c r="CC93" s="910"/>
      <c r="CD93" s="910"/>
      <c r="CE93" s="910"/>
      <c r="CF93" s="910"/>
      <c r="CG93" s="911"/>
      <c r="CH93" s="906"/>
      <c r="CI93" s="907"/>
      <c r="CJ93" s="907"/>
      <c r="CK93" s="907"/>
      <c r="CL93" s="908"/>
      <c r="CM93" s="906"/>
      <c r="CN93" s="907"/>
      <c r="CO93" s="907"/>
      <c r="CP93" s="907"/>
      <c r="CQ93" s="908"/>
      <c r="CR93" s="906"/>
      <c r="CS93" s="907"/>
      <c r="CT93" s="907"/>
      <c r="CU93" s="907"/>
      <c r="CV93" s="908"/>
      <c r="CW93" s="906"/>
      <c r="CX93" s="907"/>
      <c r="CY93" s="907"/>
      <c r="CZ93" s="907"/>
      <c r="DA93" s="908"/>
      <c r="DB93" s="906"/>
      <c r="DC93" s="907"/>
      <c r="DD93" s="907"/>
      <c r="DE93" s="907"/>
      <c r="DF93" s="908"/>
      <c r="DG93" s="906"/>
      <c r="DH93" s="907"/>
      <c r="DI93" s="907"/>
      <c r="DJ93" s="907"/>
      <c r="DK93" s="908"/>
      <c r="DL93" s="906"/>
      <c r="DM93" s="907"/>
      <c r="DN93" s="907"/>
      <c r="DO93" s="907"/>
      <c r="DP93" s="908"/>
      <c r="DQ93" s="906"/>
      <c r="DR93" s="907"/>
      <c r="DS93" s="907"/>
      <c r="DT93" s="907"/>
      <c r="DU93" s="908"/>
      <c r="DV93" s="903"/>
      <c r="DW93" s="904"/>
      <c r="DX93" s="904"/>
      <c r="DY93" s="904"/>
      <c r="DZ93" s="905"/>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09"/>
      <c r="BT94" s="910"/>
      <c r="BU94" s="910"/>
      <c r="BV94" s="910"/>
      <c r="BW94" s="910"/>
      <c r="BX94" s="910"/>
      <c r="BY94" s="910"/>
      <c r="BZ94" s="910"/>
      <c r="CA94" s="910"/>
      <c r="CB94" s="910"/>
      <c r="CC94" s="910"/>
      <c r="CD94" s="910"/>
      <c r="CE94" s="910"/>
      <c r="CF94" s="910"/>
      <c r="CG94" s="911"/>
      <c r="CH94" s="906"/>
      <c r="CI94" s="907"/>
      <c r="CJ94" s="907"/>
      <c r="CK94" s="907"/>
      <c r="CL94" s="908"/>
      <c r="CM94" s="906"/>
      <c r="CN94" s="907"/>
      <c r="CO94" s="907"/>
      <c r="CP94" s="907"/>
      <c r="CQ94" s="908"/>
      <c r="CR94" s="906"/>
      <c r="CS94" s="907"/>
      <c r="CT94" s="907"/>
      <c r="CU94" s="907"/>
      <c r="CV94" s="908"/>
      <c r="CW94" s="906"/>
      <c r="CX94" s="907"/>
      <c r="CY94" s="907"/>
      <c r="CZ94" s="907"/>
      <c r="DA94" s="908"/>
      <c r="DB94" s="906"/>
      <c r="DC94" s="907"/>
      <c r="DD94" s="907"/>
      <c r="DE94" s="907"/>
      <c r="DF94" s="908"/>
      <c r="DG94" s="906"/>
      <c r="DH94" s="907"/>
      <c r="DI94" s="907"/>
      <c r="DJ94" s="907"/>
      <c r="DK94" s="908"/>
      <c r="DL94" s="906"/>
      <c r="DM94" s="907"/>
      <c r="DN94" s="907"/>
      <c r="DO94" s="907"/>
      <c r="DP94" s="908"/>
      <c r="DQ94" s="906"/>
      <c r="DR94" s="907"/>
      <c r="DS94" s="907"/>
      <c r="DT94" s="907"/>
      <c r="DU94" s="908"/>
      <c r="DV94" s="903"/>
      <c r="DW94" s="904"/>
      <c r="DX94" s="904"/>
      <c r="DY94" s="904"/>
      <c r="DZ94" s="905"/>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09"/>
      <c r="BT95" s="910"/>
      <c r="BU95" s="910"/>
      <c r="BV95" s="910"/>
      <c r="BW95" s="910"/>
      <c r="BX95" s="910"/>
      <c r="BY95" s="910"/>
      <c r="BZ95" s="910"/>
      <c r="CA95" s="910"/>
      <c r="CB95" s="910"/>
      <c r="CC95" s="910"/>
      <c r="CD95" s="910"/>
      <c r="CE95" s="910"/>
      <c r="CF95" s="910"/>
      <c r="CG95" s="911"/>
      <c r="CH95" s="906"/>
      <c r="CI95" s="907"/>
      <c r="CJ95" s="907"/>
      <c r="CK95" s="907"/>
      <c r="CL95" s="908"/>
      <c r="CM95" s="906"/>
      <c r="CN95" s="907"/>
      <c r="CO95" s="907"/>
      <c r="CP95" s="907"/>
      <c r="CQ95" s="908"/>
      <c r="CR95" s="906"/>
      <c r="CS95" s="907"/>
      <c r="CT95" s="907"/>
      <c r="CU95" s="907"/>
      <c r="CV95" s="908"/>
      <c r="CW95" s="906"/>
      <c r="CX95" s="907"/>
      <c r="CY95" s="907"/>
      <c r="CZ95" s="907"/>
      <c r="DA95" s="908"/>
      <c r="DB95" s="906"/>
      <c r="DC95" s="907"/>
      <c r="DD95" s="907"/>
      <c r="DE95" s="907"/>
      <c r="DF95" s="908"/>
      <c r="DG95" s="906"/>
      <c r="DH95" s="907"/>
      <c r="DI95" s="907"/>
      <c r="DJ95" s="907"/>
      <c r="DK95" s="908"/>
      <c r="DL95" s="906"/>
      <c r="DM95" s="907"/>
      <c r="DN95" s="907"/>
      <c r="DO95" s="907"/>
      <c r="DP95" s="908"/>
      <c r="DQ95" s="906"/>
      <c r="DR95" s="907"/>
      <c r="DS95" s="907"/>
      <c r="DT95" s="907"/>
      <c r="DU95" s="908"/>
      <c r="DV95" s="903"/>
      <c r="DW95" s="904"/>
      <c r="DX95" s="904"/>
      <c r="DY95" s="904"/>
      <c r="DZ95" s="905"/>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09"/>
      <c r="BT96" s="910"/>
      <c r="BU96" s="910"/>
      <c r="BV96" s="910"/>
      <c r="BW96" s="910"/>
      <c r="BX96" s="910"/>
      <c r="BY96" s="910"/>
      <c r="BZ96" s="910"/>
      <c r="CA96" s="910"/>
      <c r="CB96" s="910"/>
      <c r="CC96" s="910"/>
      <c r="CD96" s="910"/>
      <c r="CE96" s="910"/>
      <c r="CF96" s="910"/>
      <c r="CG96" s="911"/>
      <c r="CH96" s="906"/>
      <c r="CI96" s="907"/>
      <c r="CJ96" s="907"/>
      <c r="CK96" s="907"/>
      <c r="CL96" s="908"/>
      <c r="CM96" s="906"/>
      <c r="CN96" s="907"/>
      <c r="CO96" s="907"/>
      <c r="CP96" s="907"/>
      <c r="CQ96" s="908"/>
      <c r="CR96" s="906"/>
      <c r="CS96" s="907"/>
      <c r="CT96" s="907"/>
      <c r="CU96" s="907"/>
      <c r="CV96" s="908"/>
      <c r="CW96" s="906"/>
      <c r="CX96" s="907"/>
      <c r="CY96" s="907"/>
      <c r="CZ96" s="907"/>
      <c r="DA96" s="908"/>
      <c r="DB96" s="906"/>
      <c r="DC96" s="907"/>
      <c r="DD96" s="907"/>
      <c r="DE96" s="907"/>
      <c r="DF96" s="908"/>
      <c r="DG96" s="906"/>
      <c r="DH96" s="907"/>
      <c r="DI96" s="907"/>
      <c r="DJ96" s="907"/>
      <c r="DK96" s="908"/>
      <c r="DL96" s="906"/>
      <c r="DM96" s="907"/>
      <c r="DN96" s="907"/>
      <c r="DO96" s="907"/>
      <c r="DP96" s="908"/>
      <c r="DQ96" s="906"/>
      <c r="DR96" s="907"/>
      <c r="DS96" s="907"/>
      <c r="DT96" s="907"/>
      <c r="DU96" s="908"/>
      <c r="DV96" s="903"/>
      <c r="DW96" s="904"/>
      <c r="DX96" s="904"/>
      <c r="DY96" s="904"/>
      <c r="DZ96" s="905"/>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09"/>
      <c r="BT97" s="910"/>
      <c r="BU97" s="910"/>
      <c r="BV97" s="910"/>
      <c r="BW97" s="910"/>
      <c r="BX97" s="910"/>
      <c r="BY97" s="910"/>
      <c r="BZ97" s="910"/>
      <c r="CA97" s="910"/>
      <c r="CB97" s="910"/>
      <c r="CC97" s="910"/>
      <c r="CD97" s="910"/>
      <c r="CE97" s="910"/>
      <c r="CF97" s="910"/>
      <c r="CG97" s="911"/>
      <c r="CH97" s="906"/>
      <c r="CI97" s="907"/>
      <c r="CJ97" s="907"/>
      <c r="CK97" s="907"/>
      <c r="CL97" s="908"/>
      <c r="CM97" s="906"/>
      <c r="CN97" s="907"/>
      <c r="CO97" s="907"/>
      <c r="CP97" s="907"/>
      <c r="CQ97" s="908"/>
      <c r="CR97" s="906"/>
      <c r="CS97" s="907"/>
      <c r="CT97" s="907"/>
      <c r="CU97" s="907"/>
      <c r="CV97" s="908"/>
      <c r="CW97" s="906"/>
      <c r="CX97" s="907"/>
      <c r="CY97" s="907"/>
      <c r="CZ97" s="907"/>
      <c r="DA97" s="908"/>
      <c r="DB97" s="906"/>
      <c r="DC97" s="907"/>
      <c r="DD97" s="907"/>
      <c r="DE97" s="907"/>
      <c r="DF97" s="908"/>
      <c r="DG97" s="906"/>
      <c r="DH97" s="907"/>
      <c r="DI97" s="907"/>
      <c r="DJ97" s="907"/>
      <c r="DK97" s="908"/>
      <c r="DL97" s="906"/>
      <c r="DM97" s="907"/>
      <c r="DN97" s="907"/>
      <c r="DO97" s="907"/>
      <c r="DP97" s="908"/>
      <c r="DQ97" s="906"/>
      <c r="DR97" s="907"/>
      <c r="DS97" s="907"/>
      <c r="DT97" s="907"/>
      <c r="DU97" s="908"/>
      <c r="DV97" s="903"/>
      <c r="DW97" s="904"/>
      <c r="DX97" s="904"/>
      <c r="DY97" s="904"/>
      <c r="DZ97" s="905"/>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09"/>
      <c r="BT98" s="910"/>
      <c r="BU98" s="910"/>
      <c r="BV98" s="910"/>
      <c r="BW98" s="910"/>
      <c r="BX98" s="910"/>
      <c r="BY98" s="910"/>
      <c r="BZ98" s="910"/>
      <c r="CA98" s="910"/>
      <c r="CB98" s="910"/>
      <c r="CC98" s="910"/>
      <c r="CD98" s="910"/>
      <c r="CE98" s="910"/>
      <c r="CF98" s="910"/>
      <c r="CG98" s="911"/>
      <c r="CH98" s="906"/>
      <c r="CI98" s="907"/>
      <c r="CJ98" s="907"/>
      <c r="CK98" s="907"/>
      <c r="CL98" s="908"/>
      <c r="CM98" s="906"/>
      <c r="CN98" s="907"/>
      <c r="CO98" s="907"/>
      <c r="CP98" s="907"/>
      <c r="CQ98" s="908"/>
      <c r="CR98" s="906"/>
      <c r="CS98" s="907"/>
      <c r="CT98" s="907"/>
      <c r="CU98" s="907"/>
      <c r="CV98" s="908"/>
      <c r="CW98" s="906"/>
      <c r="CX98" s="907"/>
      <c r="CY98" s="907"/>
      <c r="CZ98" s="907"/>
      <c r="DA98" s="908"/>
      <c r="DB98" s="906"/>
      <c r="DC98" s="907"/>
      <c r="DD98" s="907"/>
      <c r="DE98" s="907"/>
      <c r="DF98" s="908"/>
      <c r="DG98" s="906"/>
      <c r="DH98" s="907"/>
      <c r="DI98" s="907"/>
      <c r="DJ98" s="907"/>
      <c r="DK98" s="908"/>
      <c r="DL98" s="906"/>
      <c r="DM98" s="907"/>
      <c r="DN98" s="907"/>
      <c r="DO98" s="907"/>
      <c r="DP98" s="908"/>
      <c r="DQ98" s="906"/>
      <c r="DR98" s="907"/>
      <c r="DS98" s="907"/>
      <c r="DT98" s="907"/>
      <c r="DU98" s="908"/>
      <c r="DV98" s="903"/>
      <c r="DW98" s="904"/>
      <c r="DX98" s="904"/>
      <c r="DY98" s="904"/>
      <c r="DZ98" s="905"/>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09"/>
      <c r="BT99" s="910"/>
      <c r="BU99" s="910"/>
      <c r="BV99" s="910"/>
      <c r="BW99" s="910"/>
      <c r="BX99" s="910"/>
      <c r="BY99" s="910"/>
      <c r="BZ99" s="910"/>
      <c r="CA99" s="910"/>
      <c r="CB99" s="910"/>
      <c r="CC99" s="910"/>
      <c r="CD99" s="910"/>
      <c r="CE99" s="910"/>
      <c r="CF99" s="910"/>
      <c r="CG99" s="911"/>
      <c r="CH99" s="906"/>
      <c r="CI99" s="907"/>
      <c r="CJ99" s="907"/>
      <c r="CK99" s="907"/>
      <c r="CL99" s="908"/>
      <c r="CM99" s="906"/>
      <c r="CN99" s="907"/>
      <c r="CO99" s="907"/>
      <c r="CP99" s="907"/>
      <c r="CQ99" s="908"/>
      <c r="CR99" s="906"/>
      <c r="CS99" s="907"/>
      <c r="CT99" s="907"/>
      <c r="CU99" s="907"/>
      <c r="CV99" s="908"/>
      <c r="CW99" s="906"/>
      <c r="CX99" s="907"/>
      <c r="CY99" s="907"/>
      <c r="CZ99" s="907"/>
      <c r="DA99" s="908"/>
      <c r="DB99" s="906"/>
      <c r="DC99" s="907"/>
      <c r="DD99" s="907"/>
      <c r="DE99" s="907"/>
      <c r="DF99" s="908"/>
      <c r="DG99" s="906"/>
      <c r="DH99" s="907"/>
      <c r="DI99" s="907"/>
      <c r="DJ99" s="907"/>
      <c r="DK99" s="908"/>
      <c r="DL99" s="906"/>
      <c r="DM99" s="907"/>
      <c r="DN99" s="907"/>
      <c r="DO99" s="907"/>
      <c r="DP99" s="908"/>
      <c r="DQ99" s="906"/>
      <c r="DR99" s="907"/>
      <c r="DS99" s="907"/>
      <c r="DT99" s="907"/>
      <c r="DU99" s="908"/>
      <c r="DV99" s="903"/>
      <c r="DW99" s="904"/>
      <c r="DX99" s="904"/>
      <c r="DY99" s="904"/>
      <c r="DZ99" s="905"/>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09"/>
      <c r="BT100" s="910"/>
      <c r="BU100" s="910"/>
      <c r="BV100" s="910"/>
      <c r="BW100" s="910"/>
      <c r="BX100" s="910"/>
      <c r="BY100" s="910"/>
      <c r="BZ100" s="910"/>
      <c r="CA100" s="910"/>
      <c r="CB100" s="910"/>
      <c r="CC100" s="910"/>
      <c r="CD100" s="910"/>
      <c r="CE100" s="910"/>
      <c r="CF100" s="910"/>
      <c r="CG100" s="911"/>
      <c r="CH100" s="906"/>
      <c r="CI100" s="907"/>
      <c r="CJ100" s="907"/>
      <c r="CK100" s="907"/>
      <c r="CL100" s="908"/>
      <c r="CM100" s="906"/>
      <c r="CN100" s="907"/>
      <c r="CO100" s="907"/>
      <c r="CP100" s="907"/>
      <c r="CQ100" s="908"/>
      <c r="CR100" s="906"/>
      <c r="CS100" s="907"/>
      <c r="CT100" s="907"/>
      <c r="CU100" s="907"/>
      <c r="CV100" s="908"/>
      <c r="CW100" s="906"/>
      <c r="CX100" s="907"/>
      <c r="CY100" s="907"/>
      <c r="CZ100" s="907"/>
      <c r="DA100" s="908"/>
      <c r="DB100" s="906"/>
      <c r="DC100" s="907"/>
      <c r="DD100" s="907"/>
      <c r="DE100" s="907"/>
      <c r="DF100" s="908"/>
      <c r="DG100" s="906"/>
      <c r="DH100" s="907"/>
      <c r="DI100" s="907"/>
      <c r="DJ100" s="907"/>
      <c r="DK100" s="908"/>
      <c r="DL100" s="906"/>
      <c r="DM100" s="907"/>
      <c r="DN100" s="907"/>
      <c r="DO100" s="907"/>
      <c r="DP100" s="908"/>
      <c r="DQ100" s="906"/>
      <c r="DR100" s="907"/>
      <c r="DS100" s="907"/>
      <c r="DT100" s="907"/>
      <c r="DU100" s="908"/>
      <c r="DV100" s="903"/>
      <c r="DW100" s="904"/>
      <c r="DX100" s="904"/>
      <c r="DY100" s="904"/>
      <c r="DZ100" s="905"/>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09"/>
      <c r="BT101" s="910"/>
      <c r="BU101" s="910"/>
      <c r="BV101" s="910"/>
      <c r="BW101" s="910"/>
      <c r="BX101" s="910"/>
      <c r="BY101" s="910"/>
      <c r="BZ101" s="910"/>
      <c r="CA101" s="910"/>
      <c r="CB101" s="910"/>
      <c r="CC101" s="910"/>
      <c r="CD101" s="910"/>
      <c r="CE101" s="910"/>
      <c r="CF101" s="910"/>
      <c r="CG101" s="911"/>
      <c r="CH101" s="906"/>
      <c r="CI101" s="907"/>
      <c r="CJ101" s="907"/>
      <c r="CK101" s="907"/>
      <c r="CL101" s="908"/>
      <c r="CM101" s="906"/>
      <c r="CN101" s="907"/>
      <c r="CO101" s="907"/>
      <c r="CP101" s="907"/>
      <c r="CQ101" s="908"/>
      <c r="CR101" s="906"/>
      <c r="CS101" s="907"/>
      <c r="CT101" s="907"/>
      <c r="CU101" s="907"/>
      <c r="CV101" s="908"/>
      <c r="CW101" s="906"/>
      <c r="CX101" s="907"/>
      <c r="CY101" s="907"/>
      <c r="CZ101" s="907"/>
      <c r="DA101" s="908"/>
      <c r="DB101" s="906"/>
      <c r="DC101" s="907"/>
      <c r="DD101" s="907"/>
      <c r="DE101" s="907"/>
      <c r="DF101" s="908"/>
      <c r="DG101" s="906"/>
      <c r="DH101" s="907"/>
      <c r="DI101" s="907"/>
      <c r="DJ101" s="907"/>
      <c r="DK101" s="908"/>
      <c r="DL101" s="906"/>
      <c r="DM101" s="907"/>
      <c r="DN101" s="907"/>
      <c r="DO101" s="907"/>
      <c r="DP101" s="908"/>
      <c r="DQ101" s="906"/>
      <c r="DR101" s="907"/>
      <c r="DS101" s="907"/>
      <c r="DT101" s="907"/>
      <c r="DU101" s="908"/>
      <c r="DV101" s="903"/>
      <c r="DW101" s="904"/>
      <c r="DX101" s="904"/>
      <c r="DY101" s="904"/>
      <c r="DZ101" s="905"/>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393</v>
      </c>
      <c r="BR102" s="838" t="s">
        <v>426</v>
      </c>
      <c r="BS102" s="839"/>
      <c r="BT102" s="839"/>
      <c r="BU102" s="839"/>
      <c r="BV102" s="839"/>
      <c r="BW102" s="839"/>
      <c r="BX102" s="839"/>
      <c r="BY102" s="839"/>
      <c r="BZ102" s="839"/>
      <c r="CA102" s="839"/>
      <c r="CB102" s="839"/>
      <c r="CC102" s="839"/>
      <c r="CD102" s="839"/>
      <c r="CE102" s="839"/>
      <c r="CF102" s="839"/>
      <c r="CG102" s="840"/>
      <c r="CH102" s="937"/>
      <c r="CI102" s="938"/>
      <c r="CJ102" s="938"/>
      <c r="CK102" s="938"/>
      <c r="CL102" s="939"/>
      <c r="CM102" s="937"/>
      <c r="CN102" s="938"/>
      <c r="CO102" s="938"/>
      <c r="CP102" s="938"/>
      <c r="CQ102" s="939"/>
      <c r="CR102" s="940"/>
      <c r="CS102" s="896"/>
      <c r="CT102" s="896"/>
      <c r="CU102" s="896"/>
      <c r="CV102" s="941"/>
      <c r="CW102" s="940"/>
      <c r="CX102" s="896"/>
      <c r="CY102" s="896"/>
      <c r="CZ102" s="896"/>
      <c r="DA102" s="941"/>
      <c r="DB102" s="940"/>
      <c r="DC102" s="896"/>
      <c r="DD102" s="896"/>
      <c r="DE102" s="896"/>
      <c r="DF102" s="941"/>
      <c r="DG102" s="940"/>
      <c r="DH102" s="896"/>
      <c r="DI102" s="896"/>
      <c r="DJ102" s="896"/>
      <c r="DK102" s="941"/>
      <c r="DL102" s="940"/>
      <c r="DM102" s="896"/>
      <c r="DN102" s="896"/>
      <c r="DO102" s="896"/>
      <c r="DP102" s="941"/>
      <c r="DQ102" s="940"/>
      <c r="DR102" s="896"/>
      <c r="DS102" s="896"/>
      <c r="DT102" s="896"/>
      <c r="DU102" s="941"/>
      <c r="DV102" s="964"/>
      <c r="DW102" s="965"/>
      <c r="DX102" s="965"/>
      <c r="DY102" s="965"/>
      <c r="DZ102" s="966"/>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67" t="s">
        <v>427</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68" t="s">
        <v>428</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429</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430</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69" t="s">
        <v>431</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432</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48" customFormat="1" ht="26.25" customHeight="1" x14ac:dyDescent="0.15">
      <c r="A109" s="962" t="s">
        <v>433</v>
      </c>
      <c r="B109" s="943"/>
      <c r="C109" s="943"/>
      <c r="D109" s="943"/>
      <c r="E109" s="943"/>
      <c r="F109" s="943"/>
      <c r="G109" s="943"/>
      <c r="H109" s="943"/>
      <c r="I109" s="943"/>
      <c r="J109" s="943"/>
      <c r="K109" s="943"/>
      <c r="L109" s="943"/>
      <c r="M109" s="943"/>
      <c r="N109" s="943"/>
      <c r="O109" s="943"/>
      <c r="P109" s="943"/>
      <c r="Q109" s="943"/>
      <c r="R109" s="943"/>
      <c r="S109" s="943"/>
      <c r="T109" s="943"/>
      <c r="U109" s="943"/>
      <c r="V109" s="943"/>
      <c r="W109" s="943"/>
      <c r="X109" s="943"/>
      <c r="Y109" s="943"/>
      <c r="Z109" s="944"/>
      <c r="AA109" s="942" t="s">
        <v>434</v>
      </c>
      <c r="AB109" s="943"/>
      <c r="AC109" s="943"/>
      <c r="AD109" s="943"/>
      <c r="AE109" s="944"/>
      <c r="AF109" s="942" t="s">
        <v>435</v>
      </c>
      <c r="AG109" s="943"/>
      <c r="AH109" s="943"/>
      <c r="AI109" s="943"/>
      <c r="AJ109" s="944"/>
      <c r="AK109" s="942" t="s">
        <v>309</v>
      </c>
      <c r="AL109" s="943"/>
      <c r="AM109" s="943"/>
      <c r="AN109" s="943"/>
      <c r="AO109" s="944"/>
      <c r="AP109" s="942" t="s">
        <v>436</v>
      </c>
      <c r="AQ109" s="943"/>
      <c r="AR109" s="943"/>
      <c r="AS109" s="943"/>
      <c r="AT109" s="945"/>
      <c r="AU109" s="962" t="s">
        <v>433</v>
      </c>
      <c r="AV109" s="943"/>
      <c r="AW109" s="943"/>
      <c r="AX109" s="943"/>
      <c r="AY109" s="943"/>
      <c r="AZ109" s="943"/>
      <c r="BA109" s="943"/>
      <c r="BB109" s="943"/>
      <c r="BC109" s="943"/>
      <c r="BD109" s="943"/>
      <c r="BE109" s="943"/>
      <c r="BF109" s="943"/>
      <c r="BG109" s="943"/>
      <c r="BH109" s="943"/>
      <c r="BI109" s="943"/>
      <c r="BJ109" s="943"/>
      <c r="BK109" s="943"/>
      <c r="BL109" s="943"/>
      <c r="BM109" s="943"/>
      <c r="BN109" s="943"/>
      <c r="BO109" s="943"/>
      <c r="BP109" s="944"/>
      <c r="BQ109" s="942" t="s">
        <v>434</v>
      </c>
      <c r="BR109" s="943"/>
      <c r="BS109" s="943"/>
      <c r="BT109" s="943"/>
      <c r="BU109" s="944"/>
      <c r="BV109" s="942" t="s">
        <v>435</v>
      </c>
      <c r="BW109" s="943"/>
      <c r="BX109" s="943"/>
      <c r="BY109" s="943"/>
      <c r="BZ109" s="944"/>
      <c r="CA109" s="942" t="s">
        <v>309</v>
      </c>
      <c r="CB109" s="943"/>
      <c r="CC109" s="943"/>
      <c r="CD109" s="943"/>
      <c r="CE109" s="944"/>
      <c r="CF109" s="963" t="s">
        <v>436</v>
      </c>
      <c r="CG109" s="963"/>
      <c r="CH109" s="963"/>
      <c r="CI109" s="963"/>
      <c r="CJ109" s="963"/>
      <c r="CK109" s="942" t="s">
        <v>437</v>
      </c>
      <c r="CL109" s="943"/>
      <c r="CM109" s="943"/>
      <c r="CN109" s="943"/>
      <c r="CO109" s="943"/>
      <c r="CP109" s="943"/>
      <c r="CQ109" s="943"/>
      <c r="CR109" s="943"/>
      <c r="CS109" s="943"/>
      <c r="CT109" s="943"/>
      <c r="CU109" s="943"/>
      <c r="CV109" s="943"/>
      <c r="CW109" s="943"/>
      <c r="CX109" s="943"/>
      <c r="CY109" s="943"/>
      <c r="CZ109" s="943"/>
      <c r="DA109" s="943"/>
      <c r="DB109" s="943"/>
      <c r="DC109" s="943"/>
      <c r="DD109" s="943"/>
      <c r="DE109" s="943"/>
      <c r="DF109" s="944"/>
      <c r="DG109" s="942" t="s">
        <v>434</v>
      </c>
      <c r="DH109" s="943"/>
      <c r="DI109" s="943"/>
      <c r="DJ109" s="943"/>
      <c r="DK109" s="944"/>
      <c r="DL109" s="942" t="s">
        <v>435</v>
      </c>
      <c r="DM109" s="943"/>
      <c r="DN109" s="943"/>
      <c r="DO109" s="943"/>
      <c r="DP109" s="944"/>
      <c r="DQ109" s="942" t="s">
        <v>309</v>
      </c>
      <c r="DR109" s="943"/>
      <c r="DS109" s="943"/>
      <c r="DT109" s="943"/>
      <c r="DU109" s="944"/>
      <c r="DV109" s="942" t="s">
        <v>436</v>
      </c>
      <c r="DW109" s="943"/>
      <c r="DX109" s="943"/>
      <c r="DY109" s="943"/>
      <c r="DZ109" s="945"/>
    </row>
    <row r="110" spans="1:131" s="248" customFormat="1" ht="26.25" customHeight="1" x14ac:dyDescent="0.15">
      <c r="A110" s="946" t="s">
        <v>438</v>
      </c>
      <c r="B110" s="947"/>
      <c r="C110" s="947"/>
      <c r="D110" s="947"/>
      <c r="E110" s="947"/>
      <c r="F110" s="947"/>
      <c r="G110" s="947"/>
      <c r="H110" s="947"/>
      <c r="I110" s="947"/>
      <c r="J110" s="947"/>
      <c r="K110" s="947"/>
      <c r="L110" s="947"/>
      <c r="M110" s="947"/>
      <c r="N110" s="947"/>
      <c r="O110" s="947"/>
      <c r="P110" s="947"/>
      <c r="Q110" s="947"/>
      <c r="R110" s="947"/>
      <c r="S110" s="947"/>
      <c r="T110" s="947"/>
      <c r="U110" s="947"/>
      <c r="V110" s="947"/>
      <c r="W110" s="947"/>
      <c r="X110" s="947"/>
      <c r="Y110" s="947"/>
      <c r="Z110" s="948"/>
      <c r="AA110" s="949">
        <v>122641</v>
      </c>
      <c r="AB110" s="950"/>
      <c r="AC110" s="950"/>
      <c r="AD110" s="950"/>
      <c r="AE110" s="951"/>
      <c r="AF110" s="952">
        <v>117096</v>
      </c>
      <c r="AG110" s="950"/>
      <c r="AH110" s="950"/>
      <c r="AI110" s="950"/>
      <c r="AJ110" s="951"/>
      <c r="AK110" s="952">
        <v>128378</v>
      </c>
      <c r="AL110" s="950"/>
      <c r="AM110" s="950"/>
      <c r="AN110" s="950"/>
      <c r="AO110" s="951"/>
      <c r="AP110" s="953">
        <v>21.8</v>
      </c>
      <c r="AQ110" s="954"/>
      <c r="AR110" s="954"/>
      <c r="AS110" s="954"/>
      <c r="AT110" s="955"/>
      <c r="AU110" s="956" t="s">
        <v>73</v>
      </c>
      <c r="AV110" s="957"/>
      <c r="AW110" s="957"/>
      <c r="AX110" s="957"/>
      <c r="AY110" s="957"/>
      <c r="AZ110" s="998" t="s">
        <v>439</v>
      </c>
      <c r="BA110" s="947"/>
      <c r="BB110" s="947"/>
      <c r="BC110" s="947"/>
      <c r="BD110" s="947"/>
      <c r="BE110" s="947"/>
      <c r="BF110" s="947"/>
      <c r="BG110" s="947"/>
      <c r="BH110" s="947"/>
      <c r="BI110" s="947"/>
      <c r="BJ110" s="947"/>
      <c r="BK110" s="947"/>
      <c r="BL110" s="947"/>
      <c r="BM110" s="947"/>
      <c r="BN110" s="947"/>
      <c r="BO110" s="947"/>
      <c r="BP110" s="948"/>
      <c r="BQ110" s="984">
        <v>1550595</v>
      </c>
      <c r="BR110" s="985"/>
      <c r="BS110" s="985"/>
      <c r="BT110" s="985"/>
      <c r="BU110" s="985"/>
      <c r="BV110" s="985">
        <v>1642707</v>
      </c>
      <c r="BW110" s="985"/>
      <c r="BX110" s="985"/>
      <c r="BY110" s="985"/>
      <c r="BZ110" s="985"/>
      <c r="CA110" s="985">
        <v>1619194</v>
      </c>
      <c r="CB110" s="985"/>
      <c r="CC110" s="985"/>
      <c r="CD110" s="985"/>
      <c r="CE110" s="985"/>
      <c r="CF110" s="999">
        <v>274.60000000000002</v>
      </c>
      <c r="CG110" s="1000"/>
      <c r="CH110" s="1000"/>
      <c r="CI110" s="1000"/>
      <c r="CJ110" s="1000"/>
      <c r="CK110" s="1001" t="s">
        <v>440</v>
      </c>
      <c r="CL110" s="1002"/>
      <c r="CM110" s="981" t="s">
        <v>441</v>
      </c>
      <c r="CN110" s="982"/>
      <c r="CO110" s="982"/>
      <c r="CP110" s="982"/>
      <c r="CQ110" s="982"/>
      <c r="CR110" s="982"/>
      <c r="CS110" s="982"/>
      <c r="CT110" s="982"/>
      <c r="CU110" s="982"/>
      <c r="CV110" s="982"/>
      <c r="CW110" s="982"/>
      <c r="CX110" s="982"/>
      <c r="CY110" s="982"/>
      <c r="CZ110" s="982"/>
      <c r="DA110" s="982"/>
      <c r="DB110" s="982"/>
      <c r="DC110" s="982"/>
      <c r="DD110" s="982"/>
      <c r="DE110" s="982"/>
      <c r="DF110" s="983"/>
      <c r="DG110" s="984" t="s">
        <v>442</v>
      </c>
      <c r="DH110" s="985"/>
      <c r="DI110" s="985"/>
      <c r="DJ110" s="985"/>
      <c r="DK110" s="985"/>
      <c r="DL110" s="985" t="s">
        <v>443</v>
      </c>
      <c r="DM110" s="985"/>
      <c r="DN110" s="985"/>
      <c r="DO110" s="985"/>
      <c r="DP110" s="985"/>
      <c r="DQ110" s="985" t="s">
        <v>442</v>
      </c>
      <c r="DR110" s="985"/>
      <c r="DS110" s="985"/>
      <c r="DT110" s="985"/>
      <c r="DU110" s="985"/>
      <c r="DV110" s="986" t="s">
        <v>442</v>
      </c>
      <c r="DW110" s="986"/>
      <c r="DX110" s="986"/>
      <c r="DY110" s="986"/>
      <c r="DZ110" s="987"/>
    </row>
    <row r="111" spans="1:131" s="248" customFormat="1" ht="26.25" customHeight="1" x14ac:dyDescent="0.15">
      <c r="A111" s="988" t="s">
        <v>444</v>
      </c>
      <c r="B111" s="989"/>
      <c r="C111" s="989"/>
      <c r="D111" s="989"/>
      <c r="E111" s="989"/>
      <c r="F111" s="989"/>
      <c r="G111" s="989"/>
      <c r="H111" s="989"/>
      <c r="I111" s="989"/>
      <c r="J111" s="989"/>
      <c r="K111" s="989"/>
      <c r="L111" s="989"/>
      <c r="M111" s="989"/>
      <c r="N111" s="989"/>
      <c r="O111" s="989"/>
      <c r="P111" s="989"/>
      <c r="Q111" s="989"/>
      <c r="R111" s="989"/>
      <c r="S111" s="989"/>
      <c r="T111" s="989"/>
      <c r="U111" s="989"/>
      <c r="V111" s="989"/>
      <c r="W111" s="989"/>
      <c r="X111" s="989"/>
      <c r="Y111" s="989"/>
      <c r="Z111" s="990"/>
      <c r="AA111" s="991" t="s">
        <v>442</v>
      </c>
      <c r="AB111" s="992"/>
      <c r="AC111" s="992"/>
      <c r="AD111" s="992"/>
      <c r="AE111" s="993"/>
      <c r="AF111" s="994" t="s">
        <v>443</v>
      </c>
      <c r="AG111" s="992"/>
      <c r="AH111" s="992"/>
      <c r="AI111" s="992"/>
      <c r="AJ111" s="993"/>
      <c r="AK111" s="994" t="s">
        <v>177</v>
      </c>
      <c r="AL111" s="992"/>
      <c r="AM111" s="992"/>
      <c r="AN111" s="992"/>
      <c r="AO111" s="993"/>
      <c r="AP111" s="995" t="s">
        <v>445</v>
      </c>
      <c r="AQ111" s="996"/>
      <c r="AR111" s="996"/>
      <c r="AS111" s="996"/>
      <c r="AT111" s="997"/>
      <c r="AU111" s="958"/>
      <c r="AV111" s="959"/>
      <c r="AW111" s="959"/>
      <c r="AX111" s="959"/>
      <c r="AY111" s="959"/>
      <c r="AZ111" s="1007" t="s">
        <v>446</v>
      </c>
      <c r="BA111" s="1008"/>
      <c r="BB111" s="1008"/>
      <c r="BC111" s="1008"/>
      <c r="BD111" s="1008"/>
      <c r="BE111" s="1008"/>
      <c r="BF111" s="1008"/>
      <c r="BG111" s="1008"/>
      <c r="BH111" s="1008"/>
      <c r="BI111" s="1008"/>
      <c r="BJ111" s="1008"/>
      <c r="BK111" s="1008"/>
      <c r="BL111" s="1008"/>
      <c r="BM111" s="1008"/>
      <c r="BN111" s="1008"/>
      <c r="BO111" s="1008"/>
      <c r="BP111" s="1009"/>
      <c r="BQ111" s="977" t="s">
        <v>395</v>
      </c>
      <c r="BR111" s="978"/>
      <c r="BS111" s="978"/>
      <c r="BT111" s="978"/>
      <c r="BU111" s="978"/>
      <c r="BV111" s="978" t="s">
        <v>395</v>
      </c>
      <c r="BW111" s="978"/>
      <c r="BX111" s="978"/>
      <c r="BY111" s="978"/>
      <c r="BZ111" s="978"/>
      <c r="CA111" s="978" t="s">
        <v>395</v>
      </c>
      <c r="CB111" s="978"/>
      <c r="CC111" s="978"/>
      <c r="CD111" s="978"/>
      <c r="CE111" s="978"/>
      <c r="CF111" s="972" t="s">
        <v>445</v>
      </c>
      <c r="CG111" s="973"/>
      <c r="CH111" s="973"/>
      <c r="CI111" s="973"/>
      <c r="CJ111" s="973"/>
      <c r="CK111" s="1003"/>
      <c r="CL111" s="1004"/>
      <c r="CM111" s="974" t="s">
        <v>447</v>
      </c>
      <c r="CN111" s="975"/>
      <c r="CO111" s="975"/>
      <c r="CP111" s="975"/>
      <c r="CQ111" s="975"/>
      <c r="CR111" s="975"/>
      <c r="CS111" s="975"/>
      <c r="CT111" s="975"/>
      <c r="CU111" s="975"/>
      <c r="CV111" s="975"/>
      <c r="CW111" s="975"/>
      <c r="CX111" s="975"/>
      <c r="CY111" s="975"/>
      <c r="CZ111" s="975"/>
      <c r="DA111" s="975"/>
      <c r="DB111" s="975"/>
      <c r="DC111" s="975"/>
      <c r="DD111" s="975"/>
      <c r="DE111" s="975"/>
      <c r="DF111" s="976"/>
      <c r="DG111" s="977" t="s">
        <v>442</v>
      </c>
      <c r="DH111" s="978"/>
      <c r="DI111" s="978"/>
      <c r="DJ111" s="978"/>
      <c r="DK111" s="978"/>
      <c r="DL111" s="978" t="s">
        <v>448</v>
      </c>
      <c r="DM111" s="978"/>
      <c r="DN111" s="978"/>
      <c r="DO111" s="978"/>
      <c r="DP111" s="978"/>
      <c r="DQ111" s="978" t="s">
        <v>442</v>
      </c>
      <c r="DR111" s="978"/>
      <c r="DS111" s="978"/>
      <c r="DT111" s="978"/>
      <c r="DU111" s="978"/>
      <c r="DV111" s="979" t="s">
        <v>445</v>
      </c>
      <c r="DW111" s="979"/>
      <c r="DX111" s="979"/>
      <c r="DY111" s="979"/>
      <c r="DZ111" s="980"/>
    </row>
    <row r="112" spans="1:131" s="248" customFormat="1" ht="26.25" customHeight="1" x14ac:dyDescent="0.15">
      <c r="A112" s="1010" t="s">
        <v>449</v>
      </c>
      <c r="B112" s="1011"/>
      <c r="C112" s="1008" t="s">
        <v>450</v>
      </c>
      <c r="D112" s="1008"/>
      <c r="E112" s="1008"/>
      <c r="F112" s="1008"/>
      <c r="G112" s="1008"/>
      <c r="H112" s="1008"/>
      <c r="I112" s="1008"/>
      <c r="J112" s="1008"/>
      <c r="K112" s="1008"/>
      <c r="L112" s="1008"/>
      <c r="M112" s="1008"/>
      <c r="N112" s="1008"/>
      <c r="O112" s="1008"/>
      <c r="P112" s="1008"/>
      <c r="Q112" s="1008"/>
      <c r="R112" s="1008"/>
      <c r="S112" s="1008"/>
      <c r="T112" s="1008"/>
      <c r="U112" s="1008"/>
      <c r="V112" s="1008"/>
      <c r="W112" s="1008"/>
      <c r="X112" s="1008"/>
      <c r="Y112" s="1008"/>
      <c r="Z112" s="1009"/>
      <c r="AA112" s="1016" t="s">
        <v>445</v>
      </c>
      <c r="AB112" s="1017"/>
      <c r="AC112" s="1017"/>
      <c r="AD112" s="1017"/>
      <c r="AE112" s="1018"/>
      <c r="AF112" s="1019" t="s">
        <v>451</v>
      </c>
      <c r="AG112" s="1017"/>
      <c r="AH112" s="1017"/>
      <c r="AI112" s="1017"/>
      <c r="AJ112" s="1018"/>
      <c r="AK112" s="1019" t="s">
        <v>395</v>
      </c>
      <c r="AL112" s="1017"/>
      <c r="AM112" s="1017"/>
      <c r="AN112" s="1017"/>
      <c r="AO112" s="1018"/>
      <c r="AP112" s="1020" t="s">
        <v>442</v>
      </c>
      <c r="AQ112" s="1021"/>
      <c r="AR112" s="1021"/>
      <c r="AS112" s="1021"/>
      <c r="AT112" s="1022"/>
      <c r="AU112" s="958"/>
      <c r="AV112" s="959"/>
      <c r="AW112" s="959"/>
      <c r="AX112" s="959"/>
      <c r="AY112" s="959"/>
      <c r="AZ112" s="1007" t="s">
        <v>452</v>
      </c>
      <c r="BA112" s="1008"/>
      <c r="BB112" s="1008"/>
      <c r="BC112" s="1008"/>
      <c r="BD112" s="1008"/>
      <c r="BE112" s="1008"/>
      <c r="BF112" s="1008"/>
      <c r="BG112" s="1008"/>
      <c r="BH112" s="1008"/>
      <c r="BI112" s="1008"/>
      <c r="BJ112" s="1008"/>
      <c r="BK112" s="1008"/>
      <c r="BL112" s="1008"/>
      <c r="BM112" s="1008"/>
      <c r="BN112" s="1008"/>
      <c r="BO112" s="1008"/>
      <c r="BP112" s="1009"/>
      <c r="BQ112" s="977">
        <v>123141</v>
      </c>
      <c r="BR112" s="978"/>
      <c r="BS112" s="978"/>
      <c r="BT112" s="978"/>
      <c r="BU112" s="978"/>
      <c r="BV112" s="978">
        <v>127696</v>
      </c>
      <c r="BW112" s="978"/>
      <c r="BX112" s="978"/>
      <c r="BY112" s="978"/>
      <c r="BZ112" s="978"/>
      <c r="CA112" s="978">
        <v>155799</v>
      </c>
      <c r="CB112" s="978"/>
      <c r="CC112" s="978"/>
      <c r="CD112" s="978"/>
      <c r="CE112" s="978"/>
      <c r="CF112" s="972">
        <v>26.4</v>
      </c>
      <c r="CG112" s="973"/>
      <c r="CH112" s="973"/>
      <c r="CI112" s="973"/>
      <c r="CJ112" s="973"/>
      <c r="CK112" s="1003"/>
      <c r="CL112" s="1004"/>
      <c r="CM112" s="974" t="s">
        <v>453</v>
      </c>
      <c r="CN112" s="975"/>
      <c r="CO112" s="975"/>
      <c r="CP112" s="975"/>
      <c r="CQ112" s="975"/>
      <c r="CR112" s="975"/>
      <c r="CS112" s="975"/>
      <c r="CT112" s="975"/>
      <c r="CU112" s="975"/>
      <c r="CV112" s="975"/>
      <c r="CW112" s="975"/>
      <c r="CX112" s="975"/>
      <c r="CY112" s="975"/>
      <c r="CZ112" s="975"/>
      <c r="DA112" s="975"/>
      <c r="DB112" s="975"/>
      <c r="DC112" s="975"/>
      <c r="DD112" s="975"/>
      <c r="DE112" s="975"/>
      <c r="DF112" s="976"/>
      <c r="DG112" s="977" t="s">
        <v>443</v>
      </c>
      <c r="DH112" s="978"/>
      <c r="DI112" s="978"/>
      <c r="DJ112" s="978"/>
      <c r="DK112" s="978"/>
      <c r="DL112" s="978" t="s">
        <v>442</v>
      </c>
      <c r="DM112" s="978"/>
      <c r="DN112" s="978"/>
      <c r="DO112" s="978"/>
      <c r="DP112" s="978"/>
      <c r="DQ112" s="978" t="s">
        <v>451</v>
      </c>
      <c r="DR112" s="978"/>
      <c r="DS112" s="978"/>
      <c r="DT112" s="978"/>
      <c r="DU112" s="978"/>
      <c r="DV112" s="979" t="s">
        <v>395</v>
      </c>
      <c r="DW112" s="979"/>
      <c r="DX112" s="979"/>
      <c r="DY112" s="979"/>
      <c r="DZ112" s="980"/>
    </row>
    <row r="113" spans="1:130" s="248" customFormat="1" ht="26.25" customHeight="1" x14ac:dyDescent="0.15">
      <c r="A113" s="1012"/>
      <c r="B113" s="1013"/>
      <c r="C113" s="1008" t="s">
        <v>454</v>
      </c>
      <c r="D113" s="1008"/>
      <c r="E113" s="1008"/>
      <c r="F113" s="1008"/>
      <c r="G113" s="1008"/>
      <c r="H113" s="1008"/>
      <c r="I113" s="1008"/>
      <c r="J113" s="1008"/>
      <c r="K113" s="1008"/>
      <c r="L113" s="1008"/>
      <c r="M113" s="1008"/>
      <c r="N113" s="1008"/>
      <c r="O113" s="1008"/>
      <c r="P113" s="1008"/>
      <c r="Q113" s="1008"/>
      <c r="R113" s="1008"/>
      <c r="S113" s="1008"/>
      <c r="T113" s="1008"/>
      <c r="U113" s="1008"/>
      <c r="V113" s="1008"/>
      <c r="W113" s="1008"/>
      <c r="X113" s="1008"/>
      <c r="Y113" s="1008"/>
      <c r="Z113" s="1009"/>
      <c r="AA113" s="991">
        <v>7706</v>
      </c>
      <c r="AB113" s="992"/>
      <c r="AC113" s="992"/>
      <c r="AD113" s="992"/>
      <c r="AE113" s="993"/>
      <c r="AF113" s="994">
        <v>11872</v>
      </c>
      <c r="AG113" s="992"/>
      <c r="AH113" s="992"/>
      <c r="AI113" s="992"/>
      <c r="AJ113" s="993"/>
      <c r="AK113" s="994">
        <v>8795</v>
      </c>
      <c r="AL113" s="992"/>
      <c r="AM113" s="992"/>
      <c r="AN113" s="992"/>
      <c r="AO113" s="993"/>
      <c r="AP113" s="995">
        <v>1.5</v>
      </c>
      <c r="AQ113" s="996"/>
      <c r="AR113" s="996"/>
      <c r="AS113" s="996"/>
      <c r="AT113" s="997"/>
      <c r="AU113" s="958"/>
      <c r="AV113" s="959"/>
      <c r="AW113" s="959"/>
      <c r="AX113" s="959"/>
      <c r="AY113" s="959"/>
      <c r="AZ113" s="1007" t="s">
        <v>455</v>
      </c>
      <c r="BA113" s="1008"/>
      <c r="BB113" s="1008"/>
      <c r="BC113" s="1008"/>
      <c r="BD113" s="1008"/>
      <c r="BE113" s="1008"/>
      <c r="BF113" s="1008"/>
      <c r="BG113" s="1008"/>
      <c r="BH113" s="1008"/>
      <c r="BI113" s="1008"/>
      <c r="BJ113" s="1008"/>
      <c r="BK113" s="1008"/>
      <c r="BL113" s="1008"/>
      <c r="BM113" s="1008"/>
      <c r="BN113" s="1008"/>
      <c r="BO113" s="1008"/>
      <c r="BP113" s="1009"/>
      <c r="BQ113" s="977" t="s">
        <v>445</v>
      </c>
      <c r="BR113" s="978"/>
      <c r="BS113" s="978"/>
      <c r="BT113" s="978"/>
      <c r="BU113" s="978"/>
      <c r="BV113" s="978" t="s">
        <v>395</v>
      </c>
      <c r="BW113" s="978"/>
      <c r="BX113" s="978"/>
      <c r="BY113" s="978"/>
      <c r="BZ113" s="978"/>
      <c r="CA113" s="978" t="s">
        <v>442</v>
      </c>
      <c r="CB113" s="978"/>
      <c r="CC113" s="978"/>
      <c r="CD113" s="978"/>
      <c r="CE113" s="978"/>
      <c r="CF113" s="972" t="s">
        <v>448</v>
      </c>
      <c r="CG113" s="973"/>
      <c r="CH113" s="973"/>
      <c r="CI113" s="973"/>
      <c r="CJ113" s="973"/>
      <c r="CK113" s="1003"/>
      <c r="CL113" s="1004"/>
      <c r="CM113" s="974" t="s">
        <v>456</v>
      </c>
      <c r="CN113" s="975"/>
      <c r="CO113" s="975"/>
      <c r="CP113" s="975"/>
      <c r="CQ113" s="975"/>
      <c r="CR113" s="975"/>
      <c r="CS113" s="975"/>
      <c r="CT113" s="975"/>
      <c r="CU113" s="975"/>
      <c r="CV113" s="975"/>
      <c r="CW113" s="975"/>
      <c r="CX113" s="975"/>
      <c r="CY113" s="975"/>
      <c r="CZ113" s="975"/>
      <c r="DA113" s="975"/>
      <c r="DB113" s="975"/>
      <c r="DC113" s="975"/>
      <c r="DD113" s="975"/>
      <c r="DE113" s="975"/>
      <c r="DF113" s="976"/>
      <c r="DG113" s="1016" t="s">
        <v>445</v>
      </c>
      <c r="DH113" s="1017"/>
      <c r="DI113" s="1017"/>
      <c r="DJ113" s="1017"/>
      <c r="DK113" s="1018"/>
      <c r="DL113" s="1019" t="s">
        <v>442</v>
      </c>
      <c r="DM113" s="1017"/>
      <c r="DN113" s="1017"/>
      <c r="DO113" s="1017"/>
      <c r="DP113" s="1018"/>
      <c r="DQ113" s="1019" t="s">
        <v>442</v>
      </c>
      <c r="DR113" s="1017"/>
      <c r="DS113" s="1017"/>
      <c r="DT113" s="1017"/>
      <c r="DU113" s="1018"/>
      <c r="DV113" s="1020" t="s">
        <v>395</v>
      </c>
      <c r="DW113" s="1021"/>
      <c r="DX113" s="1021"/>
      <c r="DY113" s="1021"/>
      <c r="DZ113" s="1022"/>
    </row>
    <row r="114" spans="1:130" s="248" customFormat="1" ht="26.25" customHeight="1" x14ac:dyDescent="0.15">
      <c r="A114" s="1012"/>
      <c r="B114" s="1013"/>
      <c r="C114" s="1008" t="s">
        <v>457</v>
      </c>
      <c r="D114" s="1008"/>
      <c r="E114" s="1008"/>
      <c r="F114" s="1008"/>
      <c r="G114" s="1008"/>
      <c r="H114" s="1008"/>
      <c r="I114" s="1008"/>
      <c r="J114" s="1008"/>
      <c r="K114" s="1008"/>
      <c r="L114" s="1008"/>
      <c r="M114" s="1008"/>
      <c r="N114" s="1008"/>
      <c r="O114" s="1008"/>
      <c r="P114" s="1008"/>
      <c r="Q114" s="1008"/>
      <c r="R114" s="1008"/>
      <c r="S114" s="1008"/>
      <c r="T114" s="1008"/>
      <c r="U114" s="1008"/>
      <c r="V114" s="1008"/>
      <c r="W114" s="1008"/>
      <c r="X114" s="1008"/>
      <c r="Y114" s="1008"/>
      <c r="Z114" s="1009"/>
      <c r="AA114" s="1016">
        <v>446</v>
      </c>
      <c r="AB114" s="1017"/>
      <c r="AC114" s="1017"/>
      <c r="AD114" s="1017"/>
      <c r="AE114" s="1018"/>
      <c r="AF114" s="1019">
        <v>475</v>
      </c>
      <c r="AG114" s="1017"/>
      <c r="AH114" s="1017"/>
      <c r="AI114" s="1017"/>
      <c r="AJ114" s="1018"/>
      <c r="AK114" s="1019">
        <v>489</v>
      </c>
      <c r="AL114" s="1017"/>
      <c r="AM114" s="1017"/>
      <c r="AN114" s="1017"/>
      <c r="AO114" s="1018"/>
      <c r="AP114" s="1020">
        <v>0.1</v>
      </c>
      <c r="AQ114" s="1021"/>
      <c r="AR114" s="1021"/>
      <c r="AS114" s="1021"/>
      <c r="AT114" s="1022"/>
      <c r="AU114" s="958"/>
      <c r="AV114" s="959"/>
      <c r="AW114" s="959"/>
      <c r="AX114" s="959"/>
      <c r="AY114" s="959"/>
      <c r="AZ114" s="1007" t="s">
        <v>458</v>
      </c>
      <c r="BA114" s="1008"/>
      <c r="BB114" s="1008"/>
      <c r="BC114" s="1008"/>
      <c r="BD114" s="1008"/>
      <c r="BE114" s="1008"/>
      <c r="BF114" s="1008"/>
      <c r="BG114" s="1008"/>
      <c r="BH114" s="1008"/>
      <c r="BI114" s="1008"/>
      <c r="BJ114" s="1008"/>
      <c r="BK114" s="1008"/>
      <c r="BL114" s="1008"/>
      <c r="BM114" s="1008"/>
      <c r="BN114" s="1008"/>
      <c r="BO114" s="1008"/>
      <c r="BP114" s="1009"/>
      <c r="BQ114" s="977">
        <v>72514</v>
      </c>
      <c r="BR114" s="978"/>
      <c r="BS114" s="978"/>
      <c r="BT114" s="978"/>
      <c r="BU114" s="978"/>
      <c r="BV114" s="978">
        <v>64363</v>
      </c>
      <c r="BW114" s="978"/>
      <c r="BX114" s="978"/>
      <c r="BY114" s="978"/>
      <c r="BZ114" s="978"/>
      <c r="CA114" s="978">
        <v>36295</v>
      </c>
      <c r="CB114" s="978"/>
      <c r="CC114" s="978"/>
      <c r="CD114" s="978"/>
      <c r="CE114" s="978"/>
      <c r="CF114" s="972">
        <v>6.2</v>
      </c>
      <c r="CG114" s="973"/>
      <c r="CH114" s="973"/>
      <c r="CI114" s="973"/>
      <c r="CJ114" s="973"/>
      <c r="CK114" s="1003"/>
      <c r="CL114" s="1004"/>
      <c r="CM114" s="974" t="s">
        <v>459</v>
      </c>
      <c r="CN114" s="975"/>
      <c r="CO114" s="975"/>
      <c r="CP114" s="975"/>
      <c r="CQ114" s="975"/>
      <c r="CR114" s="975"/>
      <c r="CS114" s="975"/>
      <c r="CT114" s="975"/>
      <c r="CU114" s="975"/>
      <c r="CV114" s="975"/>
      <c r="CW114" s="975"/>
      <c r="CX114" s="975"/>
      <c r="CY114" s="975"/>
      <c r="CZ114" s="975"/>
      <c r="DA114" s="975"/>
      <c r="DB114" s="975"/>
      <c r="DC114" s="975"/>
      <c r="DD114" s="975"/>
      <c r="DE114" s="975"/>
      <c r="DF114" s="976"/>
      <c r="DG114" s="1016" t="s">
        <v>445</v>
      </c>
      <c r="DH114" s="1017"/>
      <c r="DI114" s="1017"/>
      <c r="DJ114" s="1017"/>
      <c r="DK114" s="1018"/>
      <c r="DL114" s="1019" t="s">
        <v>442</v>
      </c>
      <c r="DM114" s="1017"/>
      <c r="DN114" s="1017"/>
      <c r="DO114" s="1017"/>
      <c r="DP114" s="1018"/>
      <c r="DQ114" s="1019" t="s">
        <v>445</v>
      </c>
      <c r="DR114" s="1017"/>
      <c r="DS114" s="1017"/>
      <c r="DT114" s="1017"/>
      <c r="DU114" s="1018"/>
      <c r="DV114" s="1020" t="s">
        <v>443</v>
      </c>
      <c r="DW114" s="1021"/>
      <c r="DX114" s="1021"/>
      <c r="DY114" s="1021"/>
      <c r="DZ114" s="1022"/>
    </row>
    <row r="115" spans="1:130" s="248" customFormat="1" ht="26.25" customHeight="1" x14ac:dyDescent="0.15">
      <c r="A115" s="1012"/>
      <c r="B115" s="1013"/>
      <c r="C115" s="1008" t="s">
        <v>460</v>
      </c>
      <c r="D115" s="1008"/>
      <c r="E115" s="1008"/>
      <c r="F115" s="1008"/>
      <c r="G115" s="1008"/>
      <c r="H115" s="1008"/>
      <c r="I115" s="1008"/>
      <c r="J115" s="1008"/>
      <c r="K115" s="1008"/>
      <c r="L115" s="1008"/>
      <c r="M115" s="1008"/>
      <c r="N115" s="1008"/>
      <c r="O115" s="1008"/>
      <c r="P115" s="1008"/>
      <c r="Q115" s="1008"/>
      <c r="R115" s="1008"/>
      <c r="S115" s="1008"/>
      <c r="T115" s="1008"/>
      <c r="U115" s="1008"/>
      <c r="V115" s="1008"/>
      <c r="W115" s="1008"/>
      <c r="X115" s="1008"/>
      <c r="Y115" s="1008"/>
      <c r="Z115" s="1009"/>
      <c r="AA115" s="991" t="s">
        <v>451</v>
      </c>
      <c r="AB115" s="992"/>
      <c r="AC115" s="992"/>
      <c r="AD115" s="992"/>
      <c r="AE115" s="993"/>
      <c r="AF115" s="994" t="s">
        <v>442</v>
      </c>
      <c r="AG115" s="992"/>
      <c r="AH115" s="992"/>
      <c r="AI115" s="992"/>
      <c r="AJ115" s="993"/>
      <c r="AK115" s="994" t="s">
        <v>445</v>
      </c>
      <c r="AL115" s="992"/>
      <c r="AM115" s="992"/>
      <c r="AN115" s="992"/>
      <c r="AO115" s="993"/>
      <c r="AP115" s="995" t="s">
        <v>395</v>
      </c>
      <c r="AQ115" s="996"/>
      <c r="AR115" s="996"/>
      <c r="AS115" s="996"/>
      <c r="AT115" s="997"/>
      <c r="AU115" s="958"/>
      <c r="AV115" s="959"/>
      <c r="AW115" s="959"/>
      <c r="AX115" s="959"/>
      <c r="AY115" s="959"/>
      <c r="AZ115" s="1007" t="s">
        <v>461</v>
      </c>
      <c r="BA115" s="1008"/>
      <c r="BB115" s="1008"/>
      <c r="BC115" s="1008"/>
      <c r="BD115" s="1008"/>
      <c r="BE115" s="1008"/>
      <c r="BF115" s="1008"/>
      <c r="BG115" s="1008"/>
      <c r="BH115" s="1008"/>
      <c r="BI115" s="1008"/>
      <c r="BJ115" s="1008"/>
      <c r="BK115" s="1008"/>
      <c r="BL115" s="1008"/>
      <c r="BM115" s="1008"/>
      <c r="BN115" s="1008"/>
      <c r="BO115" s="1008"/>
      <c r="BP115" s="1009"/>
      <c r="BQ115" s="977" t="s">
        <v>445</v>
      </c>
      <c r="BR115" s="978"/>
      <c r="BS115" s="978"/>
      <c r="BT115" s="978"/>
      <c r="BU115" s="978"/>
      <c r="BV115" s="978" t="s">
        <v>442</v>
      </c>
      <c r="BW115" s="978"/>
      <c r="BX115" s="978"/>
      <c r="BY115" s="978"/>
      <c r="BZ115" s="978"/>
      <c r="CA115" s="978" t="s">
        <v>395</v>
      </c>
      <c r="CB115" s="978"/>
      <c r="CC115" s="978"/>
      <c r="CD115" s="978"/>
      <c r="CE115" s="978"/>
      <c r="CF115" s="972" t="s">
        <v>442</v>
      </c>
      <c r="CG115" s="973"/>
      <c r="CH115" s="973"/>
      <c r="CI115" s="973"/>
      <c r="CJ115" s="973"/>
      <c r="CK115" s="1003"/>
      <c r="CL115" s="1004"/>
      <c r="CM115" s="1007" t="s">
        <v>462</v>
      </c>
      <c r="CN115" s="1028"/>
      <c r="CO115" s="1028"/>
      <c r="CP115" s="1028"/>
      <c r="CQ115" s="1028"/>
      <c r="CR115" s="1028"/>
      <c r="CS115" s="1028"/>
      <c r="CT115" s="1028"/>
      <c r="CU115" s="1028"/>
      <c r="CV115" s="1028"/>
      <c r="CW115" s="1028"/>
      <c r="CX115" s="1028"/>
      <c r="CY115" s="1028"/>
      <c r="CZ115" s="1028"/>
      <c r="DA115" s="1028"/>
      <c r="DB115" s="1028"/>
      <c r="DC115" s="1028"/>
      <c r="DD115" s="1028"/>
      <c r="DE115" s="1028"/>
      <c r="DF115" s="1009"/>
      <c r="DG115" s="1016" t="s">
        <v>442</v>
      </c>
      <c r="DH115" s="1017"/>
      <c r="DI115" s="1017"/>
      <c r="DJ115" s="1017"/>
      <c r="DK115" s="1018"/>
      <c r="DL115" s="1019" t="s">
        <v>443</v>
      </c>
      <c r="DM115" s="1017"/>
      <c r="DN115" s="1017"/>
      <c r="DO115" s="1017"/>
      <c r="DP115" s="1018"/>
      <c r="DQ115" s="1019" t="s">
        <v>395</v>
      </c>
      <c r="DR115" s="1017"/>
      <c r="DS115" s="1017"/>
      <c r="DT115" s="1017"/>
      <c r="DU115" s="1018"/>
      <c r="DV115" s="1020" t="s">
        <v>395</v>
      </c>
      <c r="DW115" s="1021"/>
      <c r="DX115" s="1021"/>
      <c r="DY115" s="1021"/>
      <c r="DZ115" s="1022"/>
    </row>
    <row r="116" spans="1:130" s="248" customFormat="1" ht="26.25" customHeight="1" x14ac:dyDescent="0.15">
      <c r="A116" s="1014"/>
      <c r="B116" s="1015"/>
      <c r="C116" s="1023" t="s">
        <v>463</v>
      </c>
      <c r="D116" s="1023"/>
      <c r="E116" s="1023"/>
      <c r="F116" s="1023"/>
      <c r="G116" s="1023"/>
      <c r="H116" s="1023"/>
      <c r="I116" s="1023"/>
      <c r="J116" s="1023"/>
      <c r="K116" s="1023"/>
      <c r="L116" s="1023"/>
      <c r="M116" s="1023"/>
      <c r="N116" s="1023"/>
      <c r="O116" s="1023"/>
      <c r="P116" s="1023"/>
      <c r="Q116" s="1023"/>
      <c r="R116" s="1023"/>
      <c r="S116" s="1023"/>
      <c r="T116" s="1023"/>
      <c r="U116" s="1023"/>
      <c r="V116" s="1023"/>
      <c r="W116" s="1023"/>
      <c r="X116" s="1023"/>
      <c r="Y116" s="1023"/>
      <c r="Z116" s="1024"/>
      <c r="AA116" s="1016" t="s">
        <v>395</v>
      </c>
      <c r="AB116" s="1017"/>
      <c r="AC116" s="1017"/>
      <c r="AD116" s="1017"/>
      <c r="AE116" s="1018"/>
      <c r="AF116" s="1019" t="s">
        <v>445</v>
      </c>
      <c r="AG116" s="1017"/>
      <c r="AH116" s="1017"/>
      <c r="AI116" s="1017"/>
      <c r="AJ116" s="1018"/>
      <c r="AK116" s="1019" t="s">
        <v>445</v>
      </c>
      <c r="AL116" s="1017"/>
      <c r="AM116" s="1017"/>
      <c r="AN116" s="1017"/>
      <c r="AO116" s="1018"/>
      <c r="AP116" s="1020" t="s">
        <v>442</v>
      </c>
      <c r="AQ116" s="1021"/>
      <c r="AR116" s="1021"/>
      <c r="AS116" s="1021"/>
      <c r="AT116" s="1022"/>
      <c r="AU116" s="958"/>
      <c r="AV116" s="959"/>
      <c r="AW116" s="959"/>
      <c r="AX116" s="959"/>
      <c r="AY116" s="959"/>
      <c r="AZ116" s="1025" t="s">
        <v>464</v>
      </c>
      <c r="BA116" s="1026"/>
      <c r="BB116" s="1026"/>
      <c r="BC116" s="1026"/>
      <c r="BD116" s="1026"/>
      <c r="BE116" s="1026"/>
      <c r="BF116" s="1026"/>
      <c r="BG116" s="1026"/>
      <c r="BH116" s="1026"/>
      <c r="BI116" s="1026"/>
      <c r="BJ116" s="1026"/>
      <c r="BK116" s="1026"/>
      <c r="BL116" s="1026"/>
      <c r="BM116" s="1026"/>
      <c r="BN116" s="1026"/>
      <c r="BO116" s="1026"/>
      <c r="BP116" s="1027"/>
      <c r="BQ116" s="977" t="s">
        <v>445</v>
      </c>
      <c r="BR116" s="978"/>
      <c r="BS116" s="978"/>
      <c r="BT116" s="978"/>
      <c r="BU116" s="978"/>
      <c r="BV116" s="978" t="s">
        <v>451</v>
      </c>
      <c r="BW116" s="978"/>
      <c r="BX116" s="978"/>
      <c r="BY116" s="978"/>
      <c r="BZ116" s="978"/>
      <c r="CA116" s="978" t="s">
        <v>442</v>
      </c>
      <c r="CB116" s="978"/>
      <c r="CC116" s="978"/>
      <c r="CD116" s="978"/>
      <c r="CE116" s="978"/>
      <c r="CF116" s="972" t="s">
        <v>442</v>
      </c>
      <c r="CG116" s="973"/>
      <c r="CH116" s="973"/>
      <c r="CI116" s="973"/>
      <c r="CJ116" s="973"/>
      <c r="CK116" s="1003"/>
      <c r="CL116" s="1004"/>
      <c r="CM116" s="974" t="s">
        <v>465</v>
      </c>
      <c r="CN116" s="975"/>
      <c r="CO116" s="975"/>
      <c r="CP116" s="975"/>
      <c r="CQ116" s="975"/>
      <c r="CR116" s="975"/>
      <c r="CS116" s="975"/>
      <c r="CT116" s="975"/>
      <c r="CU116" s="975"/>
      <c r="CV116" s="975"/>
      <c r="CW116" s="975"/>
      <c r="CX116" s="975"/>
      <c r="CY116" s="975"/>
      <c r="CZ116" s="975"/>
      <c r="DA116" s="975"/>
      <c r="DB116" s="975"/>
      <c r="DC116" s="975"/>
      <c r="DD116" s="975"/>
      <c r="DE116" s="975"/>
      <c r="DF116" s="976"/>
      <c r="DG116" s="1016" t="s">
        <v>443</v>
      </c>
      <c r="DH116" s="1017"/>
      <c r="DI116" s="1017"/>
      <c r="DJ116" s="1017"/>
      <c r="DK116" s="1018"/>
      <c r="DL116" s="1019" t="s">
        <v>445</v>
      </c>
      <c r="DM116" s="1017"/>
      <c r="DN116" s="1017"/>
      <c r="DO116" s="1017"/>
      <c r="DP116" s="1018"/>
      <c r="DQ116" s="1019" t="s">
        <v>395</v>
      </c>
      <c r="DR116" s="1017"/>
      <c r="DS116" s="1017"/>
      <c r="DT116" s="1017"/>
      <c r="DU116" s="1018"/>
      <c r="DV116" s="1020" t="s">
        <v>442</v>
      </c>
      <c r="DW116" s="1021"/>
      <c r="DX116" s="1021"/>
      <c r="DY116" s="1021"/>
      <c r="DZ116" s="1022"/>
    </row>
    <row r="117" spans="1:130" s="248" customFormat="1" ht="26.25" customHeight="1" x14ac:dyDescent="0.15">
      <c r="A117" s="962" t="s">
        <v>190</v>
      </c>
      <c r="B117" s="943"/>
      <c r="C117" s="943"/>
      <c r="D117" s="943"/>
      <c r="E117" s="943"/>
      <c r="F117" s="943"/>
      <c r="G117" s="943"/>
      <c r="H117" s="943"/>
      <c r="I117" s="943"/>
      <c r="J117" s="943"/>
      <c r="K117" s="943"/>
      <c r="L117" s="943"/>
      <c r="M117" s="943"/>
      <c r="N117" s="943"/>
      <c r="O117" s="943"/>
      <c r="P117" s="943"/>
      <c r="Q117" s="943"/>
      <c r="R117" s="943"/>
      <c r="S117" s="943"/>
      <c r="T117" s="943"/>
      <c r="U117" s="943"/>
      <c r="V117" s="943"/>
      <c r="W117" s="943"/>
      <c r="X117" s="943"/>
      <c r="Y117" s="1033" t="s">
        <v>466</v>
      </c>
      <c r="Z117" s="944"/>
      <c r="AA117" s="1034">
        <v>130793</v>
      </c>
      <c r="AB117" s="1035"/>
      <c r="AC117" s="1035"/>
      <c r="AD117" s="1035"/>
      <c r="AE117" s="1036"/>
      <c r="AF117" s="1037">
        <v>129443</v>
      </c>
      <c r="AG117" s="1035"/>
      <c r="AH117" s="1035"/>
      <c r="AI117" s="1035"/>
      <c r="AJ117" s="1036"/>
      <c r="AK117" s="1037">
        <v>137662</v>
      </c>
      <c r="AL117" s="1035"/>
      <c r="AM117" s="1035"/>
      <c r="AN117" s="1035"/>
      <c r="AO117" s="1036"/>
      <c r="AP117" s="1038"/>
      <c r="AQ117" s="1039"/>
      <c r="AR117" s="1039"/>
      <c r="AS117" s="1039"/>
      <c r="AT117" s="1040"/>
      <c r="AU117" s="958"/>
      <c r="AV117" s="959"/>
      <c r="AW117" s="959"/>
      <c r="AX117" s="959"/>
      <c r="AY117" s="959"/>
      <c r="AZ117" s="1025" t="s">
        <v>467</v>
      </c>
      <c r="BA117" s="1026"/>
      <c r="BB117" s="1026"/>
      <c r="BC117" s="1026"/>
      <c r="BD117" s="1026"/>
      <c r="BE117" s="1026"/>
      <c r="BF117" s="1026"/>
      <c r="BG117" s="1026"/>
      <c r="BH117" s="1026"/>
      <c r="BI117" s="1026"/>
      <c r="BJ117" s="1026"/>
      <c r="BK117" s="1026"/>
      <c r="BL117" s="1026"/>
      <c r="BM117" s="1026"/>
      <c r="BN117" s="1026"/>
      <c r="BO117" s="1026"/>
      <c r="BP117" s="1027"/>
      <c r="BQ117" s="977" t="s">
        <v>451</v>
      </c>
      <c r="BR117" s="978"/>
      <c r="BS117" s="978"/>
      <c r="BT117" s="978"/>
      <c r="BU117" s="978"/>
      <c r="BV117" s="978" t="s">
        <v>451</v>
      </c>
      <c r="BW117" s="978"/>
      <c r="BX117" s="978"/>
      <c r="BY117" s="978"/>
      <c r="BZ117" s="978"/>
      <c r="CA117" s="978" t="s">
        <v>442</v>
      </c>
      <c r="CB117" s="978"/>
      <c r="CC117" s="978"/>
      <c r="CD117" s="978"/>
      <c r="CE117" s="978"/>
      <c r="CF117" s="972" t="s">
        <v>451</v>
      </c>
      <c r="CG117" s="973"/>
      <c r="CH117" s="973"/>
      <c r="CI117" s="973"/>
      <c r="CJ117" s="973"/>
      <c r="CK117" s="1003"/>
      <c r="CL117" s="1004"/>
      <c r="CM117" s="974" t="s">
        <v>468</v>
      </c>
      <c r="CN117" s="975"/>
      <c r="CO117" s="975"/>
      <c r="CP117" s="975"/>
      <c r="CQ117" s="975"/>
      <c r="CR117" s="975"/>
      <c r="CS117" s="975"/>
      <c r="CT117" s="975"/>
      <c r="CU117" s="975"/>
      <c r="CV117" s="975"/>
      <c r="CW117" s="975"/>
      <c r="CX117" s="975"/>
      <c r="CY117" s="975"/>
      <c r="CZ117" s="975"/>
      <c r="DA117" s="975"/>
      <c r="DB117" s="975"/>
      <c r="DC117" s="975"/>
      <c r="DD117" s="975"/>
      <c r="DE117" s="975"/>
      <c r="DF117" s="976"/>
      <c r="DG117" s="1016" t="s">
        <v>442</v>
      </c>
      <c r="DH117" s="1017"/>
      <c r="DI117" s="1017"/>
      <c r="DJ117" s="1017"/>
      <c r="DK117" s="1018"/>
      <c r="DL117" s="1019" t="s">
        <v>451</v>
      </c>
      <c r="DM117" s="1017"/>
      <c r="DN117" s="1017"/>
      <c r="DO117" s="1017"/>
      <c r="DP117" s="1018"/>
      <c r="DQ117" s="1019" t="s">
        <v>442</v>
      </c>
      <c r="DR117" s="1017"/>
      <c r="DS117" s="1017"/>
      <c r="DT117" s="1017"/>
      <c r="DU117" s="1018"/>
      <c r="DV117" s="1020" t="s">
        <v>451</v>
      </c>
      <c r="DW117" s="1021"/>
      <c r="DX117" s="1021"/>
      <c r="DY117" s="1021"/>
      <c r="DZ117" s="1022"/>
    </row>
    <row r="118" spans="1:130" s="248" customFormat="1" ht="26.25" customHeight="1" x14ac:dyDescent="0.15">
      <c r="A118" s="962" t="s">
        <v>437</v>
      </c>
      <c r="B118" s="943"/>
      <c r="C118" s="943"/>
      <c r="D118" s="943"/>
      <c r="E118" s="943"/>
      <c r="F118" s="943"/>
      <c r="G118" s="943"/>
      <c r="H118" s="943"/>
      <c r="I118" s="943"/>
      <c r="J118" s="943"/>
      <c r="K118" s="943"/>
      <c r="L118" s="943"/>
      <c r="M118" s="943"/>
      <c r="N118" s="943"/>
      <c r="O118" s="943"/>
      <c r="P118" s="943"/>
      <c r="Q118" s="943"/>
      <c r="R118" s="943"/>
      <c r="S118" s="943"/>
      <c r="T118" s="943"/>
      <c r="U118" s="943"/>
      <c r="V118" s="943"/>
      <c r="W118" s="943"/>
      <c r="X118" s="943"/>
      <c r="Y118" s="943"/>
      <c r="Z118" s="944"/>
      <c r="AA118" s="942" t="s">
        <v>434</v>
      </c>
      <c r="AB118" s="943"/>
      <c r="AC118" s="943"/>
      <c r="AD118" s="943"/>
      <c r="AE118" s="944"/>
      <c r="AF118" s="942" t="s">
        <v>435</v>
      </c>
      <c r="AG118" s="943"/>
      <c r="AH118" s="943"/>
      <c r="AI118" s="943"/>
      <c r="AJ118" s="944"/>
      <c r="AK118" s="942" t="s">
        <v>309</v>
      </c>
      <c r="AL118" s="943"/>
      <c r="AM118" s="943"/>
      <c r="AN118" s="943"/>
      <c r="AO118" s="944"/>
      <c r="AP118" s="1029" t="s">
        <v>436</v>
      </c>
      <c r="AQ118" s="1030"/>
      <c r="AR118" s="1030"/>
      <c r="AS118" s="1030"/>
      <c r="AT118" s="1031"/>
      <c r="AU118" s="958"/>
      <c r="AV118" s="959"/>
      <c r="AW118" s="959"/>
      <c r="AX118" s="959"/>
      <c r="AY118" s="959"/>
      <c r="AZ118" s="1032" t="s">
        <v>469</v>
      </c>
      <c r="BA118" s="1023"/>
      <c r="BB118" s="1023"/>
      <c r="BC118" s="1023"/>
      <c r="BD118" s="1023"/>
      <c r="BE118" s="1023"/>
      <c r="BF118" s="1023"/>
      <c r="BG118" s="1023"/>
      <c r="BH118" s="1023"/>
      <c r="BI118" s="1023"/>
      <c r="BJ118" s="1023"/>
      <c r="BK118" s="1023"/>
      <c r="BL118" s="1023"/>
      <c r="BM118" s="1023"/>
      <c r="BN118" s="1023"/>
      <c r="BO118" s="1023"/>
      <c r="BP118" s="1024"/>
      <c r="BQ118" s="1055" t="s">
        <v>451</v>
      </c>
      <c r="BR118" s="1056"/>
      <c r="BS118" s="1056"/>
      <c r="BT118" s="1056"/>
      <c r="BU118" s="1056"/>
      <c r="BV118" s="1056" t="s">
        <v>395</v>
      </c>
      <c r="BW118" s="1056"/>
      <c r="BX118" s="1056"/>
      <c r="BY118" s="1056"/>
      <c r="BZ118" s="1056"/>
      <c r="CA118" s="1056" t="s">
        <v>443</v>
      </c>
      <c r="CB118" s="1056"/>
      <c r="CC118" s="1056"/>
      <c r="CD118" s="1056"/>
      <c r="CE118" s="1056"/>
      <c r="CF118" s="972" t="s">
        <v>451</v>
      </c>
      <c r="CG118" s="973"/>
      <c r="CH118" s="973"/>
      <c r="CI118" s="973"/>
      <c r="CJ118" s="973"/>
      <c r="CK118" s="1003"/>
      <c r="CL118" s="1004"/>
      <c r="CM118" s="974" t="s">
        <v>470</v>
      </c>
      <c r="CN118" s="975"/>
      <c r="CO118" s="975"/>
      <c r="CP118" s="975"/>
      <c r="CQ118" s="975"/>
      <c r="CR118" s="975"/>
      <c r="CS118" s="975"/>
      <c r="CT118" s="975"/>
      <c r="CU118" s="975"/>
      <c r="CV118" s="975"/>
      <c r="CW118" s="975"/>
      <c r="CX118" s="975"/>
      <c r="CY118" s="975"/>
      <c r="CZ118" s="975"/>
      <c r="DA118" s="975"/>
      <c r="DB118" s="975"/>
      <c r="DC118" s="975"/>
      <c r="DD118" s="975"/>
      <c r="DE118" s="975"/>
      <c r="DF118" s="976"/>
      <c r="DG118" s="1016" t="s">
        <v>443</v>
      </c>
      <c r="DH118" s="1017"/>
      <c r="DI118" s="1017"/>
      <c r="DJ118" s="1017"/>
      <c r="DK118" s="1018"/>
      <c r="DL118" s="1019" t="s">
        <v>443</v>
      </c>
      <c r="DM118" s="1017"/>
      <c r="DN118" s="1017"/>
      <c r="DO118" s="1017"/>
      <c r="DP118" s="1018"/>
      <c r="DQ118" s="1019" t="s">
        <v>451</v>
      </c>
      <c r="DR118" s="1017"/>
      <c r="DS118" s="1017"/>
      <c r="DT118" s="1017"/>
      <c r="DU118" s="1018"/>
      <c r="DV118" s="1020" t="s">
        <v>443</v>
      </c>
      <c r="DW118" s="1021"/>
      <c r="DX118" s="1021"/>
      <c r="DY118" s="1021"/>
      <c r="DZ118" s="1022"/>
    </row>
    <row r="119" spans="1:130" s="248" customFormat="1" ht="26.25" customHeight="1" x14ac:dyDescent="0.15">
      <c r="A119" s="1116" t="s">
        <v>440</v>
      </c>
      <c r="B119" s="1002"/>
      <c r="C119" s="981" t="s">
        <v>441</v>
      </c>
      <c r="D119" s="982"/>
      <c r="E119" s="982"/>
      <c r="F119" s="982"/>
      <c r="G119" s="982"/>
      <c r="H119" s="982"/>
      <c r="I119" s="982"/>
      <c r="J119" s="982"/>
      <c r="K119" s="982"/>
      <c r="L119" s="982"/>
      <c r="M119" s="982"/>
      <c r="N119" s="982"/>
      <c r="O119" s="982"/>
      <c r="P119" s="982"/>
      <c r="Q119" s="982"/>
      <c r="R119" s="982"/>
      <c r="S119" s="982"/>
      <c r="T119" s="982"/>
      <c r="U119" s="982"/>
      <c r="V119" s="982"/>
      <c r="W119" s="982"/>
      <c r="X119" s="982"/>
      <c r="Y119" s="982"/>
      <c r="Z119" s="983"/>
      <c r="AA119" s="949" t="s">
        <v>448</v>
      </c>
      <c r="AB119" s="950"/>
      <c r="AC119" s="950"/>
      <c r="AD119" s="950"/>
      <c r="AE119" s="951"/>
      <c r="AF119" s="952" t="s">
        <v>395</v>
      </c>
      <c r="AG119" s="950"/>
      <c r="AH119" s="950"/>
      <c r="AI119" s="950"/>
      <c r="AJ119" s="951"/>
      <c r="AK119" s="952" t="s">
        <v>451</v>
      </c>
      <c r="AL119" s="950"/>
      <c r="AM119" s="950"/>
      <c r="AN119" s="950"/>
      <c r="AO119" s="951"/>
      <c r="AP119" s="953" t="s">
        <v>443</v>
      </c>
      <c r="AQ119" s="954"/>
      <c r="AR119" s="954"/>
      <c r="AS119" s="954"/>
      <c r="AT119" s="955"/>
      <c r="AU119" s="960"/>
      <c r="AV119" s="961"/>
      <c r="AW119" s="961"/>
      <c r="AX119" s="961"/>
      <c r="AY119" s="961"/>
      <c r="AZ119" s="279" t="s">
        <v>190</v>
      </c>
      <c r="BA119" s="279"/>
      <c r="BB119" s="279"/>
      <c r="BC119" s="279"/>
      <c r="BD119" s="279"/>
      <c r="BE119" s="279"/>
      <c r="BF119" s="279"/>
      <c r="BG119" s="279"/>
      <c r="BH119" s="279"/>
      <c r="BI119" s="279"/>
      <c r="BJ119" s="279"/>
      <c r="BK119" s="279"/>
      <c r="BL119" s="279"/>
      <c r="BM119" s="279"/>
      <c r="BN119" s="279"/>
      <c r="BO119" s="1033" t="s">
        <v>471</v>
      </c>
      <c r="BP119" s="1064"/>
      <c r="BQ119" s="1055">
        <v>1746250</v>
      </c>
      <c r="BR119" s="1056"/>
      <c r="BS119" s="1056"/>
      <c r="BT119" s="1056"/>
      <c r="BU119" s="1056"/>
      <c r="BV119" s="1056">
        <v>1834766</v>
      </c>
      <c r="BW119" s="1056"/>
      <c r="BX119" s="1056"/>
      <c r="BY119" s="1056"/>
      <c r="BZ119" s="1056"/>
      <c r="CA119" s="1056">
        <v>1811288</v>
      </c>
      <c r="CB119" s="1056"/>
      <c r="CC119" s="1056"/>
      <c r="CD119" s="1056"/>
      <c r="CE119" s="1056"/>
      <c r="CF119" s="1057"/>
      <c r="CG119" s="1058"/>
      <c r="CH119" s="1058"/>
      <c r="CI119" s="1058"/>
      <c r="CJ119" s="1059"/>
      <c r="CK119" s="1005"/>
      <c r="CL119" s="1006"/>
      <c r="CM119" s="1060" t="s">
        <v>472</v>
      </c>
      <c r="CN119" s="1061"/>
      <c r="CO119" s="1061"/>
      <c r="CP119" s="1061"/>
      <c r="CQ119" s="1061"/>
      <c r="CR119" s="1061"/>
      <c r="CS119" s="1061"/>
      <c r="CT119" s="1061"/>
      <c r="CU119" s="1061"/>
      <c r="CV119" s="1061"/>
      <c r="CW119" s="1061"/>
      <c r="CX119" s="1061"/>
      <c r="CY119" s="1061"/>
      <c r="CZ119" s="1061"/>
      <c r="DA119" s="1061"/>
      <c r="DB119" s="1061"/>
      <c r="DC119" s="1061"/>
      <c r="DD119" s="1061"/>
      <c r="DE119" s="1061"/>
      <c r="DF119" s="1062"/>
      <c r="DG119" s="1063" t="s">
        <v>442</v>
      </c>
      <c r="DH119" s="1042"/>
      <c r="DI119" s="1042"/>
      <c r="DJ119" s="1042"/>
      <c r="DK119" s="1043"/>
      <c r="DL119" s="1041" t="s">
        <v>442</v>
      </c>
      <c r="DM119" s="1042"/>
      <c r="DN119" s="1042"/>
      <c r="DO119" s="1042"/>
      <c r="DP119" s="1043"/>
      <c r="DQ119" s="1041" t="s">
        <v>442</v>
      </c>
      <c r="DR119" s="1042"/>
      <c r="DS119" s="1042"/>
      <c r="DT119" s="1042"/>
      <c r="DU119" s="1043"/>
      <c r="DV119" s="1044" t="s">
        <v>442</v>
      </c>
      <c r="DW119" s="1045"/>
      <c r="DX119" s="1045"/>
      <c r="DY119" s="1045"/>
      <c r="DZ119" s="1046"/>
    </row>
    <row r="120" spans="1:130" s="248" customFormat="1" ht="26.25" customHeight="1" x14ac:dyDescent="0.15">
      <c r="A120" s="1117"/>
      <c r="B120" s="1004"/>
      <c r="C120" s="974" t="s">
        <v>447</v>
      </c>
      <c r="D120" s="975"/>
      <c r="E120" s="975"/>
      <c r="F120" s="975"/>
      <c r="G120" s="975"/>
      <c r="H120" s="975"/>
      <c r="I120" s="975"/>
      <c r="J120" s="975"/>
      <c r="K120" s="975"/>
      <c r="L120" s="975"/>
      <c r="M120" s="975"/>
      <c r="N120" s="975"/>
      <c r="O120" s="975"/>
      <c r="P120" s="975"/>
      <c r="Q120" s="975"/>
      <c r="R120" s="975"/>
      <c r="S120" s="975"/>
      <c r="T120" s="975"/>
      <c r="U120" s="975"/>
      <c r="V120" s="975"/>
      <c r="W120" s="975"/>
      <c r="X120" s="975"/>
      <c r="Y120" s="975"/>
      <c r="Z120" s="976"/>
      <c r="AA120" s="1016" t="s">
        <v>442</v>
      </c>
      <c r="AB120" s="1017"/>
      <c r="AC120" s="1017"/>
      <c r="AD120" s="1017"/>
      <c r="AE120" s="1018"/>
      <c r="AF120" s="1019" t="s">
        <v>443</v>
      </c>
      <c r="AG120" s="1017"/>
      <c r="AH120" s="1017"/>
      <c r="AI120" s="1017"/>
      <c r="AJ120" s="1018"/>
      <c r="AK120" s="1019" t="s">
        <v>442</v>
      </c>
      <c r="AL120" s="1017"/>
      <c r="AM120" s="1017"/>
      <c r="AN120" s="1017"/>
      <c r="AO120" s="1018"/>
      <c r="AP120" s="1020" t="s">
        <v>442</v>
      </c>
      <c r="AQ120" s="1021"/>
      <c r="AR120" s="1021"/>
      <c r="AS120" s="1021"/>
      <c r="AT120" s="1022"/>
      <c r="AU120" s="1047" t="s">
        <v>473</v>
      </c>
      <c r="AV120" s="1048"/>
      <c r="AW120" s="1048"/>
      <c r="AX120" s="1048"/>
      <c r="AY120" s="1049"/>
      <c r="AZ120" s="998" t="s">
        <v>474</v>
      </c>
      <c r="BA120" s="947"/>
      <c r="BB120" s="947"/>
      <c r="BC120" s="947"/>
      <c r="BD120" s="947"/>
      <c r="BE120" s="947"/>
      <c r="BF120" s="947"/>
      <c r="BG120" s="947"/>
      <c r="BH120" s="947"/>
      <c r="BI120" s="947"/>
      <c r="BJ120" s="947"/>
      <c r="BK120" s="947"/>
      <c r="BL120" s="947"/>
      <c r="BM120" s="947"/>
      <c r="BN120" s="947"/>
      <c r="BO120" s="947"/>
      <c r="BP120" s="948"/>
      <c r="BQ120" s="984">
        <v>712439</v>
      </c>
      <c r="BR120" s="985"/>
      <c r="BS120" s="985"/>
      <c r="BT120" s="985"/>
      <c r="BU120" s="985"/>
      <c r="BV120" s="985">
        <v>800680</v>
      </c>
      <c r="BW120" s="985"/>
      <c r="BX120" s="985"/>
      <c r="BY120" s="985"/>
      <c r="BZ120" s="985"/>
      <c r="CA120" s="985">
        <v>642533</v>
      </c>
      <c r="CB120" s="985"/>
      <c r="CC120" s="985"/>
      <c r="CD120" s="985"/>
      <c r="CE120" s="985"/>
      <c r="CF120" s="999">
        <v>109</v>
      </c>
      <c r="CG120" s="1000"/>
      <c r="CH120" s="1000"/>
      <c r="CI120" s="1000"/>
      <c r="CJ120" s="1000"/>
      <c r="CK120" s="1065" t="s">
        <v>475</v>
      </c>
      <c r="CL120" s="1066"/>
      <c r="CM120" s="1066"/>
      <c r="CN120" s="1066"/>
      <c r="CO120" s="1067"/>
      <c r="CP120" s="1073" t="s">
        <v>408</v>
      </c>
      <c r="CQ120" s="1074"/>
      <c r="CR120" s="1074"/>
      <c r="CS120" s="1074"/>
      <c r="CT120" s="1074"/>
      <c r="CU120" s="1074"/>
      <c r="CV120" s="1074"/>
      <c r="CW120" s="1074"/>
      <c r="CX120" s="1074"/>
      <c r="CY120" s="1074"/>
      <c r="CZ120" s="1074"/>
      <c r="DA120" s="1074"/>
      <c r="DB120" s="1074"/>
      <c r="DC120" s="1074"/>
      <c r="DD120" s="1074"/>
      <c r="DE120" s="1074"/>
      <c r="DF120" s="1075"/>
      <c r="DG120" s="984">
        <v>95329</v>
      </c>
      <c r="DH120" s="985"/>
      <c r="DI120" s="985"/>
      <c r="DJ120" s="985"/>
      <c r="DK120" s="985"/>
      <c r="DL120" s="985">
        <v>99358</v>
      </c>
      <c r="DM120" s="985"/>
      <c r="DN120" s="985"/>
      <c r="DO120" s="985"/>
      <c r="DP120" s="985"/>
      <c r="DQ120" s="985">
        <v>128001</v>
      </c>
      <c r="DR120" s="985"/>
      <c r="DS120" s="985"/>
      <c r="DT120" s="985"/>
      <c r="DU120" s="985"/>
      <c r="DV120" s="986">
        <v>21.7</v>
      </c>
      <c r="DW120" s="986"/>
      <c r="DX120" s="986"/>
      <c r="DY120" s="986"/>
      <c r="DZ120" s="987"/>
    </row>
    <row r="121" spans="1:130" s="248" customFormat="1" ht="26.25" customHeight="1" x14ac:dyDescent="0.15">
      <c r="A121" s="1117"/>
      <c r="B121" s="1004"/>
      <c r="C121" s="1025" t="s">
        <v>476</v>
      </c>
      <c r="D121" s="1026"/>
      <c r="E121" s="1026"/>
      <c r="F121" s="1026"/>
      <c r="G121" s="1026"/>
      <c r="H121" s="1026"/>
      <c r="I121" s="1026"/>
      <c r="J121" s="1026"/>
      <c r="K121" s="1026"/>
      <c r="L121" s="1026"/>
      <c r="M121" s="1026"/>
      <c r="N121" s="1026"/>
      <c r="O121" s="1026"/>
      <c r="P121" s="1026"/>
      <c r="Q121" s="1026"/>
      <c r="R121" s="1026"/>
      <c r="S121" s="1026"/>
      <c r="T121" s="1026"/>
      <c r="U121" s="1026"/>
      <c r="V121" s="1026"/>
      <c r="W121" s="1026"/>
      <c r="X121" s="1026"/>
      <c r="Y121" s="1026"/>
      <c r="Z121" s="1027"/>
      <c r="AA121" s="1016" t="s">
        <v>442</v>
      </c>
      <c r="AB121" s="1017"/>
      <c r="AC121" s="1017"/>
      <c r="AD121" s="1017"/>
      <c r="AE121" s="1018"/>
      <c r="AF121" s="1019" t="s">
        <v>443</v>
      </c>
      <c r="AG121" s="1017"/>
      <c r="AH121" s="1017"/>
      <c r="AI121" s="1017"/>
      <c r="AJ121" s="1018"/>
      <c r="AK121" s="1019" t="s">
        <v>442</v>
      </c>
      <c r="AL121" s="1017"/>
      <c r="AM121" s="1017"/>
      <c r="AN121" s="1017"/>
      <c r="AO121" s="1018"/>
      <c r="AP121" s="1020" t="s">
        <v>442</v>
      </c>
      <c r="AQ121" s="1021"/>
      <c r="AR121" s="1021"/>
      <c r="AS121" s="1021"/>
      <c r="AT121" s="1022"/>
      <c r="AU121" s="1050"/>
      <c r="AV121" s="1051"/>
      <c r="AW121" s="1051"/>
      <c r="AX121" s="1051"/>
      <c r="AY121" s="1052"/>
      <c r="AZ121" s="1007" t="s">
        <v>477</v>
      </c>
      <c r="BA121" s="1008"/>
      <c r="BB121" s="1008"/>
      <c r="BC121" s="1008"/>
      <c r="BD121" s="1008"/>
      <c r="BE121" s="1008"/>
      <c r="BF121" s="1008"/>
      <c r="BG121" s="1008"/>
      <c r="BH121" s="1008"/>
      <c r="BI121" s="1008"/>
      <c r="BJ121" s="1008"/>
      <c r="BK121" s="1008"/>
      <c r="BL121" s="1008"/>
      <c r="BM121" s="1008"/>
      <c r="BN121" s="1008"/>
      <c r="BO121" s="1008"/>
      <c r="BP121" s="1009"/>
      <c r="BQ121" s="977" t="s">
        <v>442</v>
      </c>
      <c r="BR121" s="978"/>
      <c r="BS121" s="978"/>
      <c r="BT121" s="978"/>
      <c r="BU121" s="978"/>
      <c r="BV121" s="978" t="s">
        <v>442</v>
      </c>
      <c r="BW121" s="978"/>
      <c r="BX121" s="978"/>
      <c r="BY121" s="978"/>
      <c r="BZ121" s="978"/>
      <c r="CA121" s="978" t="s">
        <v>442</v>
      </c>
      <c r="CB121" s="978"/>
      <c r="CC121" s="978"/>
      <c r="CD121" s="978"/>
      <c r="CE121" s="978"/>
      <c r="CF121" s="972" t="s">
        <v>442</v>
      </c>
      <c r="CG121" s="973"/>
      <c r="CH121" s="973"/>
      <c r="CI121" s="973"/>
      <c r="CJ121" s="973"/>
      <c r="CK121" s="1068"/>
      <c r="CL121" s="1069"/>
      <c r="CM121" s="1069"/>
      <c r="CN121" s="1069"/>
      <c r="CO121" s="1070"/>
      <c r="CP121" s="1078" t="s">
        <v>411</v>
      </c>
      <c r="CQ121" s="1079"/>
      <c r="CR121" s="1079"/>
      <c r="CS121" s="1079"/>
      <c r="CT121" s="1079"/>
      <c r="CU121" s="1079"/>
      <c r="CV121" s="1079"/>
      <c r="CW121" s="1079"/>
      <c r="CX121" s="1079"/>
      <c r="CY121" s="1079"/>
      <c r="CZ121" s="1079"/>
      <c r="DA121" s="1079"/>
      <c r="DB121" s="1079"/>
      <c r="DC121" s="1079"/>
      <c r="DD121" s="1079"/>
      <c r="DE121" s="1079"/>
      <c r="DF121" s="1080"/>
      <c r="DG121" s="977">
        <v>27812</v>
      </c>
      <c r="DH121" s="978"/>
      <c r="DI121" s="978"/>
      <c r="DJ121" s="978"/>
      <c r="DK121" s="978"/>
      <c r="DL121" s="978">
        <v>28338</v>
      </c>
      <c r="DM121" s="978"/>
      <c r="DN121" s="978"/>
      <c r="DO121" s="978"/>
      <c r="DP121" s="978"/>
      <c r="DQ121" s="978">
        <v>27798</v>
      </c>
      <c r="DR121" s="978"/>
      <c r="DS121" s="978"/>
      <c r="DT121" s="978"/>
      <c r="DU121" s="978"/>
      <c r="DV121" s="979">
        <v>4.7</v>
      </c>
      <c r="DW121" s="979"/>
      <c r="DX121" s="979"/>
      <c r="DY121" s="979"/>
      <c r="DZ121" s="980"/>
    </row>
    <row r="122" spans="1:130" s="248" customFormat="1" ht="26.25" customHeight="1" x14ac:dyDescent="0.15">
      <c r="A122" s="1117"/>
      <c r="B122" s="1004"/>
      <c r="C122" s="974" t="s">
        <v>459</v>
      </c>
      <c r="D122" s="975"/>
      <c r="E122" s="975"/>
      <c r="F122" s="975"/>
      <c r="G122" s="975"/>
      <c r="H122" s="975"/>
      <c r="I122" s="975"/>
      <c r="J122" s="975"/>
      <c r="K122" s="975"/>
      <c r="L122" s="975"/>
      <c r="M122" s="975"/>
      <c r="N122" s="975"/>
      <c r="O122" s="975"/>
      <c r="P122" s="975"/>
      <c r="Q122" s="975"/>
      <c r="R122" s="975"/>
      <c r="S122" s="975"/>
      <c r="T122" s="975"/>
      <c r="U122" s="975"/>
      <c r="V122" s="975"/>
      <c r="W122" s="975"/>
      <c r="X122" s="975"/>
      <c r="Y122" s="975"/>
      <c r="Z122" s="976"/>
      <c r="AA122" s="1016" t="s">
        <v>442</v>
      </c>
      <c r="AB122" s="1017"/>
      <c r="AC122" s="1017"/>
      <c r="AD122" s="1017"/>
      <c r="AE122" s="1018"/>
      <c r="AF122" s="1019" t="s">
        <v>442</v>
      </c>
      <c r="AG122" s="1017"/>
      <c r="AH122" s="1017"/>
      <c r="AI122" s="1017"/>
      <c r="AJ122" s="1018"/>
      <c r="AK122" s="1019" t="s">
        <v>442</v>
      </c>
      <c r="AL122" s="1017"/>
      <c r="AM122" s="1017"/>
      <c r="AN122" s="1017"/>
      <c r="AO122" s="1018"/>
      <c r="AP122" s="1020" t="s">
        <v>442</v>
      </c>
      <c r="AQ122" s="1021"/>
      <c r="AR122" s="1021"/>
      <c r="AS122" s="1021"/>
      <c r="AT122" s="1022"/>
      <c r="AU122" s="1050"/>
      <c r="AV122" s="1051"/>
      <c r="AW122" s="1051"/>
      <c r="AX122" s="1051"/>
      <c r="AY122" s="1052"/>
      <c r="AZ122" s="1032" t="s">
        <v>478</v>
      </c>
      <c r="BA122" s="1023"/>
      <c r="BB122" s="1023"/>
      <c r="BC122" s="1023"/>
      <c r="BD122" s="1023"/>
      <c r="BE122" s="1023"/>
      <c r="BF122" s="1023"/>
      <c r="BG122" s="1023"/>
      <c r="BH122" s="1023"/>
      <c r="BI122" s="1023"/>
      <c r="BJ122" s="1023"/>
      <c r="BK122" s="1023"/>
      <c r="BL122" s="1023"/>
      <c r="BM122" s="1023"/>
      <c r="BN122" s="1023"/>
      <c r="BO122" s="1023"/>
      <c r="BP122" s="1024"/>
      <c r="BQ122" s="1055">
        <v>818849</v>
      </c>
      <c r="BR122" s="1056"/>
      <c r="BS122" s="1056"/>
      <c r="BT122" s="1056"/>
      <c r="BU122" s="1056"/>
      <c r="BV122" s="1056">
        <v>863689</v>
      </c>
      <c r="BW122" s="1056"/>
      <c r="BX122" s="1056"/>
      <c r="BY122" s="1056"/>
      <c r="BZ122" s="1056"/>
      <c r="CA122" s="1056">
        <v>1042435</v>
      </c>
      <c r="CB122" s="1056"/>
      <c r="CC122" s="1056"/>
      <c r="CD122" s="1056"/>
      <c r="CE122" s="1056"/>
      <c r="CF122" s="1076">
        <v>176.8</v>
      </c>
      <c r="CG122" s="1077"/>
      <c r="CH122" s="1077"/>
      <c r="CI122" s="1077"/>
      <c r="CJ122" s="1077"/>
      <c r="CK122" s="1068"/>
      <c r="CL122" s="1069"/>
      <c r="CM122" s="1069"/>
      <c r="CN122" s="1069"/>
      <c r="CO122" s="1070"/>
      <c r="CP122" s="1078" t="s">
        <v>479</v>
      </c>
      <c r="CQ122" s="1079"/>
      <c r="CR122" s="1079"/>
      <c r="CS122" s="1079"/>
      <c r="CT122" s="1079"/>
      <c r="CU122" s="1079"/>
      <c r="CV122" s="1079"/>
      <c r="CW122" s="1079"/>
      <c r="CX122" s="1079"/>
      <c r="CY122" s="1079"/>
      <c r="CZ122" s="1079"/>
      <c r="DA122" s="1079"/>
      <c r="DB122" s="1079"/>
      <c r="DC122" s="1079"/>
      <c r="DD122" s="1079"/>
      <c r="DE122" s="1079"/>
      <c r="DF122" s="1080"/>
      <c r="DG122" s="977" t="s">
        <v>442</v>
      </c>
      <c r="DH122" s="978"/>
      <c r="DI122" s="978"/>
      <c r="DJ122" s="978"/>
      <c r="DK122" s="978"/>
      <c r="DL122" s="978" t="s">
        <v>395</v>
      </c>
      <c r="DM122" s="978"/>
      <c r="DN122" s="978"/>
      <c r="DO122" s="978"/>
      <c r="DP122" s="978"/>
      <c r="DQ122" s="978" t="s">
        <v>395</v>
      </c>
      <c r="DR122" s="978"/>
      <c r="DS122" s="978"/>
      <c r="DT122" s="978"/>
      <c r="DU122" s="978"/>
      <c r="DV122" s="979" t="s">
        <v>442</v>
      </c>
      <c r="DW122" s="979"/>
      <c r="DX122" s="979"/>
      <c r="DY122" s="979"/>
      <c r="DZ122" s="980"/>
    </row>
    <row r="123" spans="1:130" s="248" customFormat="1" ht="26.25" customHeight="1" x14ac:dyDescent="0.15">
      <c r="A123" s="1117"/>
      <c r="B123" s="1004"/>
      <c r="C123" s="974" t="s">
        <v>465</v>
      </c>
      <c r="D123" s="975"/>
      <c r="E123" s="975"/>
      <c r="F123" s="975"/>
      <c r="G123" s="975"/>
      <c r="H123" s="975"/>
      <c r="I123" s="975"/>
      <c r="J123" s="975"/>
      <c r="K123" s="975"/>
      <c r="L123" s="975"/>
      <c r="M123" s="975"/>
      <c r="N123" s="975"/>
      <c r="O123" s="975"/>
      <c r="P123" s="975"/>
      <c r="Q123" s="975"/>
      <c r="R123" s="975"/>
      <c r="S123" s="975"/>
      <c r="T123" s="975"/>
      <c r="U123" s="975"/>
      <c r="V123" s="975"/>
      <c r="W123" s="975"/>
      <c r="X123" s="975"/>
      <c r="Y123" s="975"/>
      <c r="Z123" s="976"/>
      <c r="AA123" s="1016" t="s">
        <v>448</v>
      </c>
      <c r="AB123" s="1017"/>
      <c r="AC123" s="1017"/>
      <c r="AD123" s="1017"/>
      <c r="AE123" s="1018"/>
      <c r="AF123" s="1019" t="s">
        <v>442</v>
      </c>
      <c r="AG123" s="1017"/>
      <c r="AH123" s="1017"/>
      <c r="AI123" s="1017"/>
      <c r="AJ123" s="1018"/>
      <c r="AK123" s="1019" t="s">
        <v>442</v>
      </c>
      <c r="AL123" s="1017"/>
      <c r="AM123" s="1017"/>
      <c r="AN123" s="1017"/>
      <c r="AO123" s="1018"/>
      <c r="AP123" s="1020" t="s">
        <v>395</v>
      </c>
      <c r="AQ123" s="1021"/>
      <c r="AR123" s="1021"/>
      <c r="AS123" s="1021"/>
      <c r="AT123" s="1022"/>
      <c r="AU123" s="1053"/>
      <c r="AV123" s="1054"/>
      <c r="AW123" s="1054"/>
      <c r="AX123" s="1054"/>
      <c r="AY123" s="1054"/>
      <c r="AZ123" s="279" t="s">
        <v>190</v>
      </c>
      <c r="BA123" s="279"/>
      <c r="BB123" s="279"/>
      <c r="BC123" s="279"/>
      <c r="BD123" s="279"/>
      <c r="BE123" s="279"/>
      <c r="BF123" s="279"/>
      <c r="BG123" s="279"/>
      <c r="BH123" s="279"/>
      <c r="BI123" s="279"/>
      <c r="BJ123" s="279"/>
      <c r="BK123" s="279"/>
      <c r="BL123" s="279"/>
      <c r="BM123" s="279"/>
      <c r="BN123" s="279"/>
      <c r="BO123" s="1033" t="s">
        <v>480</v>
      </c>
      <c r="BP123" s="1064"/>
      <c r="BQ123" s="1123">
        <v>1531288</v>
      </c>
      <c r="BR123" s="1124"/>
      <c r="BS123" s="1124"/>
      <c r="BT123" s="1124"/>
      <c r="BU123" s="1124"/>
      <c r="BV123" s="1124">
        <v>1664369</v>
      </c>
      <c r="BW123" s="1124"/>
      <c r="BX123" s="1124"/>
      <c r="BY123" s="1124"/>
      <c r="BZ123" s="1124"/>
      <c r="CA123" s="1124">
        <v>1684968</v>
      </c>
      <c r="CB123" s="1124"/>
      <c r="CC123" s="1124"/>
      <c r="CD123" s="1124"/>
      <c r="CE123" s="1124"/>
      <c r="CF123" s="1057"/>
      <c r="CG123" s="1058"/>
      <c r="CH123" s="1058"/>
      <c r="CI123" s="1058"/>
      <c r="CJ123" s="1059"/>
      <c r="CK123" s="1068"/>
      <c r="CL123" s="1069"/>
      <c r="CM123" s="1069"/>
      <c r="CN123" s="1069"/>
      <c r="CO123" s="1070"/>
      <c r="CP123" s="1078" t="s">
        <v>410</v>
      </c>
      <c r="CQ123" s="1079"/>
      <c r="CR123" s="1079"/>
      <c r="CS123" s="1079"/>
      <c r="CT123" s="1079"/>
      <c r="CU123" s="1079"/>
      <c r="CV123" s="1079"/>
      <c r="CW123" s="1079"/>
      <c r="CX123" s="1079"/>
      <c r="CY123" s="1079"/>
      <c r="CZ123" s="1079"/>
      <c r="DA123" s="1079"/>
      <c r="DB123" s="1079"/>
      <c r="DC123" s="1079"/>
      <c r="DD123" s="1079"/>
      <c r="DE123" s="1079"/>
      <c r="DF123" s="1080"/>
      <c r="DG123" s="1016" t="s">
        <v>442</v>
      </c>
      <c r="DH123" s="1017"/>
      <c r="DI123" s="1017"/>
      <c r="DJ123" s="1017"/>
      <c r="DK123" s="1018"/>
      <c r="DL123" s="1019" t="s">
        <v>442</v>
      </c>
      <c r="DM123" s="1017"/>
      <c r="DN123" s="1017"/>
      <c r="DO123" s="1017"/>
      <c r="DP123" s="1018"/>
      <c r="DQ123" s="1019" t="s">
        <v>442</v>
      </c>
      <c r="DR123" s="1017"/>
      <c r="DS123" s="1017"/>
      <c r="DT123" s="1017"/>
      <c r="DU123" s="1018"/>
      <c r="DV123" s="1020" t="s">
        <v>442</v>
      </c>
      <c r="DW123" s="1021"/>
      <c r="DX123" s="1021"/>
      <c r="DY123" s="1021"/>
      <c r="DZ123" s="1022"/>
    </row>
    <row r="124" spans="1:130" s="248" customFormat="1" ht="26.25" customHeight="1" thickBot="1" x14ac:dyDescent="0.2">
      <c r="A124" s="1117"/>
      <c r="B124" s="1004"/>
      <c r="C124" s="974" t="s">
        <v>468</v>
      </c>
      <c r="D124" s="975"/>
      <c r="E124" s="975"/>
      <c r="F124" s="975"/>
      <c r="G124" s="975"/>
      <c r="H124" s="975"/>
      <c r="I124" s="975"/>
      <c r="J124" s="975"/>
      <c r="K124" s="975"/>
      <c r="L124" s="975"/>
      <c r="M124" s="975"/>
      <c r="N124" s="975"/>
      <c r="O124" s="975"/>
      <c r="P124" s="975"/>
      <c r="Q124" s="975"/>
      <c r="R124" s="975"/>
      <c r="S124" s="975"/>
      <c r="T124" s="975"/>
      <c r="U124" s="975"/>
      <c r="V124" s="975"/>
      <c r="W124" s="975"/>
      <c r="X124" s="975"/>
      <c r="Y124" s="975"/>
      <c r="Z124" s="976"/>
      <c r="AA124" s="1016" t="s">
        <v>442</v>
      </c>
      <c r="AB124" s="1017"/>
      <c r="AC124" s="1017"/>
      <c r="AD124" s="1017"/>
      <c r="AE124" s="1018"/>
      <c r="AF124" s="1019" t="s">
        <v>442</v>
      </c>
      <c r="AG124" s="1017"/>
      <c r="AH124" s="1017"/>
      <c r="AI124" s="1017"/>
      <c r="AJ124" s="1018"/>
      <c r="AK124" s="1019" t="s">
        <v>442</v>
      </c>
      <c r="AL124" s="1017"/>
      <c r="AM124" s="1017"/>
      <c r="AN124" s="1017"/>
      <c r="AO124" s="1018"/>
      <c r="AP124" s="1020" t="s">
        <v>442</v>
      </c>
      <c r="AQ124" s="1021"/>
      <c r="AR124" s="1021"/>
      <c r="AS124" s="1021"/>
      <c r="AT124" s="1022"/>
      <c r="AU124" s="1119" t="s">
        <v>481</v>
      </c>
      <c r="AV124" s="1120"/>
      <c r="AW124" s="1120"/>
      <c r="AX124" s="1120"/>
      <c r="AY124" s="1120"/>
      <c r="AZ124" s="1120"/>
      <c r="BA124" s="1120"/>
      <c r="BB124" s="1120"/>
      <c r="BC124" s="1120"/>
      <c r="BD124" s="1120"/>
      <c r="BE124" s="1120"/>
      <c r="BF124" s="1120"/>
      <c r="BG124" s="1120"/>
      <c r="BH124" s="1120"/>
      <c r="BI124" s="1120"/>
      <c r="BJ124" s="1120"/>
      <c r="BK124" s="1120"/>
      <c r="BL124" s="1120"/>
      <c r="BM124" s="1120"/>
      <c r="BN124" s="1120"/>
      <c r="BO124" s="1120"/>
      <c r="BP124" s="1121"/>
      <c r="BQ124" s="1122">
        <v>37</v>
      </c>
      <c r="BR124" s="1086"/>
      <c r="BS124" s="1086"/>
      <c r="BT124" s="1086"/>
      <c r="BU124" s="1086"/>
      <c r="BV124" s="1086">
        <v>28.9</v>
      </c>
      <c r="BW124" s="1086"/>
      <c r="BX124" s="1086"/>
      <c r="BY124" s="1086"/>
      <c r="BZ124" s="1086"/>
      <c r="CA124" s="1086">
        <v>21.4</v>
      </c>
      <c r="CB124" s="1086"/>
      <c r="CC124" s="1086"/>
      <c r="CD124" s="1086"/>
      <c r="CE124" s="1086"/>
      <c r="CF124" s="1087"/>
      <c r="CG124" s="1088"/>
      <c r="CH124" s="1088"/>
      <c r="CI124" s="1088"/>
      <c r="CJ124" s="1089"/>
      <c r="CK124" s="1071"/>
      <c r="CL124" s="1071"/>
      <c r="CM124" s="1071"/>
      <c r="CN124" s="1071"/>
      <c r="CO124" s="1072"/>
      <c r="CP124" s="1078" t="s">
        <v>482</v>
      </c>
      <c r="CQ124" s="1079"/>
      <c r="CR124" s="1079"/>
      <c r="CS124" s="1079"/>
      <c r="CT124" s="1079"/>
      <c r="CU124" s="1079"/>
      <c r="CV124" s="1079"/>
      <c r="CW124" s="1079"/>
      <c r="CX124" s="1079"/>
      <c r="CY124" s="1079"/>
      <c r="CZ124" s="1079"/>
      <c r="DA124" s="1079"/>
      <c r="DB124" s="1079"/>
      <c r="DC124" s="1079"/>
      <c r="DD124" s="1079"/>
      <c r="DE124" s="1079"/>
      <c r="DF124" s="1080"/>
      <c r="DG124" s="1063" t="s">
        <v>483</v>
      </c>
      <c r="DH124" s="1042"/>
      <c r="DI124" s="1042"/>
      <c r="DJ124" s="1042"/>
      <c r="DK124" s="1043"/>
      <c r="DL124" s="1041" t="s">
        <v>484</v>
      </c>
      <c r="DM124" s="1042"/>
      <c r="DN124" s="1042"/>
      <c r="DO124" s="1042"/>
      <c r="DP124" s="1043"/>
      <c r="DQ124" s="1041" t="s">
        <v>442</v>
      </c>
      <c r="DR124" s="1042"/>
      <c r="DS124" s="1042"/>
      <c r="DT124" s="1042"/>
      <c r="DU124" s="1043"/>
      <c r="DV124" s="1044" t="s">
        <v>485</v>
      </c>
      <c r="DW124" s="1045"/>
      <c r="DX124" s="1045"/>
      <c r="DY124" s="1045"/>
      <c r="DZ124" s="1046"/>
    </row>
    <row r="125" spans="1:130" s="248" customFormat="1" ht="26.25" customHeight="1" x14ac:dyDescent="0.15">
      <c r="A125" s="1117"/>
      <c r="B125" s="1004"/>
      <c r="C125" s="974" t="s">
        <v>470</v>
      </c>
      <c r="D125" s="975"/>
      <c r="E125" s="975"/>
      <c r="F125" s="975"/>
      <c r="G125" s="975"/>
      <c r="H125" s="975"/>
      <c r="I125" s="975"/>
      <c r="J125" s="975"/>
      <c r="K125" s="975"/>
      <c r="L125" s="975"/>
      <c r="M125" s="975"/>
      <c r="N125" s="975"/>
      <c r="O125" s="975"/>
      <c r="P125" s="975"/>
      <c r="Q125" s="975"/>
      <c r="R125" s="975"/>
      <c r="S125" s="975"/>
      <c r="T125" s="975"/>
      <c r="U125" s="975"/>
      <c r="V125" s="975"/>
      <c r="W125" s="975"/>
      <c r="X125" s="975"/>
      <c r="Y125" s="975"/>
      <c r="Z125" s="976"/>
      <c r="AA125" s="1016" t="s">
        <v>486</v>
      </c>
      <c r="AB125" s="1017"/>
      <c r="AC125" s="1017"/>
      <c r="AD125" s="1017"/>
      <c r="AE125" s="1018"/>
      <c r="AF125" s="1019" t="s">
        <v>177</v>
      </c>
      <c r="AG125" s="1017"/>
      <c r="AH125" s="1017"/>
      <c r="AI125" s="1017"/>
      <c r="AJ125" s="1018"/>
      <c r="AK125" s="1019" t="s">
        <v>487</v>
      </c>
      <c r="AL125" s="1017"/>
      <c r="AM125" s="1017"/>
      <c r="AN125" s="1017"/>
      <c r="AO125" s="1018"/>
      <c r="AP125" s="1020" t="s">
        <v>488</v>
      </c>
      <c r="AQ125" s="1021"/>
      <c r="AR125" s="1021"/>
      <c r="AS125" s="1021"/>
      <c r="AT125" s="1022"/>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081" t="s">
        <v>489</v>
      </c>
      <c r="CL125" s="1066"/>
      <c r="CM125" s="1066"/>
      <c r="CN125" s="1066"/>
      <c r="CO125" s="1067"/>
      <c r="CP125" s="998" t="s">
        <v>490</v>
      </c>
      <c r="CQ125" s="947"/>
      <c r="CR125" s="947"/>
      <c r="CS125" s="947"/>
      <c r="CT125" s="947"/>
      <c r="CU125" s="947"/>
      <c r="CV125" s="947"/>
      <c r="CW125" s="947"/>
      <c r="CX125" s="947"/>
      <c r="CY125" s="947"/>
      <c r="CZ125" s="947"/>
      <c r="DA125" s="947"/>
      <c r="DB125" s="947"/>
      <c r="DC125" s="947"/>
      <c r="DD125" s="947"/>
      <c r="DE125" s="947"/>
      <c r="DF125" s="948"/>
      <c r="DG125" s="984" t="s">
        <v>484</v>
      </c>
      <c r="DH125" s="985"/>
      <c r="DI125" s="985"/>
      <c r="DJ125" s="985"/>
      <c r="DK125" s="985"/>
      <c r="DL125" s="985" t="s">
        <v>177</v>
      </c>
      <c r="DM125" s="985"/>
      <c r="DN125" s="985"/>
      <c r="DO125" s="985"/>
      <c r="DP125" s="985"/>
      <c r="DQ125" s="985" t="s">
        <v>177</v>
      </c>
      <c r="DR125" s="985"/>
      <c r="DS125" s="985"/>
      <c r="DT125" s="985"/>
      <c r="DU125" s="985"/>
      <c r="DV125" s="986" t="s">
        <v>443</v>
      </c>
      <c r="DW125" s="986"/>
      <c r="DX125" s="986"/>
      <c r="DY125" s="986"/>
      <c r="DZ125" s="987"/>
    </row>
    <row r="126" spans="1:130" s="248" customFormat="1" ht="26.25" customHeight="1" thickBot="1" x14ac:dyDescent="0.2">
      <c r="A126" s="1117"/>
      <c r="B126" s="1004"/>
      <c r="C126" s="974" t="s">
        <v>472</v>
      </c>
      <c r="D126" s="975"/>
      <c r="E126" s="975"/>
      <c r="F126" s="975"/>
      <c r="G126" s="975"/>
      <c r="H126" s="975"/>
      <c r="I126" s="975"/>
      <c r="J126" s="975"/>
      <c r="K126" s="975"/>
      <c r="L126" s="975"/>
      <c r="M126" s="975"/>
      <c r="N126" s="975"/>
      <c r="O126" s="975"/>
      <c r="P126" s="975"/>
      <c r="Q126" s="975"/>
      <c r="R126" s="975"/>
      <c r="S126" s="975"/>
      <c r="T126" s="975"/>
      <c r="U126" s="975"/>
      <c r="V126" s="975"/>
      <c r="W126" s="975"/>
      <c r="X126" s="975"/>
      <c r="Y126" s="975"/>
      <c r="Z126" s="976"/>
      <c r="AA126" s="1016" t="s">
        <v>442</v>
      </c>
      <c r="AB126" s="1017"/>
      <c r="AC126" s="1017"/>
      <c r="AD126" s="1017"/>
      <c r="AE126" s="1018"/>
      <c r="AF126" s="1019" t="s">
        <v>443</v>
      </c>
      <c r="AG126" s="1017"/>
      <c r="AH126" s="1017"/>
      <c r="AI126" s="1017"/>
      <c r="AJ126" s="1018"/>
      <c r="AK126" s="1019" t="s">
        <v>484</v>
      </c>
      <c r="AL126" s="1017"/>
      <c r="AM126" s="1017"/>
      <c r="AN126" s="1017"/>
      <c r="AO126" s="1018"/>
      <c r="AP126" s="1020" t="s">
        <v>177</v>
      </c>
      <c r="AQ126" s="1021"/>
      <c r="AR126" s="1021"/>
      <c r="AS126" s="1021"/>
      <c r="AT126" s="1022"/>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082"/>
      <c r="CL126" s="1069"/>
      <c r="CM126" s="1069"/>
      <c r="CN126" s="1069"/>
      <c r="CO126" s="1070"/>
      <c r="CP126" s="1007" t="s">
        <v>491</v>
      </c>
      <c r="CQ126" s="1008"/>
      <c r="CR126" s="1008"/>
      <c r="CS126" s="1008"/>
      <c r="CT126" s="1008"/>
      <c r="CU126" s="1008"/>
      <c r="CV126" s="1008"/>
      <c r="CW126" s="1008"/>
      <c r="CX126" s="1008"/>
      <c r="CY126" s="1008"/>
      <c r="CZ126" s="1008"/>
      <c r="DA126" s="1008"/>
      <c r="DB126" s="1008"/>
      <c r="DC126" s="1008"/>
      <c r="DD126" s="1008"/>
      <c r="DE126" s="1008"/>
      <c r="DF126" s="1009"/>
      <c r="DG126" s="977" t="s">
        <v>492</v>
      </c>
      <c r="DH126" s="978"/>
      <c r="DI126" s="978"/>
      <c r="DJ126" s="978"/>
      <c r="DK126" s="978"/>
      <c r="DL126" s="978" t="s">
        <v>443</v>
      </c>
      <c r="DM126" s="978"/>
      <c r="DN126" s="978"/>
      <c r="DO126" s="978"/>
      <c r="DP126" s="978"/>
      <c r="DQ126" s="978" t="s">
        <v>493</v>
      </c>
      <c r="DR126" s="978"/>
      <c r="DS126" s="978"/>
      <c r="DT126" s="978"/>
      <c r="DU126" s="978"/>
      <c r="DV126" s="979" t="s">
        <v>443</v>
      </c>
      <c r="DW126" s="979"/>
      <c r="DX126" s="979"/>
      <c r="DY126" s="979"/>
      <c r="DZ126" s="980"/>
    </row>
    <row r="127" spans="1:130" s="248" customFormat="1" ht="26.25" customHeight="1" x14ac:dyDescent="0.15">
      <c r="A127" s="1118"/>
      <c r="B127" s="1006"/>
      <c r="C127" s="1060" t="s">
        <v>494</v>
      </c>
      <c r="D127" s="1061"/>
      <c r="E127" s="1061"/>
      <c r="F127" s="1061"/>
      <c r="G127" s="1061"/>
      <c r="H127" s="1061"/>
      <c r="I127" s="1061"/>
      <c r="J127" s="1061"/>
      <c r="K127" s="1061"/>
      <c r="L127" s="1061"/>
      <c r="M127" s="1061"/>
      <c r="N127" s="1061"/>
      <c r="O127" s="1061"/>
      <c r="P127" s="1061"/>
      <c r="Q127" s="1061"/>
      <c r="R127" s="1061"/>
      <c r="S127" s="1061"/>
      <c r="T127" s="1061"/>
      <c r="U127" s="1061"/>
      <c r="V127" s="1061"/>
      <c r="W127" s="1061"/>
      <c r="X127" s="1061"/>
      <c r="Y127" s="1061"/>
      <c r="Z127" s="1062"/>
      <c r="AA127" s="1016" t="s">
        <v>443</v>
      </c>
      <c r="AB127" s="1017"/>
      <c r="AC127" s="1017"/>
      <c r="AD127" s="1017"/>
      <c r="AE127" s="1018"/>
      <c r="AF127" s="1019" t="s">
        <v>493</v>
      </c>
      <c r="AG127" s="1017"/>
      <c r="AH127" s="1017"/>
      <c r="AI127" s="1017"/>
      <c r="AJ127" s="1018"/>
      <c r="AK127" s="1019" t="s">
        <v>493</v>
      </c>
      <c r="AL127" s="1017"/>
      <c r="AM127" s="1017"/>
      <c r="AN127" s="1017"/>
      <c r="AO127" s="1018"/>
      <c r="AP127" s="1020" t="s">
        <v>483</v>
      </c>
      <c r="AQ127" s="1021"/>
      <c r="AR127" s="1021"/>
      <c r="AS127" s="1021"/>
      <c r="AT127" s="1022"/>
      <c r="AU127" s="284"/>
      <c r="AV127" s="284"/>
      <c r="AW127" s="284"/>
      <c r="AX127" s="1090" t="s">
        <v>495</v>
      </c>
      <c r="AY127" s="1091"/>
      <c r="AZ127" s="1091"/>
      <c r="BA127" s="1091"/>
      <c r="BB127" s="1091"/>
      <c r="BC127" s="1091"/>
      <c r="BD127" s="1091"/>
      <c r="BE127" s="1092"/>
      <c r="BF127" s="1093" t="s">
        <v>496</v>
      </c>
      <c r="BG127" s="1091"/>
      <c r="BH127" s="1091"/>
      <c r="BI127" s="1091"/>
      <c r="BJ127" s="1091"/>
      <c r="BK127" s="1091"/>
      <c r="BL127" s="1092"/>
      <c r="BM127" s="1093" t="s">
        <v>497</v>
      </c>
      <c r="BN127" s="1091"/>
      <c r="BO127" s="1091"/>
      <c r="BP127" s="1091"/>
      <c r="BQ127" s="1091"/>
      <c r="BR127" s="1091"/>
      <c r="BS127" s="1092"/>
      <c r="BT127" s="1093" t="s">
        <v>498</v>
      </c>
      <c r="BU127" s="1091"/>
      <c r="BV127" s="1091"/>
      <c r="BW127" s="1091"/>
      <c r="BX127" s="1091"/>
      <c r="BY127" s="1091"/>
      <c r="BZ127" s="1115"/>
      <c r="CA127" s="284"/>
      <c r="CB127" s="284"/>
      <c r="CC127" s="284"/>
      <c r="CD127" s="285"/>
      <c r="CE127" s="285"/>
      <c r="CF127" s="285"/>
      <c r="CG127" s="282"/>
      <c r="CH127" s="282"/>
      <c r="CI127" s="282"/>
      <c r="CJ127" s="283"/>
      <c r="CK127" s="1082"/>
      <c r="CL127" s="1069"/>
      <c r="CM127" s="1069"/>
      <c r="CN127" s="1069"/>
      <c r="CO127" s="1070"/>
      <c r="CP127" s="1007" t="s">
        <v>499</v>
      </c>
      <c r="CQ127" s="1008"/>
      <c r="CR127" s="1008"/>
      <c r="CS127" s="1008"/>
      <c r="CT127" s="1008"/>
      <c r="CU127" s="1008"/>
      <c r="CV127" s="1008"/>
      <c r="CW127" s="1008"/>
      <c r="CX127" s="1008"/>
      <c r="CY127" s="1008"/>
      <c r="CZ127" s="1008"/>
      <c r="DA127" s="1008"/>
      <c r="DB127" s="1008"/>
      <c r="DC127" s="1008"/>
      <c r="DD127" s="1008"/>
      <c r="DE127" s="1008"/>
      <c r="DF127" s="1009"/>
      <c r="DG127" s="977" t="s">
        <v>177</v>
      </c>
      <c r="DH127" s="978"/>
      <c r="DI127" s="978"/>
      <c r="DJ127" s="978"/>
      <c r="DK127" s="978"/>
      <c r="DL127" s="978" t="s">
        <v>500</v>
      </c>
      <c r="DM127" s="978"/>
      <c r="DN127" s="978"/>
      <c r="DO127" s="978"/>
      <c r="DP127" s="978"/>
      <c r="DQ127" s="978" t="s">
        <v>500</v>
      </c>
      <c r="DR127" s="978"/>
      <c r="DS127" s="978"/>
      <c r="DT127" s="978"/>
      <c r="DU127" s="978"/>
      <c r="DV127" s="979" t="s">
        <v>442</v>
      </c>
      <c r="DW127" s="979"/>
      <c r="DX127" s="979"/>
      <c r="DY127" s="979"/>
      <c r="DZ127" s="980"/>
    </row>
    <row r="128" spans="1:130" s="248" customFormat="1" ht="26.25" customHeight="1" thickBot="1" x14ac:dyDescent="0.2">
      <c r="A128" s="1101" t="s">
        <v>501</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502</v>
      </c>
      <c r="X128" s="1103"/>
      <c r="Y128" s="1103"/>
      <c r="Z128" s="1104"/>
      <c r="AA128" s="1105" t="s">
        <v>177</v>
      </c>
      <c r="AB128" s="1106"/>
      <c r="AC128" s="1106"/>
      <c r="AD128" s="1106"/>
      <c r="AE128" s="1107"/>
      <c r="AF128" s="1108" t="s">
        <v>484</v>
      </c>
      <c r="AG128" s="1106"/>
      <c r="AH128" s="1106"/>
      <c r="AI128" s="1106"/>
      <c r="AJ128" s="1107"/>
      <c r="AK128" s="1108" t="s">
        <v>177</v>
      </c>
      <c r="AL128" s="1106"/>
      <c r="AM128" s="1106"/>
      <c r="AN128" s="1106"/>
      <c r="AO128" s="1107"/>
      <c r="AP128" s="1109"/>
      <c r="AQ128" s="1110"/>
      <c r="AR128" s="1110"/>
      <c r="AS128" s="1110"/>
      <c r="AT128" s="1111"/>
      <c r="AU128" s="284"/>
      <c r="AV128" s="284"/>
      <c r="AW128" s="284"/>
      <c r="AX128" s="946" t="s">
        <v>503</v>
      </c>
      <c r="AY128" s="947"/>
      <c r="AZ128" s="947"/>
      <c r="BA128" s="947"/>
      <c r="BB128" s="947"/>
      <c r="BC128" s="947"/>
      <c r="BD128" s="947"/>
      <c r="BE128" s="948"/>
      <c r="BF128" s="1112" t="s">
        <v>504</v>
      </c>
      <c r="BG128" s="1113"/>
      <c r="BH128" s="1113"/>
      <c r="BI128" s="1113"/>
      <c r="BJ128" s="1113"/>
      <c r="BK128" s="1113"/>
      <c r="BL128" s="1114"/>
      <c r="BM128" s="1112">
        <v>15</v>
      </c>
      <c r="BN128" s="1113"/>
      <c r="BO128" s="1113"/>
      <c r="BP128" s="1113"/>
      <c r="BQ128" s="1113"/>
      <c r="BR128" s="1113"/>
      <c r="BS128" s="1114"/>
      <c r="BT128" s="1112">
        <v>20</v>
      </c>
      <c r="BU128" s="1113"/>
      <c r="BV128" s="1113"/>
      <c r="BW128" s="1113"/>
      <c r="BX128" s="1113"/>
      <c r="BY128" s="1113"/>
      <c r="BZ128" s="1137"/>
      <c r="CA128" s="285"/>
      <c r="CB128" s="285"/>
      <c r="CC128" s="285"/>
      <c r="CD128" s="285"/>
      <c r="CE128" s="285"/>
      <c r="CF128" s="285"/>
      <c r="CG128" s="282"/>
      <c r="CH128" s="282"/>
      <c r="CI128" s="282"/>
      <c r="CJ128" s="283"/>
      <c r="CK128" s="1083"/>
      <c r="CL128" s="1084"/>
      <c r="CM128" s="1084"/>
      <c r="CN128" s="1084"/>
      <c r="CO128" s="1085"/>
      <c r="CP128" s="1094" t="s">
        <v>505</v>
      </c>
      <c r="CQ128" s="1095"/>
      <c r="CR128" s="1095"/>
      <c r="CS128" s="1095"/>
      <c r="CT128" s="1095"/>
      <c r="CU128" s="1095"/>
      <c r="CV128" s="1095"/>
      <c r="CW128" s="1095"/>
      <c r="CX128" s="1095"/>
      <c r="CY128" s="1095"/>
      <c r="CZ128" s="1095"/>
      <c r="DA128" s="1095"/>
      <c r="DB128" s="1095"/>
      <c r="DC128" s="1095"/>
      <c r="DD128" s="1095"/>
      <c r="DE128" s="1095"/>
      <c r="DF128" s="1096"/>
      <c r="DG128" s="1097" t="s">
        <v>500</v>
      </c>
      <c r="DH128" s="1098"/>
      <c r="DI128" s="1098"/>
      <c r="DJ128" s="1098"/>
      <c r="DK128" s="1098"/>
      <c r="DL128" s="1098" t="s">
        <v>492</v>
      </c>
      <c r="DM128" s="1098"/>
      <c r="DN128" s="1098"/>
      <c r="DO128" s="1098"/>
      <c r="DP128" s="1098"/>
      <c r="DQ128" s="1098" t="s">
        <v>506</v>
      </c>
      <c r="DR128" s="1098"/>
      <c r="DS128" s="1098"/>
      <c r="DT128" s="1098"/>
      <c r="DU128" s="1098"/>
      <c r="DV128" s="1099" t="s">
        <v>445</v>
      </c>
      <c r="DW128" s="1099"/>
      <c r="DX128" s="1099"/>
      <c r="DY128" s="1099"/>
      <c r="DZ128" s="1100"/>
    </row>
    <row r="129" spans="1:131" s="248" customFormat="1" ht="26.25" customHeight="1" x14ac:dyDescent="0.15">
      <c r="A129" s="988" t="s">
        <v>107</v>
      </c>
      <c r="B129" s="989"/>
      <c r="C129" s="989"/>
      <c r="D129" s="989"/>
      <c r="E129" s="989"/>
      <c r="F129" s="989"/>
      <c r="G129" s="989"/>
      <c r="H129" s="989"/>
      <c r="I129" s="989"/>
      <c r="J129" s="989"/>
      <c r="K129" s="989"/>
      <c r="L129" s="989"/>
      <c r="M129" s="989"/>
      <c r="N129" s="989"/>
      <c r="O129" s="989"/>
      <c r="P129" s="989"/>
      <c r="Q129" s="989"/>
      <c r="R129" s="989"/>
      <c r="S129" s="989"/>
      <c r="T129" s="989"/>
      <c r="U129" s="989"/>
      <c r="V129" s="989"/>
      <c r="W129" s="1131" t="s">
        <v>507</v>
      </c>
      <c r="X129" s="1132"/>
      <c r="Y129" s="1132"/>
      <c r="Z129" s="1133"/>
      <c r="AA129" s="1016">
        <v>669143</v>
      </c>
      <c r="AB129" s="1017"/>
      <c r="AC129" s="1017"/>
      <c r="AD129" s="1017"/>
      <c r="AE129" s="1018"/>
      <c r="AF129" s="1019">
        <v>669173</v>
      </c>
      <c r="AG129" s="1017"/>
      <c r="AH129" s="1017"/>
      <c r="AI129" s="1017"/>
      <c r="AJ129" s="1018"/>
      <c r="AK129" s="1019">
        <v>675445</v>
      </c>
      <c r="AL129" s="1017"/>
      <c r="AM129" s="1017"/>
      <c r="AN129" s="1017"/>
      <c r="AO129" s="1018"/>
      <c r="AP129" s="1134"/>
      <c r="AQ129" s="1135"/>
      <c r="AR129" s="1135"/>
      <c r="AS129" s="1135"/>
      <c r="AT129" s="1136"/>
      <c r="AU129" s="286"/>
      <c r="AV129" s="286"/>
      <c r="AW129" s="286"/>
      <c r="AX129" s="1125" t="s">
        <v>508</v>
      </c>
      <c r="AY129" s="1008"/>
      <c r="AZ129" s="1008"/>
      <c r="BA129" s="1008"/>
      <c r="BB129" s="1008"/>
      <c r="BC129" s="1008"/>
      <c r="BD129" s="1008"/>
      <c r="BE129" s="1009"/>
      <c r="BF129" s="1126" t="s">
        <v>500</v>
      </c>
      <c r="BG129" s="1127"/>
      <c r="BH129" s="1127"/>
      <c r="BI129" s="1127"/>
      <c r="BJ129" s="1127"/>
      <c r="BK129" s="1127"/>
      <c r="BL129" s="1128"/>
      <c r="BM129" s="1126">
        <v>20</v>
      </c>
      <c r="BN129" s="1127"/>
      <c r="BO129" s="1127"/>
      <c r="BP129" s="1127"/>
      <c r="BQ129" s="1127"/>
      <c r="BR129" s="1127"/>
      <c r="BS129" s="1128"/>
      <c r="BT129" s="1126">
        <v>30</v>
      </c>
      <c r="BU129" s="1129"/>
      <c r="BV129" s="1129"/>
      <c r="BW129" s="1129"/>
      <c r="BX129" s="1129"/>
      <c r="BY129" s="1129"/>
      <c r="BZ129" s="1130"/>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988" t="s">
        <v>509</v>
      </c>
      <c r="B130" s="989"/>
      <c r="C130" s="989"/>
      <c r="D130" s="989"/>
      <c r="E130" s="989"/>
      <c r="F130" s="989"/>
      <c r="G130" s="989"/>
      <c r="H130" s="989"/>
      <c r="I130" s="989"/>
      <c r="J130" s="989"/>
      <c r="K130" s="989"/>
      <c r="L130" s="989"/>
      <c r="M130" s="989"/>
      <c r="N130" s="989"/>
      <c r="O130" s="989"/>
      <c r="P130" s="989"/>
      <c r="Q130" s="989"/>
      <c r="R130" s="989"/>
      <c r="S130" s="989"/>
      <c r="T130" s="989"/>
      <c r="U130" s="989"/>
      <c r="V130" s="989"/>
      <c r="W130" s="1131" t="s">
        <v>510</v>
      </c>
      <c r="X130" s="1132"/>
      <c r="Y130" s="1132"/>
      <c r="Z130" s="1133"/>
      <c r="AA130" s="1016">
        <v>89034</v>
      </c>
      <c r="AB130" s="1017"/>
      <c r="AC130" s="1017"/>
      <c r="AD130" s="1017"/>
      <c r="AE130" s="1018"/>
      <c r="AF130" s="1019">
        <v>80945</v>
      </c>
      <c r="AG130" s="1017"/>
      <c r="AH130" s="1017"/>
      <c r="AI130" s="1017"/>
      <c r="AJ130" s="1018"/>
      <c r="AK130" s="1019">
        <v>85763</v>
      </c>
      <c r="AL130" s="1017"/>
      <c r="AM130" s="1017"/>
      <c r="AN130" s="1017"/>
      <c r="AO130" s="1018"/>
      <c r="AP130" s="1134"/>
      <c r="AQ130" s="1135"/>
      <c r="AR130" s="1135"/>
      <c r="AS130" s="1135"/>
      <c r="AT130" s="1136"/>
      <c r="AU130" s="286"/>
      <c r="AV130" s="286"/>
      <c r="AW130" s="286"/>
      <c r="AX130" s="1125" t="s">
        <v>511</v>
      </c>
      <c r="AY130" s="1008"/>
      <c r="AZ130" s="1008"/>
      <c r="BA130" s="1008"/>
      <c r="BB130" s="1008"/>
      <c r="BC130" s="1008"/>
      <c r="BD130" s="1008"/>
      <c r="BE130" s="1009"/>
      <c r="BF130" s="1162">
        <v>8</v>
      </c>
      <c r="BG130" s="1163"/>
      <c r="BH130" s="1163"/>
      <c r="BI130" s="1163"/>
      <c r="BJ130" s="1163"/>
      <c r="BK130" s="1163"/>
      <c r="BL130" s="1164"/>
      <c r="BM130" s="1162">
        <v>25</v>
      </c>
      <c r="BN130" s="1163"/>
      <c r="BO130" s="1163"/>
      <c r="BP130" s="1163"/>
      <c r="BQ130" s="1163"/>
      <c r="BR130" s="1163"/>
      <c r="BS130" s="1164"/>
      <c r="BT130" s="1162">
        <v>35</v>
      </c>
      <c r="BU130" s="1165"/>
      <c r="BV130" s="1165"/>
      <c r="BW130" s="1165"/>
      <c r="BX130" s="1165"/>
      <c r="BY130" s="1165"/>
      <c r="BZ130" s="1166"/>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167"/>
      <c r="B131" s="1168"/>
      <c r="C131" s="1168"/>
      <c r="D131" s="1168"/>
      <c r="E131" s="1168"/>
      <c r="F131" s="1168"/>
      <c r="G131" s="1168"/>
      <c r="H131" s="1168"/>
      <c r="I131" s="1168"/>
      <c r="J131" s="1168"/>
      <c r="K131" s="1168"/>
      <c r="L131" s="1168"/>
      <c r="M131" s="1168"/>
      <c r="N131" s="1168"/>
      <c r="O131" s="1168"/>
      <c r="P131" s="1168"/>
      <c r="Q131" s="1168"/>
      <c r="R131" s="1168"/>
      <c r="S131" s="1168"/>
      <c r="T131" s="1168"/>
      <c r="U131" s="1168"/>
      <c r="V131" s="1168"/>
      <c r="W131" s="1169" t="s">
        <v>512</v>
      </c>
      <c r="X131" s="1170"/>
      <c r="Y131" s="1170"/>
      <c r="Z131" s="1171"/>
      <c r="AA131" s="1063">
        <v>580109</v>
      </c>
      <c r="AB131" s="1042"/>
      <c r="AC131" s="1042"/>
      <c r="AD131" s="1042"/>
      <c r="AE131" s="1043"/>
      <c r="AF131" s="1041">
        <v>588228</v>
      </c>
      <c r="AG131" s="1042"/>
      <c r="AH131" s="1042"/>
      <c r="AI131" s="1042"/>
      <c r="AJ131" s="1043"/>
      <c r="AK131" s="1041">
        <v>589682</v>
      </c>
      <c r="AL131" s="1042"/>
      <c r="AM131" s="1042"/>
      <c r="AN131" s="1042"/>
      <c r="AO131" s="1043"/>
      <c r="AP131" s="1172"/>
      <c r="AQ131" s="1173"/>
      <c r="AR131" s="1173"/>
      <c r="AS131" s="1173"/>
      <c r="AT131" s="1174"/>
      <c r="AU131" s="286"/>
      <c r="AV131" s="286"/>
      <c r="AW131" s="286"/>
      <c r="AX131" s="1144" t="s">
        <v>513</v>
      </c>
      <c r="AY131" s="1095"/>
      <c r="AZ131" s="1095"/>
      <c r="BA131" s="1095"/>
      <c r="BB131" s="1095"/>
      <c r="BC131" s="1095"/>
      <c r="BD131" s="1095"/>
      <c r="BE131" s="1096"/>
      <c r="BF131" s="1145">
        <v>21.4</v>
      </c>
      <c r="BG131" s="1146"/>
      <c r="BH131" s="1146"/>
      <c r="BI131" s="1146"/>
      <c r="BJ131" s="1146"/>
      <c r="BK131" s="1146"/>
      <c r="BL131" s="1147"/>
      <c r="BM131" s="1145">
        <v>350</v>
      </c>
      <c r="BN131" s="1146"/>
      <c r="BO131" s="1146"/>
      <c r="BP131" s="1146"/>
      <c r="BQ131" s="1146"/>
      <c r="BR131" s="1146"/>
      <c r="BS131" s="1147"/>
      <c r="BT131" s="1148"/>
      <c r="BU131" s="1149"/>
      <c r="BV131" s="1149"/>
      <c r="BW131" s="1149"/>
      <c r="BX131" s="1149"/>
      <c r="BY131" s="1149"/>
      <c r="BZ131" s="1150"/>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51" t="s">
        <v>514</v>
      </c>
      <c r="B132" s="1152"/>
      <c r="C132" s="1152"/>
      <c r="D132" s="1152"/>
      <c r="E132" s="1152"/>
      <c r="F132" s="1152"/>
      <c r="G132" s="1152"/>
      <c r="H132" s="1152"/>
      <c r="I132" s="1152"/>
      <c r="J132" s="1152"/>
      <c r="K132" s="1152"/>
      <c r="L132" s="1152"/>
      <c r="M132" s="1152"/>
      <c r="N132" s="1152"/>
      <c r="O132" s="1152"/>
      <c r="P132" s="1152"/>
      <c r="Q132" s="1152"/>
      <c r="R132" s="1152"/>
      <c r="S132" s="1152"/>
      <c r="T132" s="1152"/>
      <c r="U132" s="1152"/>
      <c r="V132" s="1155" t="s">
        <v>515</v>
      </c>
      <c r="W132" s="1155"/>
      <c r="X132" s="1155"/>
      <c r="Y132" s="1155"/>
      <c r="Z132" s="1156"/>
      <c r="AA132" s="1157">
        <v>7.1984747689999997</v>
      </c>
      <c r="AB132" s="1158"/>
      <c r="AC132" s="1158"/>
      <c r="AD132" s="1158"/>
      <c r="AE132" s="1159"/>
      <c r="AF132" s="1160">
        <v>8.2447622349999996</v>
      </c>
      <c r="AG132" s="1158"/>
      <c r="AH132" s="1158"/>
      <c r="AI132" s="1158"/>
      <c r="AJ132" s="1159"/>
      <c r="AK132" s="1160">
        <v>8.8011843669999994</v>
      </c>
      <c r="AL132" s="1158"/>
      <c r="AM132" s="1158"/>
      <c r="AN132" s="1158"/>
      <c r="AO132" s="1159"/>
      <c r="AP132" s="1057"/>
      <c r="AQ132" s="1058"/>
      <c r="AR132" s="1058"/>
      <c r="AS132" s="1058"/>
      <c r="AT132" s="1161"/>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53"/>
      <c r="B133" s="1154"/>
      <c r="C133" s="1154"/>
      <c r="D133" s="1154"/>
      <c r="E133" s="1154"/>
      <c r="F133" s="1154"/>
      <c r="G133" s="1154"/>
      <c r="H133" s="1154"/>
      <c r="I133" s="1154"/>
      <c r="J133" s="1154"/>
      <c r="K133" s="1154"/>
      <c r="L133" s="1154"/>
      <c r="M133" s="1154"/>
      <c r="N133" s="1154"/>
      <c r="O133" s="1154"/>
      <c r="P133" s="1154"/>
      <c r="Q133" s="1154"/>
      <c r="R133" s="1154"/>
      <c r="S133" s="1154"/>
      <c r="T133" s="1154"/>
      <c r="U133" s="1154"/>
      <c r="V133" s="1138" t="s">
        <v>516</v>
      </c>
      <c r="W133" s="1138"/>
      <c r="X133" s="1138"/>
      <c r="Y133" s="1138"/>
      <c r="Z133" s="1139"/>
      <c r="AA133" s="1140">
        <v>6.1</v>
      </c>
      <c r="AB133" s="1141"/>
      <c r="AC133" s="1141"/>
      <c r="AD133" s="1141"/>
      <c r="AE133" s="1142"/>
      <c r="AF133" s="1140">
        <v>6.9</v>
      </c>
      <c r="AG133" s="1141"/>
      <c r="AH133" s="1141"/>
      <c r="AI133" s="1141"/>
      <c r="AJ133" s="1142"/>
      <c r="AK133" s="1140">
        <v>8</v>
      </c>
      <c r="AL133" s="1141"/>
      <c r="AM133" s="1141"/>
      <c r="AN133" s="1141"/>
      <c r="AO133" s="1142"/>
      <c r="AP133" s="1087"/>
      <c r="AQ133" s="1088"/>
      <c r="AR133" s="1088"/>
      <c r="AS133" s="1088"/>
      <c r="AT133" s="1143"/>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B/FR6HZlJ8wqBjTq5876Qq5x8EUX3Ulna89Pgmt7OOIv0l77ICmJroNHqLbCRFyZ2c2M+cWisIM67kyGA4Y32g==" saltValue="y+erRRbX/abKTZfAie6mF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517</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flhdUHnR/PnlLFTtyCGKYKHhrYLlXuXigDJgPJT3IvWh5gzJMWz1IgKQ38074W8q0m6xltf2E1GOq7EU6qTQKw==" saltValue="sy8+nyYeV240r9gOmOMLA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Vcux7ZwTtBUNZ+a2+RUSsPU9OmHThZLZGJEenaXUTLGd9hiPnh2CR79eWb738H18e5ToWW1lIAc97MTv0QEbsw==" saltValue="JG3ZyFnQaTCERo3AcSKKy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518</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519</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75" t="s">
        <v>520</v>
      </c>
      <c r="AP7" s="305"/>
      <c r="AQ7" s="306" t="s">
        <v>521</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76"/>
      <c r="AP8" s="311" t="s">
        <v>522</v>
      </c>
      <c r="AQ8" s="312" t="s">
        <v>523</v>
      </c>
      <c r="AR8" s="313" t="s">
        <v>524</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77" t="s">
        <v>525</v>
      </c>
      <c r="AL9" s="1178"/>
      <c r="AM9" s="1178"/>
      <c r="AN9" s="1179"/>
      <c r="AO9" s="314">
        <v>404492</v>
      </c>
      <c r="AP9" s="314">
        <v>587071</v>
      </c>
      <c r="AQ9" s="315">
        <v>239985</v>
      </c>
      <c r="AR9" s="316">
        <v>144.6</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77" t="s">
        <v>526</v>
      </c>
      <c r="AL10" s="1178"/>
      <c r="AM10" s="1178"/>
      <c r="AN10" s="1179"/>
      <c r="AO10" s="317">
        <v>2026</v>
      </c>
      <c r="AP10" s="317">
        <v>2940</v>
      </c>
      <c r="AQ10" s="318">
        <v>24622</v>
      </c>
      <c r="AR10" s="319">
        <v>-88.1</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77" t="s">
        <v>527</v>
      </c>
      <c r="AL11" s="1178"/>
      <c r="AM11" s="1178"/>
      <c r="AN11" s="1179"/>
      <c r="AO11" s="317" t="s">
        <v>528</v>
      </c>
      <c r="AP11" s="317" t="s">
        <v>528</v>
      </c>
      <c r="AQ11" s="318">
        <v>3358</v>
      </c>
      <c r="AR11" s="319" t="s">
        <v>528</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77" t="s">
        <v>529</v>
      </c>
      <c r="AL12" s="1178"/>
      <c r="AM12" s="1178"/>
      <c r="AN12" s="1179"/>
      <c r="AO12" s="317" t="s">
        <v>528</v>
      </c>
      <c r="AP12" s="317" t="s">
        <v>528</v>
      </c>
      <c r="AQ12" s="318" t="s">
        <v>528</v>
      </c>
      <c r="AR12" s="319" t="s">
        <v>528</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77" t="s">
        <v>530</v>
      </c>
      <c r="AL13" s="1178"/>
      <c r="AM13" s="1178"/>
      <c r="AN13" s="1179"/>
      <c r="AO13" s="317" t="s">
        <v>528</v>
      </c>
      <c r="AP13" s="317" t="s">
        <v>528</v>
      </c>
      <c r="AQ13" s="318">
        <v>7864</v>
      </c>
      <c r="AR13" s="319" t="s">
        <v>528</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77" t="s">
        <v>531</v>
      </c>
      <c r="AL14" s="1178"/>
      <c r="AM14" s="1178"/>
      <c r="AN14" s="1179"/>
      <c r="AO14" s="317" t="s">
        <v>528</v>
      </c>
      <c r="AP14" s="317" t="s">
        <v>528</v>
      </c>
      <c r="AQ14" s="318">
        <v>6185</v>
      </c>
      <c r="AR14" s="319" t="s">
        <v>528</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83" t="s">
        <v>532</v>
      </c>
      <c r="AL15" s="1184"/>
      <c r="AM15" s="1184"/>
      <c r="AN15" s="1185"/>
      <c r="AO15" s="317">
        <v>-28665</v>
      </c>
      <c r="AP15" s="317">
        <v>-41604</v>
      </c>
      <c r="AQ15" s="318">
        <v>-18737</v>
      </c>
      <c r="AR15" s="319">
        <v>122</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83" t="s">
        <v>190</v>
      </c>
      <c r="AL16" s="1184"/>
      <c r="AM16" s="1184"/>
      <c r="AN16" s="1185"/>
      <c r="AO16" s="317">
        <v>377853</v>
      </c>
      <c r="AP16" s="317">
        <v>548408</v>
      </c>
      <c r="AQ16" s="318">
        <v>263276</v>
      </c>
      <c r="AR16" s="319">
        <v>108.3</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533</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534</v>
      </c>
      <c r="AP20" s="326" t="s">
        <v>535</v>
      </c>
      <c r="AQ20" s="327" t="s">
        <v>536</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86" t="s">
        <v>537</v>
      </c>
      <c r="AL21" s="1187"/>
      <c r="AM21" s="1187"/>
      <c r="AN21" s="1188"/>
      <c r="AO21" s="330">
        <v>49.35</v>
      </c>
      <c r="AP21" s="331">
        <v>24.56</v>
      </c>
      <c r="AQ21" s="332">
        <v>24.79</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86" t="s">
        <v>538</v>
      </c>
      <c r="AL22" s="1187"/>
      <c r="AM22" s="1187"/>
      <c r="AN22" s="1188"/>
      <c r="AO22" s="335">
        <v>91.1</v>
      </c>
      <c r="AP22" s="336">
        <v>94.3</v>
      </c>
      <c r="AQ22" s="337">
        <v>-3.2</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539</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540</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541</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75" t="s">
        <v>520</v>
      </c>
      <c r="AP30" s="305"/>
      <c r="AQ30" s="306" t="s">
        <v>521</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76"/>
      <c r="AP31" s="311" t="s">
        <v>522</v>
      </c>
      <c r="AQ31" s="312" t="s">
        <v>523</v>
      </c>
      <c r="AR31" s="313" t="s">
        <v>524</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80" t="s">
        <v>542</v>
      </c>
      <c r="AL32" s="1181"/>
      <c r="AM32" s="1181"/>
      <c r="AN32" s="1182"/>
      <c r="AO32" s="345">
        <v>128378</v>
      </c>
      <c r="AP32" s="345">
        <v>186325</v>
      </c>
      <c r="AQ32" s="346">
        <v>149198</v>
      </c>
      <c r="AR32" s="347">
        <v>24.9</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80" t="s">
        <v>543</v>
      </c>
      <c r="AL33" s="1181"/>
      <c r="AM33" s="1181"/>
      <c r="AN33" s="1182"/>
      <c r="AO33" s="345" t="s">
        <v>528</v>
      </c>
      <c r="AP33" s="345" t="s">
        <v>528</v>
      </c>
      <c r="AQ33" s="346" t="s">
        <v>528</v>
      </c>
      <c r="AR33" s="347" t="s">
        <v>528</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80" t="s">
        <v>544</v>
      </c>
      <c r="AL34" s="1181"/>
      <c r="AM34" s="1181"/>
      <c r="AN34" s="1182"/>
      <c r="AO34" s="345" t="s">
        <v>528</v>
      </c>
      <c r="AP34" s="345" t="s">
        <v>528</v>
      </c>
      <c r="AQ34" s="346" t="s">
        <v>528</v>
      </c>
      <c r="AR34" s="347" t="s">
        <v>528</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80" t="s">
        <v>545</v>
      </c>
      <c r="AL35" s="1181"/>
      <c r="AM35" s="1181"/>
      <c r="AN35" s="1182"/>
      <c r="AO35" s="345">
        <v>8795</v>
      </c>
      <c r="AP35" s="345">
        <v>12765</v>
      </c>
      <c r="AQ35" s="346">
        <v>31871</v>
      </c>
      <c r="AR35" s="347">
        <v>-59.9</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80" t="s">
        <v>546</v>
      </c>
      <c r="AL36" s="1181"/>
      <c r="AM36" s="1181"/>
      <c r="AN36" s="1182"/>
      <c r="AO36" s="345">
        <v>489</v>
      </c>
      <c r="AP36" s="345">
        <v>710</v>
      </c>
      <c r="AQ36" s="346">
        <v>4984</v>
      </c>
      <c r="AR36" s="347">
        <v>-85.8</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80" t="s">
        <v>547</v>
      </c>
      <c r="AL37" s="1181"/>
      <c r="AM37" s="1181"/>
      <c r="AN37" s="1182"/>
      <c r="AO37" s="345" t="s">
        <v>528</v>
      </c>
      <c r="AP37" s="345" t="s">
        <v>528</v>
      </c>
      <c r="AQ37" s="346">
        <v>1220</v>
      </c>
      <c r="AR37" s="347" t="s">
        <v>528</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89" t="s">
        <v>548</v>
      </c>
      <c r="AL38" s="1190"/>
      <c r="AM38" s="1190"/>
      <c r="AN38" s="1191"/>
      <c r="AO38" s="348" t="s">
        <v>528</v>
      </c>
      <c r="AP38" s="348" t="s">
        <v>528</v>
      </c>
      <c r="AQ38" s="349">
        <v>35</v>
      </c>
      <c r="AR38" s="337" t="s">
        <v>528</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89" t="s">
        <v>549</v>
      </c>
      <c r="AL39" s="1190"/>
      <c r="AM39" s="1190"/>
      <c r="AN39" s="1191"/>
      <c r="AO39" s="345" t="s">
        <v>528</v>
      </c>
      <c r="AP39" s="345" t="s">
        <v>528</v>
      </c>
      <c r="AQ39" s="346">
        <v>-8070</v>
      </c>
      <c r="AR39" s="347" t="s">
        <v>528</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80" t="s">
        <v>550</v>
      </c>
      <c r="AL40" s="1181"/>
      <c r="AM40" s="1181"/>
      <c r="AN40" s="1182"/>
      <c r="AO40" s="345">
        <v>-85763</v>
      </c>
      <c r="AP40" s="345">
        <v>-124475</v>
      </c>
      <c r="AQ40" s="346">
        <v>-130648</v>
      </c>
      <c r="AR40" s="347">
        <v>-4.7</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92" t="s">
        <v>302</v>
      </c>
      <c r="AL41" s="1193"/>
      <c r="AM41" s="1193"/>
      <c r="AN41" s="1194"/>
      <c r="AO41" s="345">
        <v>51899</v>
      </c>
      <c r="AP41" s="345">
        <v>75325</v>
      </c>
      <c r="AQ41" s="346">
        <v>48590</v>
      </c>
      <c r="AR41" s="347">
        <v>55</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551</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552</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553</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95" t="s">
        <v>520</v>
      </c>
      <c r="AN49" s="1197" t="s">
        <v>554</v>
      </c>
      <c r="AO49" s="1198"/>
      <c r="AP49" s="1198"/>
      <c r="AQ49" s="1198"/>
      <c r="AR49" s="1199"/>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96"/>
      <c r="AN50" s="361" t="s">
        <v>555</v>
      </c>
      <c r="AO50" s="362" t="s">
        <v>556</v>
      </c>
      <c r="AP50" s="363" t="s">
        <v>557</v>
      </c>
      <c r="AQ50" s="364" t="s">
        <v>558</v>
      </c>
      <c r="AR50" s="365" t="s">
        <v>559</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560</v>
      </c>
      <c r="AL51" s="358"/>
      <c r="AM51" s="366">
        <v>11059</v>
      </c>
      <c r="AN51" s="367">
        <v>15275</v>
      </c>
      <c r="AO51" s="368">
        <v>-99.3</v>
      </c>
      <c r="AP51" s="369">
        <v>310300</v>
      </c>
      <c r="AQ51" s="370">
        <v>7.8</v>
      </c>
      <c r="AR51" s="371">
        <v>-107.1</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561</v>
      </c>
      <c r="AM52" s="374">
        <v>778</v>
      </c>
      <c r="AN52" s="375">
        <v>1075</v>
      </c>
      <c r="AO52" s="376">
        <v>-95.6</v>
      </c>
      <c r="AP52" s="377">
        <v>157576</v>
      </c>
      <c r="AQ52" s="378">
        <v>7.5</v>
      </c>
      <c r="AR52" s="379">
        <v>-103.1</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562</v>
      </c>
      <c r="AL53" s="358"/>
      <c r="AM53" s="366">
        <v>337687</v>
      </c>
      <c r="AN53" s="367">
        <v>476286</v>
      </c>
      <c r="AO53" s="368">
        <v>3018.1</v>
      </c>
      <c r="AP53" s="369">
        <v>317319</v>
      </c>
      <c r="AQ53" s="370">
        <v>2.2999999999999998</v>
      </c>
      <c r="AR53" s="371">
        <v>3015.8</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561</v>
      </c>
      <c r="AM54" s="374">
        <v>5441</v>
      </c>
      <c r="AN54" s="375">
        <v>7674</v>
      </c>
      <c r="AO54" s="376">
        <v>613.9</v>
      </c>
      <c r="AP54" s="377">
        <v>164214</v>
      </c>
      <c r="AQ54" s="378">
        <v>4.2</v>
      </c>
      <c r="AR54" s="379">
        <v>609.70000000000005</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563</v>
      </c>
      <c r="AL55" s="358"/>
      <c r="AM55" s="366">
        <v>254411</v>
      </c>
      <c r="AN55" s="367">
        <v>362926</v>
      </c>
      <c r="AO55" s="368">
        <v>-23.8</v>
      </c>
      <c r="AP55" s="369">
        <v>289738</v>
      </c>
      <c r="AQ55" s="370">
        <v>-8.6999999999999993</v>
      </c>
      <c r="AR55" s="371">
        <v>-15.1</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561</v>
      </c>
      <c r="AM56" s="374">
        <v>5909</v>
      </c>
      <c r="AN56" s="375">
        <v>8429</v>
      </c>
      <c r="AO56" s="376">
        <v>9.8000000000000007</v>
      </c>
      <c r="AP56" s="377">
        <v>156238</v>
      </c>
      <c r="AQ56" s="378">
        <v>-4.9000000000000004</v>
      </c>
      <c r="AR56" s="379">
        <v>14.7</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564</v>
      </c>
      <c r="AL57" s="358"/>
      <c r="AM57" s="366">
        <v>355081</v>
      </c>
      <c r="AN57" s="367">
        <v>510174</v>
      </c>
      <c r="AO57" s="368">
        <v>40.6</v>
      </c>
      <c r="AP57" s="369">
        <v>316937</v>
      </c>
      <c r="AQ57" s="370">
        <v>9.4</v>
      </c>
      <c r="AR57" s="371">
        <v>31.2</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561</v>
      </c>
      <c r="AM58" s="374">
        <v>4332</v>
      </c>
      <c r="AN58" s="375">
        <v>6224</v>
      </c>
      <c r="AO58" s="376">
        <v>-26.2</v>
      </c>
      <c r="AP58" s="377">
        <v>199150</v>
      </c>
      <c r="AQ58" s="378">
        <v>27.5</v>
      </c>
      <c r="AR58" s="379">
        <v>-53.7</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565</v>
      </c>
      <c r="AL59" s="358"/>
      <c r="AM59" s="366">
        <v>254153</v>
      </c>
      <c r="AN59" s="367">
        <v>368872</v>
      </c>
      <c r="AO59" s="368">
        <v>-27.7</v>
      </c>
      <c r="AP59" s="369">
        <v>332350</v>
      </c>
      <c r="AQ59" s="370">
        <v>4.9000000000000004</v>
      </c>
      <c r="AR59" s="371">
        <v>-32.6</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561</v>
      </c>
      <c r="AM60" s="374">
        <v>20345</v>
      </c>
      <c r="AN60" s="375">
        <v>29528</v>
      </c>
      <c r="AO60" s="376">
        <v>374.4</v>
      </c>
      <c r="AP60" s="377">
        <v>200453</v>
      </c>
      <c r="AQ60" s="378">
        <v>0.7</v>
      </c>
      <c r="AR60" s="379">
        <v>373.7</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566</v>
      </c>
      <c r="AL61" s="380"/>
      <c r="AM61" s="381">
        <v>242478</v>
      </c>
      <c r="AN61" s="382">
        <v>346707</v>
      </c>
      <c r="AO61" s="383">
        <v>581.6</v>
      </c>
      <c r="AP61" s="384">
        <v>313329</v>
      </c>
      <c r="AQ61" s="385">
        <v>3.1</v>
      </c>
      <c r="AR61" s="371">
        <v>578.5</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561</v>
      </c>
      <c r="AM62" s="374">
        <v>7361</v>
      </c>
      <c r="AN62" s="375">
        <v>10586</v>
      </c>
      <c r="AO62" s="376">
        <v>175.3</v>
      </c>
      <c r="AP62" s="377">
        <v>175526</v>
      </c>
      <c r="AQ62" s="378">
        <v>7</v>
      </c>
      <c r="AR62" s="379">
        <v>168.3</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RNqLThgUw+yE8O2p3qCCIDT6iEnbuRQWou335J6BXVECoVF7gZcSenN4oqhMuFObIrwD9/anv4F959e95lTRqg==" saltValue="V99yiKaerKUIMNlDDqt7Cg=="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80" zoomScaleNormal="8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568</v>
      </c>
    </row>
    <row r="120" spans="125:125" ht="13.5" hidden="1" customHeight="1" x14ac:dyDescent="0.15"/>
    <row r="121" spans="125:125" ht="13.5" hidden="1" customHeight="1" x14ac:dyDescent="0.15">
      <c r="DU121" s="292"/>
    </row>
  </sheetData>
  <sheetProtection algorithmName="SHA-512" hashValue="6Njiaxr7rziDL/ZBdoEjM1RC6mD21HqmbR3BhY1HWnIYTO54bio9tgydTtlhbnQhZI51K0X3J5AJpGyv35O42g==" saltValue="MmvQDTSUHwUf57djzng2h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70" zoomScaleNormal="7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569</v>
      </c>
    </row>
  </sheetData>
  <sheetProtection algorithmName="SHA-512" hashValue="0TcECrFNSHB/WOHw9HYbQEH6+V51snGDlDF+zredIXmPQQND3w0mOfXWlqu3Us65ziWpetkux+Y/IjWCm7U7nA==" saltValue="zwLidqF2NUo0kgrSlGc7I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570</v>
      </c>
      <c r="G46" s="8" t="s">
        <v>571</v>
      </c>
      <c r="H46" s="8" t="s">
        <v>572</v>
      </c>
      <c r="I46" s="8" t="s">
        <v>573</v>
      </c>
      <c r="J46" s="9" t="s">
        <v>574</v>
      </c>
    </row>
    <row r="47" spans="2:10" ht="57.75" customHeight="1" x14ac:dyDescent="0.15">
      <c r="B47" s="10"/>
      <c r="C47" s="1200" t="s">
        <v>3</v>
      </c>
      <c r="D47" s="1200"/>
      <c r="E47" s="1201"/>
      <c r="F47" s="11">
        <v>47.12</v>
      </c>
      <c r="G47" s="12">
        <v>59.55</v>
      </c>
      <c r="H47" s="12">
        <v>35.86</v>
      </c>
      <c r="I47" s="12">
        <v>49.07</v>
      </c>
      <c r="J47" s="13">
        <v>24.56</v>
      </c>
    </row>
    <row r="48" spans="2:10" ht="57.75" customHeight="1" x14ac:dyDescent="0.15">
      <c r="B48" s="14"/>
      <c r="C48" s="1202" t="s">
        <v>4</v>
      </c>
      <c r="D48" s="1202"/>
      <c r="E48" s="1203"/>
      <c r="F48" s="15">
        <v>36.04</v>
      </c>
      <c r="G48" s="16">
        <v>28.51</v>
      </c>
      <c r="H48" s="16">
        <v>31.05</v>
      </c>
      <c r="I48" s="16">
        <v>18.34</v>
      </c>
      <c r="J48" s="17">
        <v>8.1300000000000008</v>
      </c>
    </row>
    <row r="49" spans="2:10" ht="57.75" customHeight="1" thickBot="1" x14ac:dyDescent="0.2">
      <c r="B49" s="18"/>
      <c r="C49" s="1204" t="s">
        <v>5</v>
      </c>
      <c r="D49" s="1204"/>
      <c r="E49" s="1205"/>
      <c r="F49" s="19">
        <v>12.64</v>
      </c>
      <c r="G49" s="20">
        <v>5.38</v>
      </c>
      <c r="H49" s="20" t="s">
        <v>575</v>
      </c>
      <c r="I49" s="20" t="s">
        <v>576</v>
      </c>
      <c r="J49" s="21">
        <v>6.59</v>
      </c>
    </row>
    <row r="50" spans="2:10" ht="13.5" customHeight="1" x14ac:dyDescent="0.15"/>
  </sheetData>
  <sheetProtection algorithmName="SHA-512" hashValue="7uiD9LDBXXvZW88Mlr/JYVl2MfSLW5gkba3U6eibnF9RMLgK+zB+Aw86P9Yj7pyjGj+OIqWN4EY4wYpN6yGOOA==" saltValue="6dnQAbKaNXS2jnwKD+Ob2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総務課_4</cp:lastModifiedBy>
  <dcterms:created xsi:type="dcterms:W3CDTF">2022-02-02T07:50:30Z</dcterms:created>
  <dcterms:modified xsi:type="dcterms:W3CDTF">2022-09-15T01:54:24Z</dcterms:modified>
  <cp:category/>
</cp:coreProperties>
</file>