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24_北中城村●\"/>
    </mc:Choice>
  </mc:AlternateContent>
  <bookViews>
    <workbookView xWindow="0" yWindow="0" windowWidth="20490" windowHeight="7410" firstSheet="8"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AU88" i="12"/>
  <c r="AP88" i="12"/>
  <c r="AF8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<sst xmlns="http://schemas.openxmlformats.org/spreadsheetml/2006/main" count="1125" uniqueCount="609">
  <si>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</si>
  <si>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</si>
  <si>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</si>
  <si>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</si>
  <si>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</si>
  <si>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</si>
  <si>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</si>
  <si>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</si>
  <si>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</si>
  <si>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</si>
  <si>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</si>
  <si>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</si>
  <si>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</si>
  <si>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</si>
  <si>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</si>
  <si>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</si>
  <si>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</si>
  <si>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</si>
  <si>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</si>
  <si>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</si>
  <si>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</si>
  <si>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</si>
  <si>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</si>
  <si>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</si>
  <si>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</si>
  <si>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</si>
  <si>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</si>
  <si>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</si>
  <si>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</si>
  <si>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</si>
  <si>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</si>
  <si>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</si>
  <si>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</si>
  <si>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</si>
  <si>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</si>
  <si>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</si>
  <si>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</si>
  <si>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</si>
  <si>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</si>
  <si>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</si>
  <si>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</si>
  <si>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</si>
  <si>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</si>
  <si>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</si>
  <si>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</si>
  <si>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</si>
  <si>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</si>
  <si>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</si>
  <si>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</si>
  <si>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</si>
  <si>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</si>
  <si>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</si>
  <si>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</si>
  <si>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</si>
  <si>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</si>
  <si>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</si>
  <si>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</si>
  <si>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</si>
  <si>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</si>
  <si>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</si>
  <si>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</si>
  <si>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</si>
  <si>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</si>
  <si>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</si>
  <si>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</si>
  <si>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</si>
  <si>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</si>
  <si>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</si>
  <si>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</si>
  <si>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</si>
  <si>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</si>
  <si>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</si>
  <si>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</si>
  <si>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</si>
  <si>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</si>
  <si>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</si>
  <si>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</si>
  <si>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</si>
  <si>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</si>
  <si>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</si>
  <si>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</si>
  <si>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</si>
  <si>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</si>
  <si>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</si>
  <si>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</si>
  <si>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</si>
  <si>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</si>
  <si>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</si>
  <si>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</si>
  <si>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</si>
  <si>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</si>
  <si>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</si>
  <si>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</si>
  <si>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</si>
  <si>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</si>
  <si>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</si>
  <si>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</si>
  <si>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</si>
  <si>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</si>
  <si>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</si>
  <si>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</si>
  <si>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</si>
  <si>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</si>
  <si>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</si>
  <si>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</si>
  <si>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</si>
  <si>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</si>
  <si>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</si>
  <si>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</si>
  <si>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</si>
  <si>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</si>
  <si>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</si>
  <si>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</si>
  <si>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</si>
  <si>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</si>
  <si>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</si>
  <si>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</si>
  <si>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</si>
  <si>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</si>
  <si>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</si>
  <si>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</si>
  <si>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</si>
  <si>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</si>
  <si>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</si>
  <si>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</si>
  <si>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</si>
  <si>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</si>
  <si>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</si>
  <si>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</si>
  <si>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</si>
  <si>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</si>
  <si>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</si>
  <si>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</si>
  <si>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</si>
  <si>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</si>
  <si>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</si>
  <si>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</si>
  <si>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</si>
  <si>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</si>
  <si>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</si>
  <si>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</si>
  <si>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</si>
  <si>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</si>
  <si>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</si>
  <si>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</si>
  <si>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</si>
  <si>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</si>
  <si>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</si>
  <si>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</si>
  <si>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</si>
  <si>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</si>
  <si>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</si>
  <si>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</si>
  <si>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</si>
  <si>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</si>
  <si>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</si>
  <si>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</si>
  <si>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</si>
  <si>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</si>
  <si>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</si>
  <si>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</si>
  <si>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</si>
  <si>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</si>
  <si>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</si>
  <si>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</si>
  <si>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</si>
  <si>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</si>
  <si>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</si>
  <si>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</si>
  <si>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</si>
  <si>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</si>
  <si>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</si>
  <si>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</si>
  <si>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</si>
  <si>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</si>
  <si>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</si>
  <si>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</si>
  <si>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</si>
  <si>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</si>
  <si>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</si>
  <si>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</si>
  <si>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</si>
  <si>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</si>
  <si>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</si>
  <si>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</si>
  <si>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</si>
  <si>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</si>
  <si>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</si>
  <si>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</si>
  <si>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</si>
  <si>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</si>
  <si>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</si>
  <si>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</si>
  <si>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</si>
  <si>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</si>
  <si>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</si>
  <si>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</si>
  <si>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</si>
  <si>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</si>
  <si>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</si>
  <si>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</si>
  <si>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</si>
  <si>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</si>
  <si>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</si>
  <si>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</si>
  <si>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</si>
  <si>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</si>
  <si>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</si>
  <si>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</si>
  <si>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</si>
  <si>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</si>
  <si>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</si>
  <si>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</si>
  <si>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</si>
  <si>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沖縄県北中城村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</si>
  <si>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</si>
  <si>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</si>
  <si>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</si>
  <si>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</si>
  <si>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</si>
  <si>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</si>
  <si>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</si>
  <si>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</si>
  <si>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</si>
  <si>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</si>
  <si>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</si>
  <si>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</si>
  <si>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</si>
  <si>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</si>
  <si>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</si>
  <si>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</si>
  <si>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</si>
  <si>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</si>
  <si>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</si>
  <si>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</si>
  <si>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</si>
  <si>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</si>
  <si>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</si>
  <si>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</si>
  <si>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</si>
  <si>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</si>
  <si>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</si>
  <si>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</si>
  <si>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</si>
  <si>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</si>
  <si>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</si>
  <si>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</si>
  <si>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</si>
  <si>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</si>
  <si>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</si>
  <si>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</si>
  <si>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</si>
  <si>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</si>
  <si>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</si>
  <si>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</si>
  <si>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</si>
  <si>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</si>
  <si>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</si>
  <si>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</si>
  <si>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</si>
  <si>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</si>
  <si>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</si>
  <si>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</si>
  <si>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</si>
  <si>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</si>
  <si>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</si>
  <si>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</si>
  <si>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</si>
  <si>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</si>
  <si>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</si>
  <si>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</si>
  <si>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</si>
  <si>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</si>
  <si>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</si>
  <si>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</si>
  <si>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</si>
  <si>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</si>
  <si>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</si>
  <si>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</si>
  <si>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</si>
  <si>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</si>
  <si>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</si>
  <si>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</si>
  <si>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</si>
  <si>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</si>
  <si>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</si>
  <si>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</si>
  <si>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</si>
  <si>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</si>
  <si>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</si>
  <si>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</si>
  <si>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</si>
  <si>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</si>
  <si>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</si>
  <si>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</si>
  <si>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</si>
  <si>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</si>
  <si>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</si>
  <si>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</si>
  <si>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</si>
  <si>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</si>
  <si>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</si>
  <si>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</si>
  <si>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</si>
  <si>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</si>
  <si>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</si>
  <si>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</si>
  <si>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</si>
  <si>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</si>
  <si>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</si>
  <si>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</si>
  <si>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</si>
  <si>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</si>
  <si>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</si>
  <si>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</si>
  <si>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</si>
  <si>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</si>
  <si>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</si>
  <si>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</si>
  <si>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</si>
  <si>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</si>
  <si>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</si>
  <si>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</si>
  <si>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</si>
  <si>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</si>
  <si>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</si>
  <si>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</si>
  <si>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</si>
  <si>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</si>
  <si>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</si>
  <si>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</si>
  <si>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</si>
  <si>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</si>
  <si>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</si>
  <si>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</si>
  <si>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</si>
  <si>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</si>
  <si>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</si>
  <si>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</si>
  <si>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</si>
  <si>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</si>
  <si>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</si>
  <si>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</si>
  <si>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</si>
  <si>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</si>
  <si>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</si>
  <si>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</si>
  <si>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</si>
  <si>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</si>
  <si>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</si>
  <si>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</si>
  <si>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</si>
  <si>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</si>
  <si>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</si>
  <si>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</si>
  <si>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</si>
  <si>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</si>
  <si>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</si>
  <si>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</si>
  <si>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</si>
  <si>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</si>
  <si>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</si>
  <si>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</si>
  <si>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</si>
  <si>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</si>
  <si>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</si>
  <si>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</si>
  <si>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</si>
  <si>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</si>
  <si>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</si>
  <si>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沖縄県北中城村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</si>
  <si>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</si>
  <si>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</si>
  <si>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</si>
  <si>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</si>
  <si>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</si>
  <si>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</si>
  <si>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</si>
  <si>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</si>
  <si>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</si>
  <si>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</si>
  <si>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</si>
  <si>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</si>
  <si>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</si>
  <si>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</si>
  <si>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</si>
  <si>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</si>
  <si>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</si>
  <si>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</si>
  <si>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</si>
  <si>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</si>
  <si>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</si>
  <si>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</si>
  <si>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</si>
  <si>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</si>
  <si>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</si>
  <si>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</si>
  <si>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</si>
  <si>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</si>
  <si>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</si>
  <si>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</si>
  <si>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</si>
  <si>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</si>
  <si>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</si>
  <si>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</si>
  <si>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</si>
  <si>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</si>
  <si>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</si>
  <si>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</si>
  <si>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</si>
  <si>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</si>
  <si>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</si>
  <si>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</si>
  <si>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</si>
  <si>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</si>
  <si>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</si>
  <si>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</si>
  <si>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</si>
  <si>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</si>
  <si>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</si>
  <si>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</si>
  <si>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</si>
  <si>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</si>
  <si>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</si>
  <si>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</si>
  <si>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</si>
  <si>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</si>
  <si>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</si>
  <si>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</si>
  <si>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</si>
  <si>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</si>
  <si>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</si>
  <si>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</si>
  <si>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</si>
  <si>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</si>
  <si>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</si>
  <si>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</si>
  <si>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</si>
  <si>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</si>
  <si>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</si>
  <si>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</si>
  <si>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</si>
  <si>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</si>
  <si>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</si>
  <si>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</si>
  <si>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</si>
  <si>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</si>
  <si>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</si>
  <si>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</si>
  <si>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</si>
  <si>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</si>
  <si>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</si>
  <si>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</si>
  <si>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</si>
  <si>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</si>
  <si>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</si>
  <si>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</si>
  <si>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</si>
  <si>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</si>
  <si>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</si>
  <si>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</si>
  <si>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</si>
  <si>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</si>
  <si>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</si>
  <si>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</si>
  <si>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</si>
  <si>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</si>
  <si>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</si>
  <si>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</si>
  <si>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</si>
  <si>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</si>
  <si>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</si>
  <si>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</si>
  <si>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</si>
  <si>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</si>
  <si>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</si>
  <si>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</si>
  <si>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</si>
  <si>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</si>
  <si>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</si>
  <si>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</si>
  <si>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</si>
  <si>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</si>
  <si>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</si>
  <si>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</si>
  <si>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</si>
  <si>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</si>
  <si>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</si>
  <si>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</si>
  <si>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</si>
  <si>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</si>
  <si>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</si>
  <si>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</si>
  <si>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</si>
  <si>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</si>
  <si>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</si>
  <si>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</si>
  <si>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</si>
  <si>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</si>
  <si>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</si>
  <si>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</si>
  <si>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</si>
  <si>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</si>
  <si>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</si>
  <si>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</si>
  <si>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</si>
  <si>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</si>
  <si>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</si>
  <si>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</si>
  <si>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</si>
  <si>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</si>
  <si>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</si>
  <si>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</si>
  <si>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</si>
  <si>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</si>
  <si>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</si>
  <si>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</si>
  <si>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</si>
  <si>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</si>
  <si>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</si>
  <si>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</si>
  <si>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</si>
  <si>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</si>
  <si>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</si>
  <si>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</si>
  <si>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</si>
  <si>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</si>
  <si>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</si>
  <si>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</si>
  <si>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</si>
  <si>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</si>
  <si>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</si>
  <si>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</si>
  <si>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</si>
  <si>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</si>
  <si>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</si>
  <si>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</si>
  <si>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</si>
  <si>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</si>
  <si>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</si>
  <si>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</si>
  <si>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</si>
  <si>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</si>
  <si>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</si>
  <si>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</si>
  <si>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</si>
  <si>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</si>
  <si>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</si>
  <si>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</si>
  <si>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</si>
  <si>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</si>
  <si>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</si>
  <si>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</si>
  <si>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</si>
  <si>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</si>
  <si>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</si>
  <si>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</si>
  <si>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</si>
  <si>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</si>
  <si>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</si>
  <si>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2.32</t>
  </si>
  <si>
    <t>▲ 2.62</t>
  </si>
  <si>
    <t>▲ 1.81</t>
  </si>
  <si>
    <t>国民健康保険特別会計</t>
  </si>
  <si>
    <t>▲ 1.85</t>
  </si>
  <si>
    <t>▲ 0.88</t>
  </si>
  <si>
    <t>▲ 0.30</t>
  </si>
  <si>
    <t>水道事業会計</t>
  </si>
  <si>
    <t>一般会計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</si>
  <si>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</si>
  <si>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</si>
  <si>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</si>
  <si>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</si>
  <si>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</si>
  <si>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</si>
  <si>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</si>
  <si>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</si>
  <si>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</si>
  <si>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</si>
  <si>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</si>
  <si>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</si>
  <si>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中城村北中城村清掃事務組合</t>
    <rPh sb="0" eb="3">
      <t>ナカグスクソン</t>
    </rPh>
    <rPh sb="3" eb="7">
      <t>キタナカグスクソン</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</si>
  <si>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</si>
  <si>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南部広域行政組合</t>
    <rPh sb="0" eb="2">
      <t>ナンブ</t>
    </rPh>
    <rPh sb="2" eb="4">
      <t>コウイキ</t>
    </rPh>
    <rPh sb="4" eb="6">
      <t>ギョウセイ</t>
    </rPh>
    <rPh sb="6" eb="8">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</si>
  <si>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</si>
  <si>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</si>
  <si>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</si>
  <si>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</si>
  <si>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</si>
  <si>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</si>
  <si>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地域福祉基金</t>
    <phoneticPr fontId="5"/>
  </si>
  <si>
    <t>一般廃棄物処理施設建設等基金</t>
    <rPh sb="0" eb="2">
      <t>イッパン</t>
    </rPh>
    <rPh sb="2" eb="5">
      <t>ハイキブツ</t>
    </rPh>
    <rPh sb="5" eb="7">
      <t>ショリ</t>
    </rPh>
    <rPh sb="7" eb="9">
      <t>シセツ</t>
    </rPh>
    <rPh sb="9" eb="11">
      <t>ケンセツ</t>
    </rPh>
    <rPh sb="11" eb="12">
      <t>トウ</t>
    </rPh>
    <rPh sb="12" eb="14">
      <t>キキン</t>
    </rPh>
    <phoneticPr fontId="5"/>
  </si>
  <si>
    <t>-</t>
    <phoneticPr fontId="2"/>
  </si>
  <si>
    <t>ふるさと応援基金</t>
    <rPh sb="4" eb="6">
      <t>オウエン</t>
    </rPh>
    <rPh sb="6" eb="8">
      <t>キキン</t>
    </rPh>
    <phoneticPr fontId="5"/>
  </si>
  <si>
    <t>特定駐留軍用地内土地取得事業基金</t>
    <phoneticPr fontId="5"/>
  </si>
  <si>
    <t>庁舎整備基金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</si>
  <si>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</si>
  <si>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</si>
  <si>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</si>
  <si>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・令和２年度の将来負担比率は類似団体平均より高く、有形固定資産減価償却率は類似団体平均より低い数値となっている。
・将来負担比率が高い主な要因は、町村土地開発公社による先行取得事業の債務負担行為（令和3年度以降支出予定額：967,021千円）となっている。今後、計画的な基金の積立てを行い、早期に用地を取得することで比率の圧縮を図る。
・有形固定資産減価償却比率は、主に公園の減価償却率が高く、全体の減価償却率を押し上げている。社会資本整備総合交付金などの補助を活用し、計画的な更新を図る。</t>
    <rPh sb="1" eb="2">
      <t>レイ</t>
    </rPh>
    <rPh sb="2" eb="3">
      <t>ワ</t>
    </rPh>
    <rPh sb="4" eb="5">
      <t>ネン</t>
    </rPh>
    <rPh sb="5" eb="6">
      <t>ド</t>
    </rPh>
    <rPh sb="7" eb="9">
      <t>ショウライ</t>
    </rPh>
    <rPh sb="9" eb="11">
      <t>フタン</t>
    </rPh>
    <rPh sb="11" eb="13">
      <t>ヒリツ</t>
    </rPh>
    <rPh sb="14" eb="16">
      <t>ルイジ</t>
    </rPh>
    <rPh sb="16" eb="18">
      <t>ダンタイ</t>
    </rPh>
    <rPh sb="18" eb="20">
      <t>ヘイキン</t>
    </rPh>
    <rPh sb="22" eb="23">
      <t>タカ</t>
    </rPh>
    <rPh sb="25" eb="27">
      <t>ユウケイ</t>
    </rPh>
    <rPh sb="27" eb="29">
      <t>コテイ</t>
    </rPh>
    <rPh sb="29" eb="31">
      <t>シサン</t>
    </rPh>
    <rPh sb="31" eb="33">
      <t>ゲンカ</t>
    </rPh>
    <rPh sb="33" eb="35">
      <t>ショウキャク</t>
    </rPh>
    <rPh sb="35" eb="36">
      <t>リツ</t>
    </rPh>
    <rPh sb="37" eb="39">
      <t>ルイジ</t>
    </rPh>
    <rPh sb="39" eb="41">
      <t>ダンタイ</t>
    </rPh>
    <rPh sb="41" eb="43">
      <t>ヘイキン</t>
    </rPh>
    <rPh sb="45" eb="46">
      <t>ヒク</t>
    </rPh>
    <rPh sb="47" eb="49">
      <t>スウチ</t>
    </rPh>
    <rPh sb="58" eb="60">
      <t>ショウライ</t>
    </rPh>
    <rPh sb="60" eb="62">
      <t>フタン</t>
    </rPh>
    <rPh sb="62" eb="64">
      <t>ヒリツ</t>
    </rPh>
    <rPh sb="65" eb="66">
      <t>タカ</t>
    </rPh>
    <rPh sb="67" eb="68">
      <t>オモ</t>
    </rPh>
    <rPh sb="69" eb="71">
      <t>ヨウイン</t>
    </rPh>
    <rPh sb="73" eb="75">
      <t>チョウソン</t>
    </rPh>
    <rPh sb="75" eb="77">
      <t>トチ</t>
    </rPh>
    <rPh sb="77" eb="79">
      <t>カイハツ</t>
    </rPh>
    <rPh sb="79" eb="81">
      <t>コウシャ</t>
    </rPh>
    <rPh sb="84" eb="86">
      <t>センコウ</t>
    </rPh>
    <rPh sb="86" eb="88">
      <t>シュトク</t>
    </rPh>
    <rPh sb="88" eb="90">
      <t>ジギョウ</t>
    </rPh>
    <rPh sb="91" eb="93">
      <t>サイム</t>
    </rPh>
    <rPh sb="93" eb="95">
      <t>フタン</t>
    </rPh>
    <rPh sb="95" eb="97">
      <t>コウイ</t>
    </rPh>
    <rPh sb="98" eb="99">
      <t>レイ</t>
    </rPh>
    <rPh sb="99" eb="100">
      <t>ワ</t>
    </rPh>
    <rPh sb="101" eb="102">
      <t>ネン</t>
    </rPh>
    <rPh sb="102" eb="103">
      <t>ド</t>
    </rPh>
    <rPh sb="103" eb="105">
      <t>イコウ</t>
    </rPh>
    <rPh sb="105" eb="107">
      <t>シシュツ</t>
    </rPh>
    <rPh sb="107" eb="109">
      <t>ヨテイ</t>
    </rPh>
    <rPh sb="109" eb="110">
      <t>ガク</t>
    </rPh>
    <rPh sb="118" eb="120">
      <t>センエン</t>
    </rPh>
    <rPh sb="128" eb="130">
      <t>コンゴ</t>
    </rPh>
    <rPh sb="131" eb="134">
      <t>ケイカクテキ</t>
    </rPh>
    <rPh sb="135" eb="137">
      <t>キキン</t>
    </rPh>
    <rPh sb="138" eb="140">
      <t>ツミタテ</t>
    </rPh>
    <rPh sb="142" eb="143">
      <t>オコナ</t>
    </rPh>
    <rPh sb="145" eb="147">
      <t>ソウキ</t>
    </rPh>
    <rPh sb="148" eb="150">
      <t>ヨウチ</t>
    </rPh>
    <rPh sb="151" eb="153">
      <t>シュトク</t>
    </rPh>
    <rPh sb="158" eb="160">
      <t>ヒリツ</t>
    </rPh>
    <rPh sb="161" eb="163">
      <t>アッシュク</t>
    </rPh>
    <rPh sb="164" eb="165">
      <t>ハカ</t>
    </rPh>
    <rPh sb="169" eb="171">
      <t>ユウケイ</t>
    </rPh>
    <rPh sb="171" eb="173">
      <t>コテイ</t>
    </rPh>
    <rPh sb="173" eb="175">
      <t>シサン</t>
    </rPh>
    <rPh sb="175" eb="177">
      <t>ゲンカ</t>
    </rPh>
    <rPh sb="177" eb="179">
      <t>ショウキャク</t>
    </rPh>
    <rPh sb="179" eb="181">
      <t>ヒリツ</t>
    </rPh>
    <rPh sb="183" eb="184">
      <t>オモ</t>
    </rPh>
    <rPh sb="185" eb="187">
      <t>コウエン</t>
    </rPh>
    <rPh sb="188" eb="190">
      <t>ゲンカ</t>
    </rPh>
    <rPh sb="190" eb="192">
      <t>ショウキャク</t>
    </rPh>
    <rPh sb="192" eb="193">
      <t>リツ</t>
    </rPh>
    <rPh sb="194" eb="195">
      <t>タカ</t>
    </rPh>
    <rPh sb="197" eb="199">
      <t>ゼンタイ</t>
    </rPh>
    <rPh sb="200" eb="202">
      <t>ゲンカ</t>
    </rPh>
    <rPh sb="202" eb="204">
      <t>ショウキャク</t>
    </rPh>
    <rPh sb="204" eb="205">
      <t>リツ</t>
    </rPh>
    <rPh sb="206" eb="207">
      <t>オ</t>
    </rPh>
    <rPh sb="208" eb="209">
      <t>ア</t>
    </rPh>
    <rPh sb="214" eb="216">
      <t>シャカイ</t>
    </rPh>
    <rPh sb="216" eb="218">
      <t>シホン</t>
    </rPh>
    <rPh sb="218" eb="220">
      <t>セイビ</t>
    </rPh>
    <rPh sb="220" eb="222">
      <t>ソウゴウ</t>
    </rPh>
    <rPh sb="222" eb="225">
      <t>コウフキン</t>
    </rPh>
    <rPh sb="228" eb="230">
      <t>ホジョ</t>
    </rPh>
    <rPh sb="231" eb="233">
      <t>カツヨウ</t>
    </rPh>
    <rPh sb="235" eb="238">
      <t>ケイカクテキ</t>
    </rPh>
    <rPh sb="239" eb="241">
      <t>コウシン</t>
    </rPh>
    <rPh sb="242" eb="24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</si>
  <si>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</si>
  <si>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</si>
  <si>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</si>
  <si>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</si>
  <si>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</si>
  <si>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</si>
  <si>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25年度と平成27年度に町村土地開発公社で先行取得した用地費（2事業）の債務負担行為による影響である。同用地を将来的に村が取得することにより、将来負担比率は減少すると見込んでいる。
・実質公債費率は、令和2年度をみると、類似団体平均と比較して、1.7ポイント低い昼津となっているが、令和2年度に庁舎改築事業やかんがい施設整備を行ったことから、翌年度以降、公債費の増が見込まれる。</t>
    <rPh sb="1" eb="3">
      <t>ショウライ</t>
    </rPh>
    <rPh sb="3" eb="5">
      <t>フタン</t>
    </rPh>
    <rPh sb="5" eb="7">
      <t>ヒリツ</t>
    </rPh>
    <rPh sb="9" eb="11">
      <t>ヘイセイ</t>
    </rPh>
    <rPh sb="13" eb="14">
      <t>ネン</t>
    </rPh>
    <rPh sb="14" eb="15">
      <t>ド</t>
    </rPh>
    <rPh sb="16" eb="18">
      <t>ヘイセイ</t>
    </rPh>
    <rPh sb="20" eb="22">
      <t>ネンド</t>
    </rPh>
    <rPh sb="23" eb="25">
      <t>チョウソン</t>
    </rPh>
    <rPh sb="25" eb="27">
      <t>トチ</t>
    </rPh>
    <rPh sb="27" eb="29">
      <t>カイハツ</t>
    </rPh>
    <rPh sb="29" eb="31">
      <t>コウシャ</t>
    </rPh>
    <rPh sb="32" eb="34">
      <t>センコウ</t>
    </rPh>
    <rPh sb="34" eb="36">
      <t>シュトク</t>
    </rPh>
    <rPh sb="38" eb="40">
      <t>ヨウチ</t>
    </rPh>
    <rPh sb="40" eb="41">
      <t>ヒ</t>
    </rPh>
    <rPh sb="43" eb="45">
      <t>ジギョウ</t>
    </rPh>
    <rPh sb="47" eb="49">
      <t>サイム</t>
    </rPh>
    <rPh sb="49" eb="51">
      <t>フタン</t>
    </rPh>
    <rPh sb="51" eb="53">
      <t>コウイ</t>
    </rPh>
    <rPh sb="56" eb="58">
      <t>エイキョウ</t>
    </rPh>
    <rPh sb="62" eb="63">
      <t>ドウ</t>
    </rPh>
    <rPh sb="63" eb="65">
      <t>ヨウチ</t>
    </rPh>
    <rPh sb="66" eb="69">
      <t>ショウライテキ</t>
    </rPh>
    <rPh sb="70" eb="71">
      <t>ソン</t>
    </rPh>
    <rPh sb="72" eb="74">
      <t>シュトク</t>
    </rPh>
    <rPh sb="82" eb="84">
      <t>ショウライ</t>
    </rPh>
    <rPh sb="84" eb="86">
      <t>フタン</t>
    </rPh>
    <rPh sb="86" eb="88">
      <t>ヒリツ</t>
    </rPh>
    <rPh sb="89" eb="91">
      <t>ゲンショウ</t>
    </rPh>
    <rPh sb="94" eb="96">
      <t>ミコ</t>
    </rPh>
    <rPh sb="103" eb="105">
      <t>ジッシツ</t>
    </rPh>
    <rPh sb="105" eb="108">
      <t>コウサイヒ</t>
    </rPh>
    <rPh sb="108" eb="109">
      <t>リツ</t>
    </rPh>
    <rPh sb="111" eb="112">
      <t>レイ</t>
    </rPh>
    <rPh sb="112" eb="113">
      <t>ワ</t>
    </rPh>
    <rPh sb="114" eb="115">
      <t>ネン</t>
    </rPh>
    <rPh sb="115" eb="116">
      <t>ド</t>
    </rPh>
    <rPh sb="121" eb="123">
      <t>ルイジ</t>
    </rPh>
    <rPh sb="123" eb="125">
      <t>ダンタイ</t>
    </rPh>
    <rPh sb="125" eb="127">
      <t>ヘイキン</t>
    </rPh>
    <rPh sb="128" eb="130">
      <t>ヒカク</t>
    </rPh>
    <rPh sb="140" eb="141">
      <t>ヒク</t>
    </rPh>
    <rPh sb="142" eb="143">
      <t>ヒル</t>
    </rPh>
    <rPh sb="143" eb="144">
      <t>ツ</t>
    </rPh>
    <rPh sb="152" eb="153">
      <t>レイ</t>
    </rPh>
    <rPh sb="153" eb="154">
      <t>ワ</t>
    </rPh>
    <rPh sb="155" eb="156">
      <t>ネン</t>
    </rPh>
    <rPh sb="156" eb="157">
      <t>ド</t>
    </rPh>
    <rPh sb="158" eb="160">
      <t>チョウシャ</t>
    </rPh>
    <rPh sb="160" eb="162">
      <t>カイチク</t>
    </rPh>
    <rPh sb="162" eb="164">
      <t>ジギョウ</t>
    </rPh>
    <rPh sb="169" eb="171">
      <t>シセツ</t>
    </rPh>
    <rPh sb="171" eb="173">
      <t>セイビ</t>
    </rPh>
    <rPh sb="174" eb="175">
      <t>オコナ</t>
    </rPh>
    <rPh sb="182" eb="185">
      <t>ヨクネンド</t>
    </rPh>
    <rPh sb="185" eb="187">
      <t>イコウ</t>
    </rPh>
    <rPh sb="188" eb="191">
      <t>コウサイヒ</t>
    </rPh>
    <rPh sb="192" eb="193">
      <t>ゾウ</t>
    </rPh>
    <rPh sb="194" eb="196">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</si>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</sst>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C051-45F0-999E-3D59E7D6D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96332</c:v>
                </c:pt>
                <c:pt idx="1">
                  <c:v>93331</c:v>
                </c:pt>
                <c:pt idx="2">
                  <c:v>35765</c:v>
                </c:pt>
                <c:pt idx="3">
                  <c:v>62245</c:v>
                </c:pt>
                <c:pt idx="4">
                  <c:v>81964</c:v>
                </c:pt>
              </c:numCache>
            </c:numRef>
          </c:val>
          <c:smooth val="0"/>
          <c:extLst>
            <c:ext xmlns:c16="http://schemas.microsoft.com/office/drawing/2014/chart" uri="{C3380CC4-5D6E-409C-BE32-E72D297353CC}">
              <c16:uniqueId val="{00000001-C051-45F0-999E-3D59E7D6D019}"/>
            </c:ext>
          </c:extLst>
        </c:ser>
        <c:dLbls>
          <c:showLegendKey val="0"/>
          <c:showVal val="0"/>
          <c:showCatName val="0"/>
          <c:showSerName val="0"/>
          <c:showPercent val="0"/>
          <c:showBubbleSize val="0"/>
        </c:dLbls>
        <c:marker val="1"/>
        <c:smooth val="0"/>
        <c:axId val="107297456"/>
        <c:axId val="213221672"/>
      </c:lineChart>
      <c:catAx>
        <c:axId val="10729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221672"/>
        <c:crosses val="autoZero"/>
        <c:auto val="1"/>
        <c:lblAlgn val="ctr"/>
        <c:lblOffset val="100"/>
        <c:tickLblSkip val="1"/>
        <c:tickMarkSkip val="1"/>
        <c:noMultiLvlLbl val="0"/>
      </c:catAx>
      <c:valAx>
        <c:axId val="213221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9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6.28</c:v>
                </c:pt>
                <c:pt idx="1">
                  <c:v>12.35</c:v>
                </c:pt>
                <c:pt idx="2">
                  <c:v>7.57</c:v>
                </c:pt>
                <c:pt idx="3">
                  <c:v>8.3800000000000008</c:v>
                </c:pt>
                <c:pt idx="4">
                  <c:v>3.62</c:v>
                </c:pt>
              </c:numCache>
            </c:numRef>
          </c:val>
          <c:extLst>
            <c:ext xmlns:c16="http://schemas.microsoft.com/office/drawing/2014/chart" uri="{C3380CC4-5D6E-409C-BE32-E72D297353CC}">
              <c16:uniqueId val="{00000000-5379-44A2-AA77-FD3AD6E91E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14.42</c:v>
                </c:pt>
                <c:pt idx="1">
                  <c:v>10.3</c:v>
                </c:pt>
                <c:pt idx="2">
                  <c:v>12.92</c:v>
                </c:pt>
                <c:pt idx="3">
                  <c:v>12.16</c:v>
                </c:pt>
                <c:pt idx="4">
                  <c:v>13.97</c:v>
                </c:pt>
              </c:numCache>
            </c:numRef>
          </c:val>
          <c:extLst>
            <c:ext xmlns:c16="http://schemas.microsoft.com/office/drawing/2014/chart" uri="{C3380CC4-5D6E-409C-BE32-E72D297353CC}">
              <c16:uniqueId val="{00000001-5379-44A2-AA77-FD3AD6E91E51}"/>
            </c:ext>
          </c:extLst>
        </c:ser>
        <c:dLbls>
          <c:showLegendKey val="0"/>
          <c:showVal val="0"/>
          <c:showCatName val="0"/>
          <c:showSerName val="0"/>
          <c:showPercent val="0"/>
          <c:showBubbleSize val="0"/>
        </c:dLbls>
        <c:gapWidth val="250"/>
        <c:overlap val="100"/>
        <c:axId val="219089832"/>
        <c:axId val="21888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-2.3199999999999998</c:v>
                </c:pt>
                <c:pt idx="1">
                  <c:v>2.4300000000000002</c:v>
                </c:pt>
                <c:pt idx="2">
                  <c:v>-2.62</c:v>
                </c:pt>
                <c:pt idx="3">
                  <c:v>0.96</c:v>
                </c:pt>
                <c:pt idx="4">
                  <c:v>-1.81</c:v>
                </c:pt>
              </c:numCache>
            </c:numRef>
          </c:val>
          <c:smooth val="0"/>
          <c:extLst>
            <c:ext xmlns:c16="http://schemas.microsoft.com/office/drawing/2014/chart" uri="{C3380CC4-5D6E-409C-BE32-E72D297353CC}">
              <c16:uniqueId val="{00000002-5379-44A2-AA77-FD3AD6E91E51}"/>
            </c:ext>
          </c:extLst>
        </c:ser>
        <c:dLbls>
          <c:showLegendKey val="0"/>
          <c:showVal val="0"/>
          <c:showCatName val="0"/>
          <c:showSerName val="0"/>
          <c:showPercent val="0"/>
          <c:showBubbleSize val="0"/>
        </c:dLbls>
        <c:marker val="1"/>
        <c:smooth val="0"/>
        <c:axId val="219089832"/>
        <c:axId val="218882768"/>
      </c:lineChart>
      <c:catAx>
        <c:axId val="21908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882768"/>
        <c:crosses val="autoZero"/>
        <c:auto val="1"/>
        <c:lblAlgn val="ctr"/>
        <c:lblOffset val="100"/>
        <c:tickLblSkip val="1"/>
        <c:tickMarkSkip val="1"/>
        <c:noMultiLvlLbl val="0"/>
      </c:catAx>
      <c:valAx>
        <c:axId val="21888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89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1.1100000000000001</c:v>
                </c:pt>
                <c:pt idx="2">
                  <c:v>#N/A</c:v>
                </c:pt>
                <c:pt idx="3">
                  <c:v>0.94</c:v>
                </c:pt>
                <c:pt idx="4">
                  <c:v>#N/A</c:v>
                </c:pt>
                <c:pt idx="5">
                  <c:v>0.88</c:v>
                </c:pt>
                <c:pt idx="6">
                  <c:v>#N/A</c:v>
                </c:pt>
                <c:pt idx="7">
                  <c:v>1.74</c:v>
                </c:pt>
                <c:pt idx="8">
                  <c:v>0</c:v>
                </c:pt>
                <c:pt idx="9">
                  <c:v>0</c:v>
                </c:pt>
              </c:numCache>
            </c:numRef>
          </c:val>
          <c:extLst>
            <c:ext xmlns:c16="http://schemas.microsoft.com/office/drawing/2014/chart" uri="{C3380CC4-5D6E-409C-BE32-E72D297353CC}">
              <c16:uniqueId val="{00000000-3C7B-408A-BA25-CC734AC9A6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7B-408A-BA25-CC734AC9A6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7B-408A-BA25-CC734AC9A69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C7B-408A-BA25-CC734AC9A69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C7B-408A-BA25-CC734AC9A69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0.04</c:v>
                </c:pt>
                <c:pt idx="4">
                  <c:v>#N/A</c:v>
                </c:pt>
                <c:pt idx="5">
                  <c:v>0.06</c:v>
                </c:pt>
                <c:pt idx="6">
                  <c:v>#N/A</c:v>
                </c:pt>
                <c:pt idx="7">
                  <c:v>0.04</c:v>
                </c:pt>
                <c:pt idx="8">
                  <c:v>#N/A</c:v>
                </c:pt>
                <c:pt idx="9">
                  <c:v>0.06</c:v>
                </c:pt>
              </c:numCache>
            </c:numRef>
          </c:val>
          <c:extLst>
            <c:ext xmlns:c16="http://schemas.microsoft.com/office/drawing/2014/chart" uri="{C3380CC4-5D6E-409C-BE32-E72D297353CC}">
              <c16:uniqueId val="{00000005-3C7B-408A-BA25-CC734AC9A69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2.52</c:v>
                </c:pt>
              </c:numCache>
            </c:numRef>
          </c:val>
          <c:extLst>
            <c:ext xmlns:c16="http://schemas.microsoft.com/office/drawing/2014/chart" uri="{C3380CC4-5D6E-409C-BE32-E72D297353CC}">
              <c16:uniqueId val="{00000006-3C7B-408A-BA25-CC734AC9A69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6.28</c:v>
                </c:pt>
                <c:pt idx="2">
                  <c:v>#N/A</c:v>
                </c:pt>
                <c:pt idx="3">
                  <c:v>12.35</c:v>
                </c:pt>
                <c:pt idx="4">
                  <c:v>#N/A</c:v>
                </c:pt>
                <c:pt idx="5">
                  <c:v>7.56</c:v>
                </c:pt>
                <c:pt idx="6">
                  <c:v>#N/A</c:v>
                </c:pt>
                <c:pt idx="7">
                  <c:v>8.3699999999999992</c:v>
                </c:pt>
                <c:pt idx="8">
                  <c:v>#N/A</c:v>
                </c:pt>
                <c:pt idx="9">
                  <c:v>3.61</c:v>
                </c:pt>
              </c:numCache>
            </c:numRef>
          </c:val>
          <c:extLst>
            <c:ext xmlns:c16="http://schemas.microsoft.com/office/drawing/2014/chart" uri="{C3380CC4-5D6E-409C-BE32-E72D297353CC}">
              <c16:uniqueId val="{00000007-3C7B-408A-BA25-CC734AC9A69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27.44</c:v>
                </c:pt>
                <c:pt idx="2">
                  <c:v>#N/A</c:v>
                </c:pt>
                <c:pt idx="3">
                  <c:v>28.78</c:v>
                </c:pt>
                <c:pt idx="4">
                  <c:v>#N/A</c:v>
                </c:pt>
                <c:pt idx="5">
                  <c:v>29.5</c:v>
                </c:pt>
                <c:pt idx="6">
                  <c:v>#N/A</c:v>
                </c:pt>
                <c:pt idx="7">
                  <c:v>28.59</c:v>
                </c:pt>
                <c:pt idx="8">
                  <c:v>#N/A</c:v>
                </c:pt>
                <c:pt idx="9">
                  <c:v>32.44</c:v>
                </c:pt>
              </c:numCache>
            </c:numRef>
          </c:val>
          <c:extLst>
            <c:ext xmlns:c16="http://schemas.microsoft.com/office/drawing/2014/chart" uri="{C3380CC4-5D6E-409C-BE32-E72D297353CC}">
              <c16:uniqueId val="{00000008-3C7B-408A-BA25-CC734AC9A69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1.85</c:v>
                </c:pt>
                <c:pt idx="1">
                  <c:v>#N/A</c:v>
                </c:pt>
                <c:pt idx="2">
                  <c:v>#N/A</c:v>
                </c:pt>
                <c:pt idx="3">
                  <c:v>0.97</c:v>
                </c:pt>
                <c:pt idx="4">
                  <c:v>#N/A</c:v>
                </c:pt>
                <c:pt idx="5">
                  <c:v>0.73</c:v>
                </c:pt>
                <c:pt idx="6">
                  <c:v>0.88</c:v>
                </c:pt>
                <c:pt idx="7">
                  <c:v>#N/A</c:v>
                </c:pt>
                <c:pt idx="8">
                  <c:v>0.3</c:v>
                </c:pt>
                <c:pt idx="9">
                  <c:v>#N/A</c:v>
                </c:pt>
              </c:numCache>
            </c:numRef>
          </c:val>
          <c:extLst>
            <c:ext xmlns:c16="http://schemas.microsoft.com/office/drawing/2014/chart" uri="{C3380CC4-5D6E-409C-BE32-E72D297353CC}">
              <c16:uniqueId val="{00000009-3C7B-408A-BA25-CC734AC9A693}"/>
            </c:ext>
          </c:extLst>
        </c:ser>
        <c:dLbls>
          <c:showLegendKey val="0"/>
          <c:showVal val="0"/>
          <c:showCatName val="0"/>
          <c:showSerName val="0"/>
          <c:showPercent val="0"/>
          <c:showBubbleSize val="0"/>
        </c:dLbls>
        <c:gapWidth val="150"/>
        <c:overlap val="100"/>
        <c:axId val="216783888"/>
        <c:axId val="223069304"/>
      </c:barChart>
      <c:catAx>
        <c:axId val="21678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069304"/>
        <c:crosses val="autoZero"/>
        <c:auto val="1"/>
        <c:lblAlgn val="ctr"/>
        <c:lblOffset val="100"/>
        <c:tickLblSkip val="1"/>
        <c:tickMarkSkip val="1"/>
        <c:noMultiLvlLbl val="0"/>
      </c:catAx>
      <c:valAx>
        <c:axId val="22306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78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412</c:v>
                </c:pt>
                <c:pt idx="5">
                  <c:v>405</c:v>
                </c:pt>
                <c:pt idx="8">
                  <c:v>404</c:v>
                </c:pt>
                <c:pt idx="11">
                  <c:v>386</c:v>
                </c:pt>
                <c:pt idx="14">
                  <c:v>363</c:v>
                </c:pt>
              </c:numCache>
            </c:numRef>
          </c:val>
          <c:extLst>
            <c:ext xmlns:c16="http://schemas.microsoft.com/office/drawing/2014/chart" uri="{C3380CC4-5D6E-409C-BE32-E72D297353CC}">
              <c16:uniqueId val="{00000000-D9B6-45B5-B5E1-A52297F59B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B6-45B5-B5E1-A52297F59B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B6-45B5-B5E1-A52297F59B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93</c:v>
                </c:pt>
                <c:pt idx="3">
                  <c:v>85</c:v>
                </c:pt>
                <c:pt idx="6">
                  <c:v>54</c:v>
                </c:pt>
                <c:pt idx="9">
                  <c:v>20</c:v>
                </c:pt>
                <c:pt idx="12">
                  <c:v>19</c:v>
                </c:pt>
              </c:numCache>
            </c:numRef>
          </c:val>
          <c:extLst>
            <c:ext xmlns:c16="http://schemas.microsoft.com/office/drawing/2014/chart" uri="{C3380CC4-5D6E-409C-BE32-E72D297353CC}">
              <c16:uniqueId val="{00000003-D9B6-45B5-B5E1-A52297F59B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c:v>
                </c:pt>
                <c:pt idx="3">
                  <c:v>106</c:v>
                </c:pt>
                <c:pt idx="6">
                  <c:v>114</c:v>
                </c:pt>
                <c:pt idx="9">
                  <c:v>123</c:v>
                </c:pt>
                <c:pt idx="12">
                  <c:v>126</c:v>
                </c:pt>
              </c:numCache>
            </c:numRef>
          </c:val>
          <c:extLst>
            <c:ext xmlns:c16="http://schemas.microsoft.com/office/drawing/2014/chart" uri="{C3380CC4-5D6E-409C-BE32-E72D297353CC}">
              <c16:uniqueId val="{00000004-D9B6-45B5-B5E1-A52297F59B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B6-45B5-B5E1-A52297F59B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B6-45B5-B5E1-A52297F59B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404</c:v>
                </c:pt>
                <c:pt idx="3">
                  <c:v>415</c:v>
                </c:pt>
                <c:pt idx="6">
                  <c:v>432</c:v>
                </c:pt>
                <c:pt idx="9">
                  <c:v>450</c:v>
                </c:pt>
                <c:pt idx="12">
                  <c:v>437</c:v>
                </c:pt>
              </c:numCache>
            </c:numRef>
          </c:val>
          <c:extLst>
            <c:ext xmlns:c16="http://schemas.microsoft.com/office/drawing/2014/chart" uri="{C3380CC4-5D6E-409C-BE32-E72D297353CC}">
              <c16:uniqueId val="{00000007-D9B6-45B5-B5E1-A52297F59BF6}"/>
            </c:ext>
          </c:extLst>
        </c:ser>
        <c:dLbls>
          <c:showLegendKey val="0"/>
          <c:showVal val="0"/>
          <c:showCatName val="0"/>
          <c:showSerName val="0"/>
          <c:showPercent val="0"/>
          <c:showBubbleSize val="0"/>
        </c:dLbls>
        <c:gapWidth val="100"/>
        <c:overlap val="100"/>
        <c:axId val="220600976"/>
        <c:axId val="22042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c:v>
                </c:pt>
                <c:pt idx="2">
                  <c:v>#N/A</c:v>
                </c:pt>
                <c:pt idx="3">
                  <c:v>#N/A</c:v>
                </c:pt>
                <c:pt idx="4">
                  <c:v>201</c:v>
                </c:pt>
                <c:pt idx="5">
                  <c:v>#N/A</c:v>
                </c:pt>
                <c:pt idx="6">
                  <c:v>#N/A</c:v>
                </c:pt>
                <c:pt idx="7">
                  <c:v>196</c:v>
                </c:pt>
                <c:pt idx="8">
                  <c:v>#N/A</c:v>
                </c:pt>
                <c:pt idx="9">
                  <c:v>#N/A</c:v>
                </c:pt>
                <c:pt idx="10">
                  <c:v>207</c:v>
                </c:pt>
                <c:pt idx="11">
                  <c:v>#N/A</c:v>
                </c:pt>
                <c:pt idx="12">
                  <c:v>#N/A</c:v>
                </c:pt>
                <c:pt idx="13">
                  <c:v>219</c:v>
                </c:pt>
                <c:pt idx="14">
                  <c:v>#N/A</c:v>
                </c:pt>
              </c:numCache>
            </c:numRef>
          </c:val>
          <c:smooth val="0"/>
          <c:extLst>
            <c:ext xmlns:c16="http://schemas.microsoft.com/office/drawing/2014/chart" uri="{C3380CC4-5D6E-409C-BE32-E72D297353CC}">
              <c16:uniqueId val="{00000008-D9B6-45B5-B5E1-A52297F59BF6}"/>
            </c:ext>
          </c:extLst>
        </c:ser>
        <c:dLbls>
          <c:showLegendKey val="0"/>
          <c:showVal val="0"/>
          <c:showCatName val="0"/>
          <c:showSerName val="0"/>
          <c:showPercent val="0"/>
          <c:showBubbleSize val="0"/>
        </c:dLbls>
        <c:marker val="1"/>
        <c:smooth val="0"/>
        <c:axId val="220600976"/>
        <c:axId val="220428512"/>
      </c:lineChart>
      <c:catAx>
        <c:axId val="22060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28512"/>
        <c:crosses val="autoZero"/>
        <c:auto val="1"/>
        <c:lblAlgn val="ctr"/>
        <c:lblOffset val="100"/>
        <c:tickLblSkip val="1"/>
        <c:tickMarkSkip val="1"/>
        <c:noMultiLvlLbl val="0"/>
      </c:catAx>
      <c:valAx>
        <c:axId val="22042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0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4503</c:v>
                </c:pt>
                <c:pt idx="5">
                  <c:v>4348</c:v>
                </c:pt>
                <c:pt idx="8">
                  <c:v>4234</c:v>
                </c:pt>
                <c:pt idx="11">
                  <c:v>4193</c:v>
                </c:pt>
                <c:pt idx="14">
                  <c:v>4246</c:v>
                </c:pt>
              </c:numCache>
            </c:numRef>
          </c:val>
          <c:extLst>
            <c:ext xmlns:c16="http://schemas.microsoft.com/office/drawing/2014/chart" uri="{C3380CC4-5D6E-409C-BE32-E72D297353CC}">
              <c16:uniqueId val="{00000000-C44E-4F1B-B14A-E49084884D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c:v>
                </c:pt>
                <c:pt idx="5">
                  <c:v>67</c:v>
                </c:pt>
                <c:pt idx="8">
                  <c:v>33</c:v>
                </c:pt>
                <c:pt idx="11">
                  <c:v>0</c:v>
                </c:pt>
                <c:pt idx="14">
                  <c:v>0</c:v>
                </c:pt>
              </c:numCache>
            </c:numRef>
          </c:val>
          <c:extLst>
            <c:ext xmlns:c16="http://schemas.microsoft.com/office/drawing/2014/chart" uri="{C3380CC4-5D6E-409C-BE32-E72D297353CC}">
              <c16:uniqueId val="{00000001-C44E-4F1B-B14A-E49084884D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1039</c:v>
                </c:pt>
                <c:pt idx="5">
                  <c:v>945</c:v>
                </c:pt>
                <c:pt idx="8">
                  <c:v>1061</c:v>
                </c:pt>
                <c:pt idx="11">
                  <c:v>1004</c:v>
                </c:pt>
                <c:pt idx="14">
                  <c:v>1198</c:v>
                </c:pt>
              </c:numCache>
            </c:numRef>
          </c:val>
          <c:extLst>
            <c:ext xmlns:c16="http://schemas.microsoft.com/office/drawing/2014/chart" uri="{C3380CC4-5D6E-409C-BE32-E72D297353CC}">
              <c16:uniqueId val="{00000002-C44E-4F1B-B14A-E49084884D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4E-4F1B-B14A-E49084884D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4E-4F1B-B14A-E49084884D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4E-4F1B-B14A-E49084884D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c:v>
                </c:pt>
                <c:pt idx="3">
                  <c:v>139</c:v>
                </c:pt>
                <c:pt idx="6">
                  <c:v>136</c:v>
                </c:pt>
                <c:pt idx="9">
                  <c:v>67</c:v>
                </c:pt>
                <c:pt idx="12">
                  <c:v>51</c:v>
                </c:pt>
              </c:numCache>
            </c:numRef>
          </c:val>
          <c:extLst>
            <c:ext xmlns:c16="http://schemas.microsoft.com/office/drawing/2014/chart" uri="{C3380CC4-5D6E-409C-BE32-E72D297353CC}">
              <c16:uniqueId val="{00000006-C44E-4F1B-B14A-E49084884D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274</c:v>
                </c:pt>
                <c:pt idx="3">
                  <c:v>186</c:v>
                </c:pt>
                <c:pt idx="6">
                  <c:v>125</c:v>
                </c:pt>
                <c:pt idx="9">
                  <c:v>96</c:v>
                </c:pt>
                <c:pt idx="12">
                  <c:v>125</c:v>
                </c:pt>
              </c:numCache>
            </c:numRef>
          </c:val>
          <c:extLst>
            <c:ext xmlns:c16="http://schemas.microsoft.com/office/drawing/2014/chart" uri="{C3380CC4-5D6E-409C-BE32-E72D297353CC}">
              <c16:uniqueId val="{00000007-C44E-4F1B-B14A-E49084884D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1554</c:v>
                </c:pt>
                <c:pt idx="3">
                  <c:v>1526</c:v>
                </c:pt>
                <c:pt idx="6">
                  <c:v>1550</c:v>
                </c:pt>
                <c:pt idx="9">
                  <c:v>1563</c:v>
                </c:pt>
                <c:pt idx="12">
                  <c:v>1611</c:v>
                </c:pt>
              </c:numCache>
            </c:numRef>
          </c:val>
          <c:extLst>
            <c:ext xmlns:c16="http://schemas.microsoft.com/office/drawing/2014/chart" uri="{C3380CC4-5D6E-409C-BE32-E72D297353CC}">
              <c16:uniqueId val="{00000008-C44E-4F1B-B14A-E49084884D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952</c:v>
                </c:pt>
                <c:pt idx="3">
                  <c:v>952</c:v>
                </c:pt>
                <c:pt idx="6">
                  <c:v>958</c:v>
                </c:pt>
                <c:pt idx="9">
                  <c:v>969</c:v>
                </c:pt>
                <c:pt idx="12">
                  <c:v>967</c:v>
                </c:pt>
              </c:numCache>
            </c:numRef>
          </c:val>
          <c:extLst>
            <c:ext xmlns:c16="http://schemas.microsoft.com/office/drawing/2014/chart" uri="{C3380CC4-5D6E-409C-BE32-E72D297353CC}">
              <c16:uniqueId val="{00000009-C44E-4F1B-B14A-E49084884D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4806</c:v>
                </c:pt>
                <c:pt idx="3">
                  <c:v>4989</c:v>
                </c:pt>
                <c:pt idx="6">
                  <c:v>4801</c:v>
                </c:pt>
                <c:pt idx="9">
                  <c:v>4772</c:v>
                </c:pt>
                <c:pt idx="12">
                  <c:v>5117</c:v>
                </c:pt>
              </c:numCache>
            </c:numRef>
          </c:val>
          <c:extLst>
            <c:ext xmlns:c16="http://schemas.microsoft.com/office/drawing/2014/chart" uri="{C3380CC4-5D6E-409C-BE32-E72D297353CC}">
              <c16:uniqueId val="{0000000A-C44E-4F1B-B14A-E49084884D39}"/>
            </c:ext>
          </c:extLst>
        </c:ser>
        <c:dLbls>
          <c:showLegendKey val="0"/>
          <c:showVal val="0"/>
          <c:showCatName val="0"/>
          <c:showSerName val="0"/>
          <c:showPercent val="0"/>
          <c:showBubbleSize val="0"/>
        </c:dLbls>
        <c:gapWidth val="100"/>
        <c:overlap val="100"/>
        <c:axId val="224538160"/>
        <c:axId val="21366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2097</c:v>
                </c:pt>
                <c:pt idx="2">
                  <c:v>#N/A</c:v>
                </c:pt>
                <c:pt idx="3">
                  <c:v>#N/A</c:v>
                </c:pt>
                <c:pt idx="4">
                  <c:v>2434</c:v>
                </c:pt>
                <c:pt idx="5">
                  <c:v>#N/A</c:v>
                </c:pt>
                <c:pt idx="6">
                  <c:v>#N/A</c:v>
                </c:pt>
                <c:pt idx="7">
                  <c:v>2241</c:v>
                </c:pt>
                <c:pt idx="8">
                  <c:v>#N/A</c:v>
                </c:pt>
                <c:pt idx="9">
                  <c:v>#N/A</c:v>
                </c:pt>
                <c:pt idx="10">
                  <c:v>2270</c:v>
                </c:pt>
                <c:pt idx="11">
                  <c:v>#N/A</c:v>
                </c:pt>
                <c:pt idx="12">
                  <c:v>#N/A</c:v>
                </c:pt>
                <c:pt idx="13">
                  <c:v>2427</c:v>
                </c:pt>
                <c:pt idx="14">
                  <c:v>#N/A</c:v>
                </c:pt>
              </c:numCache>
            </c:numRef>
          </c:val>
          <c:smooth val="0"/>
          <c:extLst>
            <c:ext xmlns:c16="http://schemas.microsoft.com/office/drawing/2014/chart" uri="{C3380CC4-5D6E-409C-BE32-E72D297353CC}">
              <c16:uniqueId val="{0000000B-C44E-4F1B-B14A-E49084884D39}"/>
            </c:ext>
          </c:extLst>
        </c:ser>
        <c:dLbls>
          <c:showLegendKey val="0"/>
          <c:showVal val="0"/>
          <c:showCatName val="0"/>
          <c:showSerName val="0"/>
          <c:showPercent val="0"/>
          <c:showBubbleSize val="0"/>
        </c:dLbls>
        <c:marker val="1"/>
        <c:smooth val="0"/>
        <c:axId val="224538160"/>
        <c:axId val="213662944"/>
      </c:lineChart>
      <c:catAx>
        <c:axId val="22453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662944"/>
        <c:crosses val="autoZero"/>
        <c:auto val="1"/>
        <c:lblAlgn val="ctr"/>
        <c:lblOffset val="100"/>
        <c:tickLblSkip val="1"/>
        <c:tickMarkSkip val="1"/>
        <c:noMultiLvlLbl val="0"/>
      </c:catAx>
      <c:valAx>
        <c:axId val="2136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3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497</c:v>
                </c:pt>
                <c:pt idx="1">
                  <c:v>489</c:v>
                </c:pt>
                <c:pt idx="2">
                  <c:v>595</c:v>
                </c:pt>
              </c:numCache>
            </c:numRef>
          </c:val>
          <c:extLst>
            <c:ext xmlns:c16="http://schemas.microsoft.com/office/drawing/2014/chart" uri="{C3380CC4-5D6E-409C-BE32-E72D297353CC}">
              <c16:uniqueId val="{00000000-F518-478B-A4E4-8419725014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F518-478B-A4E4-8419725014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661</c:v>
                </c:pt>
                <c:pt idx="1">
                  <c:v>549</c:v>
                </c:pt>
                <c:pt idx="2">
                  <c:v>624</c:v>
                </c:pt>
              </c:numCache>
            </c:numRef>
          </c:val>
          <c:extLst>
            <c:ext xmlns:c16="http://schemas.microsoft.com/office/drawing/2014/chart" uri="{C3380CC4-5D6E-409C-BE32-E72D297353CC}">
              <c16:uniqueId val="{00000002-F518-478B-A4E4-8419725014C7}"/>
            </c:ext>
          </c:extLst>
        </c:ser>
        <c:dLbls>
          <c:showLegendKey val="0"/>
          <c:showVal val="0"/>
          <c:showCatName val="0"/>
          <c:showSerName val="0"/>
          <c:showPercent val="0"/>
          <c:showBubbleSize val="0"/>
        </c:dLbls>
        <c:gapWidth val="120"/>
        <c:overlap val="100"/>
        <c:axId val="223725232"/>
        <c:axId val="213661280"/>
      </c:barChart>
      <c:catAx>
        <c:axId val="22372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661280"/>
        <c:crosses val="autoZero"/>
        <c:auto val="1"/>
        <c:lblAlgn val="ctr"/>
        <c:lblOffset val="100"/>
        <c:tickLblSkip val="1"/>
        <c:tickMarkSkip val="1"/>
        <c:noMultiLvlLbl val="0"/>
      </c:catAx>
      <c:valAx>
        <c:axId val="213661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72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{88CF1454-D79D-44AA-ADAD-87B2BFA4E922}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E8C-4366-BBA5-B6C84DF353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{F60E2B56-5745-40BC-B59F-3DBD097240E9}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8C-4366-BBA5-B6C84DF353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{16395011-F825-4163-BEE3-C645DBAF36DB}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8C-4366-BBA5-B6C84DF353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{0BB7136B-1161-4A7B-8EE3-8B3F0CE405C9}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8C-4366-BBA5-B6C84DF353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{2599D5F9-4589-430B-9E29-FD34FBC4C4A5}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8C-4366-BBA5-B6C84DF35362}"/>
                </c:ext>
              </c:extLst>
            </c:dLbl>
            <c:dLbl>
              <c:idx val="8"/>
              <c:layout>
                <c:manualLayout>
                  <c:x val="-4.436801549786633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{B959E3CB-703F-4254-9BBB-9BEC0632D7B0}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E8C-4366-BBA5-B6C84DF35362}"/>
                </c:ext>
              </c:extLst>
            </c:dLbl>
            <c:dLbl>
              <c:idx val="16"/>
              <c:layout>
                <c:manualLayout>
                  <c:x val="-1.992238544127827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{E8D6C846-FC27-45BA-88A5-8FBD88B789C4}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E8C-4366-BBA5-B6C84DF35362}"/>
                </c:ext>
              </c:extLst>
            </c:dLbl>
            <c:dLbl>
              <c:idx val="24"/>
              <c:layout>
                <c:manualLayout>
                  <c:x val="-3.982023511814894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{7DDCAC49-A124-4A42-BB6E-F7AE901452C6}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E8C-4366-BBA5-B6C84DF35362}"/>
                </c:ext>
              </c:extLst>
            </c:dLbl>
            <c:dLbl>
              <c:idx val="32"/>
              <c:layout>
                <c:manualLayout>
                  <c:x val="-2.421126618231951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{0AD5A642-5138-4422-8E14-2F0D7CA9A835}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E8C-4366-BBA5-B6C84DF353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54.9</c:v>
                </c:pt>
                <c:pt idx="16">
                  <c:v>54.8</c:v>
                </c:pt>
                <c:pt idx="24">
                  <c:v>47.8</c:v>
                </c:pt>
                <c:pt idx="32">
                  <c:v>47.4</c:v>
                </c:pt>
              </c:numCache>
            </c:numRef>
          </c:xVal>
          <c:yVal>
            <c:numRef>
              <c:f>公会計指標分析・財政指標組合せ分析表!$BP$51:$DC$51</c:f>
              <c:numCache>
                <c:formatCode>#,##0.0;"▲ "#,##0.0</c:formatCode>
                <c:ptCount val="40"/>
                <c:pt idx="0">
                  <c:v>60.7</c:v>
                </c:pt>
                <c:pt idx="8">
                  <c:v>68.5</c:v>
                </c:pt>
                <c:pt idx="16">
                  <c:v>64.5</c:v>
                </c:pt>
                <c:pt idx="24">
                  <c:v>61.8</c:v>
                </c:pt>
                <c:pt idx="32">
                  <c:v>62.2</c:v>
                </c:pt>
              </c:numCache>
            </c:numRef>
          </c:yVal>
          <c:smooth val="0"/>
          <c:extLst>
            <c:ext xmlns:c16="http://schemas.microsoft.com/office/drawing/2014/chart" uri="{C3380CC4-5D6E-409C-BE32-E72D297353CC}">
              <c16:uniqueId val="{00000009-9E8C-4366-BBA5-B6C84DF353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{9B05F358-2B74-405E-B027-7D6DA99CA0D4}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E8C-4366-BBA5-B6C84DF353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{1012ED53-6238-4285-A214-39865574EE35}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8C-4366-BBA5-B6C84DF353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{BDBEE79B-5912-4BA3-AC61-775E969867B4}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8C-4366-BBA5-B6C84DF353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{155F05AC-0888-45D4-AD4F-CC9A3EC08F35}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8C-4366-BBA5-B6C84DF353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{08000B07-A37C-444C-8341-993A9AD83952}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8C-4366-BBA5-B6C84DF3536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{7A8A8E46-4719-415E-B579-FC7C6BFF1ED3}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E8C-4366-BBA5-B6C84DF35362}"/>
                </c:ext>
              </c:extLst>
            </c:dLbl>
            <c:dLbl>
              <c:idx val="16"/>
              <c:layout>
                <c:manualLayout>
                  <c:x val="-2.27169143589700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{16328A07-F58C-463A-9FA9-FC0DBA25B7AC}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E8C-4366-BBA5-B6C84DF35362}"/>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{A0F1AD89-1267-4C33-A290-313808472DA7}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E8C-4366-BBA5-B6C84DF3536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{C985B889-5F07-45AC-ABD2-512DF78127E2}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E8C-4366-BBA5-B6C84DF353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9E8C-4366-BBA5-B6C84DF35362}"/>
            </c:ext>
          </c:extLst>
        </c:ser>
        <c:dLbls>
          <c:showLegendKey val="0"/>
          <c:showVal val="1"/>
          <c:showCatName val="0"/>
          <c:showSerName val="0"/>
          <c:showPercent val="0"/>
          <c:showBubbleSize val="0"/>
        </c:dLbls>
        <c:axId val="223724232"/>
        <c:axId val="223729048"/>
      </c:scatterChart>
      <c:valAx>
        <c:axId val="22372423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729048"/>
        <c:crosses val="autoZero"/>
        <c:crossBetween val="midCat"/>
      </c:valAx>
      <c:valAx>
        <c:axId val="223729048"/>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3724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{8E12A9FA-2F61-40FA-8846-E1382A7E05C6}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23-4239-A816-66AE420265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{5F6119E2-57E4-4CDC-9007-0053BCD89439}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23-4239-A816-66AE420265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{BDF61774-7413-48A7-AF0B-6DEEF35AB7E4}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23-4239-A816-66AE420265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{BFBEA077-99D4-45F4-809F-1FA9CB9EA41E}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23-4239-A816-66AE420265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{054A8D53-A4FA-4296-A1FA-13EE5422CA29}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23-4239-A816-66AE420265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{D0FADE21-51A2-447C-9C89-F6516964F624}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23-4239-A816-66AE42026587}"/>
                </c:ext>
              </c:extLst>
            </c:dLbl>
            <c:dLbl>
              <c:idx val="16"/>
              <c:layout>
                <c:manualLayout>
                  <c:x val="-4.5096530706953748E-2"/>
                  <c:y val="-5.469594981050162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{50F3413F-0D20-44DB-8AD2-385D791A174B}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23-4239-A816-66AE42026587}"/>
                </c:ext>
              </c:extLst>
            </c:dLbl>
            <c:dLbl>
              <c:idx val="24"/>
              <c:layout>
                <c:manualLayout>
                  <c:x val="-1.8171803637232468E-2"/>
                  <c:y val="-4.54083719031418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{34AA6CFD-893B-4ABC-A67A-274CABABDDC6}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23-4239-A816-66AE42026587}"/>
                </c:ext>
              </c:extLst>
            </c:dLbl>
            <c:dLbl>
              <c:idx val="32"/>
              <c:layout>
                <c:manualLayout>
                  <c:x val="-3.1570342725075584E-2"/>
                  <c:y val="-8.714561954973844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{0DEA5512-412D-4E3E-AF78-35141928BCB6}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23-4239-A816-66AE420265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5.6</c:v>
                </c:pt>
                <c:pt idx="24">
                  <c:v>5.6</c:v>
                </c:pt>
                <c:pt idx="32">
                  <c:v>5.6</c:v>
                </c:pt>
              </c:numCache>
            </c:numRef>
          </c:xVal>
          <c:yVal>
            <c:numRef>
              <c:f>公会計指標分析・財政指標組合せ分析表!$BP$73:$DC$73</c:f>
              <c:numCache>
                <c:formatCode>#,##0.0;"▲ "#,##0.0</c:formatCode>
                <c:ptCount val="40"/>
                <c:pt idx="0">
                  <c:v>60.7</c:v>
                </c:pt>
                <c:pt idx="8">
                  <c:v>68.5</c:v>
                </c:pt>
                <c:pt idx="16">
                  <c:v>64.5</c:v>
                </c:pt>
                <c:pt idx="24">
                  <c:v>61.8</c:v>
                </c:pt>
                <c:pt idx="32">
                  <c:v>62.2</c:v>
                </c:pt>
              </c:numCache>
            </c:numRef>
          </c:yVal>
          <c:smooth val="0"/>
          <c:extLst>
            <c:ext xmlns:c16="http://schemas.microsoft.com/office/drawing/2014/chart" uri="{C3380CC4-5D6E-409C-BE32-E72D297353CC}">
              <c16:uniqueId val="{00000009-E723-4239-A816-66AE420265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{F3D0B852-BA71-4449-A61B-1C814BD9CE81}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23-4239-A816-66AE420265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{F3336866-829F-43AA-A0C4-F07C6E77BD47}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23-4239-A816-66AE420265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{3C3163FB-F81A-480E-8A2A-58455EBA5BF0}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23-4239-A816-66AE420265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{7B4DDBD3-98BF-4660-B190-41B5B0723041}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23-4239-A816-66AE420265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{0DD5C60B-3FEF-46E4-8D7B-F2DB35E98B94}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23-4239-A816-66AE4202658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{64B8C300-656B-46A0-8761-72EAF46BCBE6}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23-4239-A816-66AE4202658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{0E4DA286-13A0-4A05-A037-A26AE48E7C7F}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23-4239-A816-66AE4202658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{88E25F0B-096F-4823-9656-854AD180ACEC}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23-4239-A816-66AE4202658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{01E94C08-E764-4C1F-B17C-03E9F9AD9D25}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23-4239-A816-66AE420265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E723-4239-A816-66AE42026587}"/>
            </c:ext>
          </c:extLst>
        </c:ser>
        <c:dLbls>
          <c:showLegendKey val="0"/>
          <c:showVal val="1"/>
          <c:showCatName val="0"/>
          <c:showSerName val="0"/>
          <c:showPercent val="0"/>
          <c:showBubbleSize val="0"/>
        </c:dLbls>
        <c:axId val="223728264"/>
        <c:axId val="223727872"/>
      </c:scatterChart>
      <c:valAx>
        <c:axId val="223728264"/>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727872"/>
        <c:crosses val="autoZero"/>
        <c:crossBetween val="midCat"/>
      </c:valAx>
      <c:valAx>
        <c:axId val="223727872"/>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23728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実質公債費比率の分子は、元利償還金が</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なったが、算</a:t>
          </a:r>
          <a:r>
            <a:rPr kumimoji="1" lang="ja-JP" altLang="ja-JP" sz="1100">
              <a:solidFill>
                <a:sysClr val="windowText" lastClr="000000"/>
              </a:solidFill>
              <a:effectLst/>
              <a:latin typeface="+mn-lt"/>
              <a:ea typeface="+mn-ea"/>
              <a:cs typeface="+mn-cs"/>
            </a:rPr>
            <a:t>入公債費等が</a:t>
          </a:r>
          <a:r>
            <a:rPr kumimoji="1" lang="ja-JP" altLang="en-US" sz="1100">
              <a:solidFill>
                <a:sysClr val="windowText" lastClr="000000"/>
              </a:solidFill>
              <a:effectLst/>
              <a:latin typeface="+mn-lt"/>
              <a:ea typeface="+mn-ea"/>
              <a:cs typeface="+mn-cs"/>
            </a:rPr>
            <a:t>それ以上に</a:t>
          </a:r>
          <a:r>
            <a:rPr kumimoji="1" lang="ja-JP" altLang="ja-JP" sz="1100">
              <a:solidFill>
                <a:sysClr val="windowText" lastClr="000000"/>
              </a:solidFill>
              <a:effectLst/>
              <a:latin typeface="+mn-lt"/>
              <a:ea typeface="+mn-ea"/>
              <a:cs typeface="+mn-cs"/>
            </a:rPr>
            <a:t>減少したことにより、分子は増となった。</a:t>
          </a:r>
          <a:r>
            <a:rPr kumimoji="1" lang="ja-JP" altLang="en-US" sz="1100">
              <a:solidFill>
                <a:sysClr val="windowText" lastClr="000000"/>
              </a:solidFill>
              <a:effectLst/>
              <a:latin typeface="+mn-lt"/>
              <a:ea typeface="+mn-ea"/>
              <a:cs typeface="+mn-cs"/>
            </a:rPr>
            <a:t>算入</a:t>
          </a:r>
          <a:r>
            <a:rPr kumimoji="1" lang="ja-JP" altLang="ja-JP" sz="1100">
              <a:solidFill>
                <a:sysClr val="windowText" lastClr="000000"/>
              </a:solidFill>
              <a:effectLst/>
              <a:latin typeface="+mn-lt"/>
              <a:ea typeface="+mn-ea"/>
              <a:cs typeface="+mn-cs"/>
            </a:rPr>
            <a:t>公債費の減少要因は、</a:t>
          </a:r>
          <a:r>
            <a:rPr kumimoji="1" lang="ja-JP" altLang="en-US" sz="1100">
              <a:solidFill>
                <a:sysClr val="windowText" lastClr="000000"/>
              </a:solidFill>
              <a:effectLst/>
              <a:latin typeface="+mn-lt"/>
              <a:ea typeface="+mn-ea"/>
              <a:cs typeface="+mn-cs"/>
            </a:rPr>
            <a:t>地域総合整備資金貸付事業</a:t>
          </a:r>
          <a:r>
            <a:rPr kumimoji="1" lang="ja-JP" altLang="ja-JP" sz="1100">
              <a:solidFill>
                <a:sysClr val="windowText" lastClr="000000"/>
              </a:solidFill>
              <a:effectLst/>
              <a:latin typeface="+mn-lt"/>
              <a:ea typeface="+mn-ea"/>
              <a:cs typeface="+mn-cs"/>
            </a:rPr>
            <a:t>の元利償還金が終了したことによる。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今後、庁舎整備事業等による地方債残高の増加により元利償還金が増加し、実質公債費比率の上昇が見込まれるため、ハード事業による起債を的確に把握し公債費の抑制に努める。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将来負担比率の分子は増となった。その要因は、主に</a:t>
          </a:r>
          <a:r>
            <a:rPr kumimoji="1" lang="ja-JP" altLang="en-US" sz="1100">
              <a:solidFill>
                <a:sysClr val="windowText" lastClr="000000"/>
              </a:solidFill>
              <a:effectLst/>
              <a:latin typeface="+mn-lt"/>
              <a:ea typeface="+mn-ea"/>
              <a:cs typeface="+mn-cs"/>
            </a:rPr>
            <a:t>庁舎改築事業による地方債現在高の増による。充当加納財源等も増となったが、それ以上に将来負担額が増となった。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今後、その他のハード事業による起債を的確に把握する必要がある。また、充当可能基金の増加を図り将来負担の抑制に努める。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ea"/>
              <a:ea typeface="+mn-ea"/>
              <a:cs typeface="+mn-cs"/>
            </a:rPr>
            <a:t>（増減理由）</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　財政調整基金および目的基金ともに</a:t>
          </a:r>
          <a:r>
            <a:rPr kumimoji="1" lang="ja-JP" altLang="en-US" sz="1300">
              <a:solidFill>
                <a:sysClr val="windowText" lastClr="000000"/>
              </a:solidFill>
              <a:effectLst/>
              <a:latin typeface="+mn-ea"/>
              <a:ea typeface="+mn-ea"/>
              <a:cs typeface="+mn-cs"/>
            </a:rPr>
            <a:t>増加</a:t>
          </a:r>
          <a:r>
            <a:rPr kumimoji="1" lang="ja-JP" altLang="ja-JP" sz="1300">
              <a:solidFill>
                <a:sysClr val="windowText" lastClr="000000"/>
              </a:solidFill>
              <a:effectLst/>
              <a:latin typeface="+mn-ea"/>
              <a:ea typeface="+mn-ea"/>
              <a:cs typeface="+mn-cs"/>
            </a:rPr>
            <a:t>した。</a:t>
          </a:r>
          <a:endParaRPr kumimoji="1" lang="en-US" altLang="ja-JP" sz="1300">
            <a:solidFill>
              <a:sysClr val="windowText" lastClr="000000"/>
            </a:solidFill>
            <a:effectLst/>
            <a:latin typeface="+mn-ea"/>
            <a:ea typeface="+mn-ea"/>
            <a:cs typeface="+mn-cs"/>
          </a:endParaRPr>
        </a:p>
        <a:p>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（今後の方針）</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ea"/>
              <a:ea typeface="+mn-ea"/>
              <a:cs typeface="+mn-cs"/>
            </a:rPr>
            <a:t>　</a:t>
          </a:r>
          <a:r>
            <a:rPr kumimoji="1" lang="ja-JP" altLang="ja-JP" sz="1300">
              <a:solidFill>
                <a:sysClr val="windowText" lastClr="000000"/>
              </a:solidFill>
              <a:effectLst/>
              <a:latin typeface="+mn-ea"/>
              <a:ea typeface="+mn-ea"/>
              <a:cs typeface="+mn-cs"/>
            </a:rPr>
            <a:t>　財政計画に沿って年次的に積み立てを行う。</a:t>
          </a:r>
          <a:endParaRPr lang="ja-JP" altLang="ja-JP" sz="1300">
            <a:solidFill>
              <a:sysClr val="windowText" lastClr="000000"/>
            </a:solidFill>
            <a:effectLst/>
            <a:latin typeface="+mn-ea"/>
            <a:ea typeface="+mn-ea"/>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（基金の使途）</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地域福祉基金は、地域の福祉向上のための果実運用型基金。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２．一般廃棄物処理施設建設等基金は、今後、整備予定の一般廃棄物処理施設等にかかる整備のための基金。</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３．ふるさと応援基金は</a:t>
          </a:r>
          <a:r>
            <a:rPr kumimoji="1" lang="ja-JP" altLang="en-US" sz="1300">
              <a:solidFill>
                <a:sysClr val="windowText" lastClr="000000"/>
              </a:solidFill>
              <a:effectLst/>
              <a:latin typeface="+mn-ea"/>
              <a:ea typeface="+mn-ea"/>
              <a:cs typeface="+mn-cs"/>
            </a:rPr>
            <a:t>、</a:t>
          </a:r>
          <a:r>
            <a:rPr kumimoji="1" lang="en-US" altLang="ja-JP" sz="1300">
              <a:solidFill>
                <a:sysClr val="windowText" lastClr="000000"/>
              </a:solidFill>
              <a:effectLst/>
              <a:latin typeface="+mn-ea"/>
              <a:ea typeface="+mn-ea"/>
              <a:cs typeface="+mn-cs"/>
            </a:rPr>
            <a:t>(1)</a:t>
          </a:r>
          <a:r>
            <a:rPr lang="ja-JP" altLang="en-US" sz="1300">
              <a:solidFill>
                <a:sysClr val="windowText" lastClr="000000"/>
              </a:solidFill>
              <a:effectLst/>
              <a:latin typeface="+mn-ea"/>
              <a:ea typeface="+mn-ea"/>
            </a:rPr>
            <a:t>医療・福祉に関する事業　</a:t>
          </a:r>
          <a:r>
            <a:rPr lang="en-US" altLang="ja-JP" sz="1300">
              <a:solidFill>
                <a:sysClr val="windowText" lastClr="000000"/>
              </a:solidFill>
              <a:effectLst/>
              <a:latin typeface="+mn-ea"/>
              <a:ea typeface="+mn-ea"/>
            </a:rPr>
            <a:t>(2)</a:t>
          </a:r>
          <a:r>
            <a:rPr lang="ja-JP" altLang="en-US" sz="1300">
              <a:solidFill>
                <a:sysClr val="windowText" lastClr="000000"/>
              </a:solidFill>
              <a:effectLst/>
              <a:latin typeface="+mn-ea"/>
              <a:ea typeface="+mn-ea"/>
            </a:rPr>
            <a:t>環境の保護・保全に関する事業　</a:t>
          </a:r>
          <a:r>
            <a:rPr lang="en-US" altLang="ja-JP" sz="1300">
              <a:solidFill>
                <a:sysClr val="windowText" lastClr="000000"/>
              </a:solidFill>
              <a:effectLst/>
              <a:latin typeface="+mn-ea"/>
              <a:ea typeface="+mn-ea"/>
            </a:rPr>
            <a:t>(3)</a:t>
          </a:r>
          <a:r>
            <a:rPr lang="ja-JP" altLang="en-US" sz="1300">
              <a:solidFill>
                <a:sysClr val="windowText" lastClr="000000"/>
              </a:solidFill>
              <a:effectLst/>
              <a:latin typeface="+mn-ea"/>
              <a:ea typeface="+mn-ea"/>
            </a:rPr>
            <a:t>産業振興に関する事業　</a:t>
          </a:r>
          <a:r>
            <a:rPr lang="en-US" altLang="ja-JP" sz="1300">
              <a:solidFill>
                <a:sysClr val="windowText" lastClr="000000"/>
              </a:solidFill>
              <a:effectLst/>
              <a:latin typeface="+mn-ea"/>
              <a:ea typeface="+mn-ea"/>
            </a:rPr>
            <a:t>(4)</a:t>
          </a:r>
          <a:r>
            <a:rPr lang="ja-JP" altLang="en-US" sz="1300">
              <a:solidFill>
                <a:sysClr val="windowText" lastClr="000000"/>
              </a:solidFill>
              <a:effectLst/>
              <a:latin typeface="+mn-ea"/>
              <a:ea typeface="+mn-ea"/>
            </a:rPr>
            <a:t>　教育・文化等の振興に関する事業</a:t>
          </a:r>
        </a:p>
        <a:p>
          <a:r>
            <a:rPr lang="ja-JP" altLang="en-US" sz="1300">
              <a:solidFill>
                <a:sysClr val="windowText" lastClr="000000"/>
              </a:solidFill>
              <a:effectLst/>
              <a:latin typeface="+mn-ea"/>
              <a:ea typeface="+mn-ea"/>
            </a:rPr>
            <a:t>　　　</a:t>
          </a:r>
          <a:r>
            <a:rPr lang="en-US" altLang="ja-JP" sz="1300">
              <a:solidFill>
                <a:sysClr val="windowText" lastClr="000000"/>
              </a:solidFill>
              <a:effectLst/>
              <a:latin typeface="+mn-ea"/>
              <a:ea typeface="+mn-ea"/>
            </a:rPr>
            <a:t>(5)</a:t>
          </a:r>
          <a:r>
            <a:rPr lang="ja-JP" altLang="en-US" sz="1300">
              <a:solidFill>
                <a:sysClr val="windowText" lastClr="000000"/>
              </a:solidFill>
              <a:effectLst/>
              <a:latin typeface="+mn-ea"/>
              <a:ea typeface="+mn-ea"/>
            </a:rPr>
            <a:t>その他村長が必要と認める事業に活用するための基金。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４．</a:t>
          </a:r>
          <a:r>
            <a:rPr kumimoji="1" lang="ja-JP" altLang="ja-JP" sz="1300">
              <a:solidFill>
                <a:sysClr val="windowText" lastClr="000000"/>
              </a:solidFill>
              <a:effectLst/>
              <a:latin typeface="+mn-ea"/>
              <a:ea typeface="+mn-ea"/>
              <a:cs typeface="+mn-cs"/>
            </a:rPr>
            <a:t>特定駐留軍用地内土地取得事業基金は、返還予定の米軍用地内の用地先行取得のための基金。</a:t>
          </a:r>
          <a:endParaRPr lang="ja-JP" altLang="ja-JP" sz="1300">
            <a:solidFill>
              <a:sysClr val="windowText" lastClr="000000"/>
            </a:solidFill>
            <a:effectLst/>
            <a:latin typeface="+mn-ea"/>
            <a:ea typeface="+mn-ea"/>
          </a:endParaRPr>
        </a:p>
        <a:p>
          <a:r>
            <a:rPr kumimoji="1" lang="ja-JP" altLang="en-US" sz="1300">
              <a:solidFill>
                <a:sysClr val="windowText" lastClr="000000"/>
              </a:solidFill>
              <a:effectLst/>
              <a:latin typeface="+mn-lt"/>
              <a:ea typeface="+mn-ea"/>
              <a:cs typeface="+mn-cs"/>
            </a:rPr>
            <a:t>　５．庁舎</a:t>
          </a:r>
          <a:r>
            <a:rPr kumimoji="1" lang="ja-JP" altLang="ja-JP" sz="1300">
              <a:solidFill>
                <a:sysClr val="windowText" lastClr="000000"/>
              </a:solidFill>
              <a:effectLst/>
              <a:latin typeface="+mn-lt"/>
              <a:ea typeface="+mn-ea"/>
              <a:cs typeface="+mn-cs"/>
            </a:rPr>
            <a:t>整備基金は、庁舎整備のための基金。</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ふるさと応援基金の増は、寄付額が大幅に増額したことによる。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特定駐留軍用地内土地取得事業基金は、</a:t>
          </a:r>
          <a:r>
            <a:rPr kumimoji="1" lang="ja-JP" altLang="en-US" sz="1300">
              <a:solidFill>
                <a:sysClr val="windowText" lastClr="000000"/>
              </a:solidFill>
              <a:effectLst/>
              <a:latin typeface="+mn-lt"/>
              <a:ea typeface="+mn-ea"/>
              <a:cs typeface="+mn-cs"/>
            </a:rPr>
            <a:t>令和</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年度まで購入した土地の軍用地料の影響で増となった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特定防衛施設周辺整備調整交付金事業基金は、学校給食調理場設備へ充当するため取り崩した。</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庁舎整備基金は、庁舎整備にかかる事業費へ充当するため取り崩した。</a:t>
          </a:r>
          <a:endParaRPr kumimoji="1" lang="en-US" altLang="ja-JP" sz="1300">
            <a:solidFill>
              <a:sysClr val="windowText" lastClr="000000"/>
            </a:solidFill>
            <a:effectLst/>
            <a:latin typeface="+mn-lt"/>
            <a:ea typeface="+mn-ea"/>
            <a:cs typeface="+mn-cs"/>
          </a:endParaRPr>
        </a:p>
        <a:p>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今後、老朽化する公共施設整備のために年次的に基金積み立てを行う。</a:t>
          </a:r>
          <a:endParaRPr lang="ja-JP" altLang="ja-JP" sz="13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ea"/>
              <a:ea typeface="+mn-ea"/>
              <a:cs typeface="+mn-cs"/>
            </a:rPr>
            <a:t>（増減理由）</a:t>
          </a:r>
          <a:endParaRPr lang="ja-JP" altLang="ja-JP" sz="13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ea"/>
              <a:ea typeface="+mn-ea"/>
              <a:cs typeface="+mn-cs"/>
            </a:rPr>
            <a:t>　</a:t>
          </a:r>
          <a:r>
            <a:rPr kumimoji="1" lang="ja-JP" altLang="ja-JP" sz="1300">
              <a:solidFill>
                <a:sysClr val="windowText" lastClr="000000"/>
              </a:solidFill>
              <a:effectLst/>
              <a:latin typeface="+mn-lt"/>
              <a:ea typeface="+mn-ea"/>
              <a:cs typeface="+mn-cs"/>
            </a:rPr>
            <a:t>村税</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の伸びにより、</a:t>
          </a:r>
          <a:r>
            <a:rPr kumimoji="1" lang="ja-JP" altLang="en-US" sz="1300">
              <a:solidFill>
                <a:sysClr val="windowText" lastClr="000000"/>
              </a:solidFill>
              <a:effectLst/>
              <a:latin typeface="+mn-lt"/>
              <a:ea typeface="+mn-ea"/>
              <a:cs typeface="+mn-cs"/>
            </a:rPr>
            <a:t>増となった。</a:t>
          </a:r>
          <a:endParaRPr lang="ja-JP" altLang="ja-JP" sz="1300">
            <a:solidFill>
              <a:sysClr val="windowText" lastClr="000000"/>
            </a:solidFill>
            <a:effectLst/>
          </a:endParaRPr>
        </a:p>
        <a:p>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（今後の方針）</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　６億円</a:t>
          </a:r>
          <a:r>
            <a:rPr kumimoji="1" lang="ja-JP" altLang="en-US" sz="1300">
              <a:solidFill>
                <a:sysClr val="windowText" lastClr="000000"/>
              </a:solidFill>
              <a:effectLst/>
              <a:latin typeface="+mn-ea"/>
              <a:ea typeface="+mn-ea"/>
              <a:cs typeface="+mn-cs"/>
            </a:rPr>
            <a:t>超</a:t>
          </a:r>
          <a:r>
            <a:rPr kumimoji="1" lang="ja-JP" altLang="ja-JP" sz="1300">
              <a:solidFill>
                <a:sysClr val="windowText" lastClr="000000"/>
              </a:solidFill>
              <a:effectLst/>
              <a:latin typeface="+mn-ea"/>
              <a:ea typeface="+mn-ea"/>
              <a:cs typeface="+mn-cs"/>
            </a:rPr>
            <a:t>を目標に年次的に積み立てを行う。</a:t>
          </a:r>
          <a:endParaRPr lang="ja-JP" altLang="ja-JP" sz="1300">
            <a:solidFill>
              <a:sysClr val="windowText" lastClr="000000"/>
            </a:solidFill>
            <a:effectLst/>
            <a:latin typeface="+mn-ea"/>
            <a:ea typeface="+mn-ea"/>
          </a:endParaRPr>
        </a:p>
        <a:p>
          <a:endParaRPr kumimoji="1" lang="en-US" altLang="ja-JP" sz="1300">
            <a:solidFill>
              <a:sysClr val="windowText" lastClr="000000"/>
            </a:solidFill>
            <a:effectLst/>
            <a:latin typeface="+mn-ea"/>
            <a:ea typeface="+mn-ea"/>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基金を充てる対象となる村債がある場合は積立を行う。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47.4</a:t>
          </a:r>
          <a:r>
            <a:rPr kumimoji="1" lang="ja-JP" altLang="en-US" sz="1100">
              <a:latin typeface="ＭＳ Ｐゴシック" panose="020B0600070205080204" pitchFamily="50" charset="-128"/>
              <a:ea typeface="ＭＳ Ｐゴシック" panose="020B0600070205080204" pitchFamily="50" charset="-128"/>
            </a:rPr>
            <a:t>％で、類似団体と比較して</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ポイント低い数値となっている。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主に公園（</a:t>
          </a:r>
          <a:r>
            <a:rPr kumimoji="1" lang="en-US" altLang="ja-JP" sz="1100">
              <a:latin typeface="ＭＳ Ｐゴシック" panose="020B0600070205080204" pitchFamily="50" charset="-128"/>
              <a:ea typeface="ＭＳ Ｐゴシック" panose="020B0600070205080204" pitchFamily="50" charset="-128"/>
            </a:rPr>
            <a:t>82.5</a:t>
          </a:r>
          <a:r>
            <a:rPr kumimoji="1" lang="ja-JP" altLang="en-US" sz="1100">
              <a:latin typeface="ＭＳ Ｐゴシック" panose="020B0600070205080204" pitchFamily="50" charset="-128"/>
              <a:ea typeface="ＭＳ Ｐゴシック" panose="020B0600070205080204" pitchFamily="50" charset="-128"/>
            </a:rPr>
            <a:t>％）減価償却比率が高く、資産の老朽化が進んでいるため、社会資本整備総合交付金などの補助を活用し、計画的な更新を図る。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1" name="楕円 80"/>
        <xdr:cNvSpPr/>
      </xdr:nvSpPr>
      <xdr:spPr>
        <a:xfrm>
          <a:off x="47117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2" name="有形固定資産減価償却率該当値テキスト"/>
        <xdr:cNvSpPr txBox="1"/>
      </xdr:nvSpPr>
      <xdr:spPr>
        <a:xfrm>
          <a:off x="48133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142028</xdr:rowOff>
    </xdr:from>
    <xdr:to>
      <xdr:col>19</xdr:col>
      <xdr:colOff>187325</xdr:colOff>
      <xdr:row>28</xdr:row>
      <xdr:rowOff>72178</xdr:rowOff>
    </xdr:to>
    <xdr:sp macro="" textlink="">
      <xdr:nvSpPr>
        <xdr:cNvPr id="83" name="楕円 82"/>
        <xdr:cNvSpPr/>
      </xdr:nvSpPr>
      <xdr:spPr>
        <a:xfrm>
          <a:off x="4000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21378</xdr:rowOff>
    </xdr:to>
    <xdr:cxnSp macro="">
      <xdr:nvCxnSpPr>
        <xdr:cNvPr id="84" name="直線コネクタ 83"/>
        <xdr:cNvCxnSpPr/>
      </xdr:nvCxnSpPr>
      <xdr:spPr>
        <a:xfrm flipV="1">
          <a:off x="4051300" y="557911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51012</xdr:rowOff>
    </xdr:from>
    <xdr:to>
      <xdr:col>15</xdr:col>
      <xdr:colOff>187325</xdr:colOff>
      <xdr:row>29</xdr:row>
      <xdr:rowOff>152612</xdr:rowOff>
    </xdr:to>
    <xdr:sp macro="" textlink="">
      <xdr:nvSpPr>
        <xdr:cNvPr id="85" name="楕円 84"/>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21378</xdr:rowOff>
    </xdr:from>
    <xdr:to>
      <xdr:col>19</xdr:col>
      <xdr:colOff>136525</xdr:colOff>
      <xdr:row>29</xdr:row>
      <xdr:rowOff>101812</xdr:rowOff>
    </xdr:to>
    <xdr:cxnSp macro="">
      <xdr:nvCxnSpPr>
        <xdr:cNvPr id="86" name="直線コネクタ 85"/>
        <xdr:cNvCxnSpPr/>
      </xdr:nvCxnSpPr>
      <xdr:spPr>
        <a:xfrm flipV="1">
          <a:off x="3289300" y="5593503"/>
          <a:ext cx="7620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101812</xdr:rowOff>
    </xdr:from>
    <xdr:to>
      <xdr:col>15</xdr:col>
      <xdr:colOff>136525</xdr:colOff>
      <xdr:row>29</xdr:row>
      <xdr:rowOff>105410</xdr:rowOff>
    </xdr:to>
    <xdr:cxnSp macro="">
      <xdr:nvCxnSpPr>
        <xdr:cNvPr id="88" name="直線コネクタ 87"/>
        <xdr:cNvCxnSpPr/>
      </xdr:nvCxnSpPr>
      <xdr:spPr>
        <a:xfrm flipV="1">
          <a:off x="2527300" y="584538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89" name="楕円 8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105410</xdr:rowOff>
    </xdr:from>
    <xdr:to>
      <xdr:col>11</xdr:col>
      <xdr:colOff>136525</xdr:colOff>
      <xdr:row>30</xdr:row>
      <xdr:rowOff>139065</xdr:rowOff>
    </xdr:to>
    <xdr:cxnSp macro="">
      <xdr:nvCxnSpPr>
        <xdr:cNvPr id="90" name="直線コネクタ 89"/>
        <xdr:cNvCxnSpPr/>
      </xdr:nvCxnSpPr>
      <xdr:spPr>
        <a:xfrm flipV="1">
          <a:off x="1765300" y="5848985"/>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88705</xdr:rowOff>
    </xdr:from>
    <xdr:ext cx="405111" cy="259045"/>
    <xdr:sp macro="" textlink="">
      <xdr:nvSpPr>
        <xdr:cNvPr id="95" name="n_1mainValue有形固定資産減価償却率"/>
        <xdr:cNvSpPr txBox="1"/>
      </xdr:nvSpPr>
      <xdr:spPr>
        <a:xfrm>
          <a:off x="38360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169139</xdr:rowOff>
    </xdr:from>
    <xdr:ext cx="405111" cy="259045"/>
    <xdr:sp macro="" textlink="">
      <xdr:nvSpPr>
        <xdr:cNvPr id="96" name="n_2mainValue有形固定資産減価償却率"/>
        <xdr:cNvSpPr txBox="1"/>
      </xdr:nvSpPr>
      <xdr:spPr>
        <a:xfrm>
          <a:off x="3086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98"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令和２年度の債務償還比率は</a:t>
          </a:r>
          <a:r>
            <a:rPr kumimoji="1" lang="en-US" altLang="ja-JP" sz="1100">
              <a:latin typeface="ＭＳ Ｐゴシック" panose="020B0600070205080204" pitchFamily="50" charset="-128"/>
              <a:ea typeface="ＭＳ Ｐゴシック" panose="020B0600070205080204" pitchFamily="50" charset="-128"/>
            </a:rPr>
            <a:t>467.0</a:t>
          </a:r>
          <a:r>
            <a:rPr kumimoji="1" lang="ja-JP" altLang="en-US" sz="1100">
              <a:latin typeface="ＭＳ Ｐゴシック" panose="020B0600070205080204" pitchFamily="50" charset="-128"/>
              <a:ea typeface="ＭＳ Ｐゴシック" panose="020B0600070205080204" pitchFamily="50" charset="-128"/>
            </a:rPr>
            <a:t>％で、類似団体と比較して、</a:t>
          </a:r>
          <a:r>
            <a:rPr kumimoji="1" lang="en-US" altLang="ja-JP" sz="1100">
              <a:latin typeface="ＭＳ Ｐゴシック" panose="020B0600070205080204" pitchFamily="50" charset="-128"/>
              <a:ea typeface="ＭＳ Ｐゴシック" panose="020B0600070205080204" pitchFamily="50" charset="-128"/>
            </a:rPr>
            <a:t>90.7</a:t>
          </a:r>
          <a:r>
            <a:rPr kumimoji="1" lang="ja-JP" altLang="en-US" sz="1100">
              <a:latin typeface="ＭＳ Ｐゴシック" panose="020B0600070205080204" pitchFamily="50" charset="-128"/>
              <a:ea typeface="ＭＳ Ｐゴシック" panose="020B0600070205080204" pitchFamily="50" charset="-128"/>
            </a:rPr>
            <a:t>ポイント低い数値となった。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算式の分母となる経常一般財源等（地方税・地方交付税）が増加したことによるものと考えられる。しかし、将来負担額に繋がっている町村土地開発公社による先行取得事業の債務負担行為について、計画的基金の積立と早期用地取得を図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2" name="債務償還比率平均値テキスト"/>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78599</xdr:rowOff>
    </xdr:from>
    <xdr:to>
      <xdr:col>76</xdr:col>
      <xdr:colOff>73025</xdr:colOff>
      <xdr:row>30</xdr:row>
      <xdr:rowOff>8749</xdr:rowOff>
    </xdr:to>
    <xdr:sp macro="" textlink="">
      <xdr:nvSpPr>
        <xdr:cNvPr id="143" name="楕円 142"/>
        <xdr:cNvSpPr/>
      </xdr:nvSpPr>
      <xdr:spPr>
        <a:xfrm>
          <a:off x="14744700" y="58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101476</xdr:rowOff>
    </xdr:from>
    <xdr:ext cx="469744" cy="259045"/>
    <xdr:sp macro="" textlink="">
      <xdr:nvSpPr>
        <xdr:cNvPr id="144" name="債務償還比率該当値テキスト"/>
        <xdr:cNvSpPr txBox="1"/>
      </xdr:nvSpPr>
      <xdr:spPr>
        <a:xfrm>
          <a:off x="14846300" y="567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74111</xdr:rowOff>
    </xdr:from>
    <xdr:to>
      <xdr:col>72</xdr:col>
      <xdr:colOff>123825</xdr:colOff>
      <xdr:row>31</xdr:row>
      <xdr:rowOff>4261</xdr:rowOff>
    </xdr:to>
    <xdr:sp macro="" textlink="">
      <xdr:nvSpPr>
        <xdr:cNvPr id="145" name="楕円 144"/>
        <xdr:cNvSpPr/>
      </xdr:nvSpPr>
      <xdr:spPr>
        <a:xfrm>
          <a:off x="14033500" y="59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129399</xdr:rowOff>
    </xdr:from>
    <xdr:to>
      <xdr:col>76</xdr:col>
      <xdr:colOff>22225</xdr:colOff>
      <xdr:row>30</xdr:row>
      <xdr:rowOff>124911</xdr:rowOff>
    </xdr:to>
    <xdr:cxnSp macro="">
      <xdr:nvCxnSpPr>
        <xdr:cNvPr id="146" name="直線コネクタ 145"/>
        <xdr:cNvCxnSpPr/>
      </xdr:nvCxnSpPr>
      <xdr:spPr>
        <a:xfrm flipV="1">
          <a:off x="14084300" y="5872974"/>
          <a:ext cx="7112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38079</xdr:rowOff>
    </xdr:from>
    <xdr:to>
      <xdr:col>68</xdr:col>
      <xdr:colOff>123825</xdr:colOff>
      <xdr:row>31</xdr:row>
      <xdr:rowOff>139679</xdr:rowOff>
    </xdr:to>
    <xdr:sp macro="" textlink="">
      <xdr:nvSpPr>
        <xdr:cNvPr id="147" name="楕円 146"/>
        <xdr:cNvSpPr/>
      </xdr:nvSpPr>
      <xdr:spPr>
        <a:xfrm>
          <a:off x="13271500" y="61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124911</xdr:rowOff>
    </xdr:from>
    <xdr:to>
      <xdr:col>72</xdr:col>
      <xdr:colOff>73025</xdr:colOff>
      <xdr:row>31</xdr:row>
      <xdr:rowOff>88879</xdr:rowOff>
    </xdr:to>
    <xdr:cxnSp macro="">
      <xdr:nvCxnSpPr>
        <xdr:cNvPr id="148" name="直線コネクタ 147"/>
        <xdr:cNvCxnSpPr/>
      </xdr:nvCxnSpPr>
      <xdr:spPr>
        <a:xfrm flipV="1">
          <a:off x="13322300" y="6039936"/>
          <a:ext cx="762000" cy="1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32491</xdr:rowOff>
    </xdr:from>
    <xdr:to>
      <xdr:col>64</xdr:col>
      <xdr:colOff>123825</xdr:colOff>
      <xdr:row>30</xdr:row>
      <xdr:rowOff>134091</xdr:rowOff>
    </xdr:to>
    <xdr:sp macro="" textlink="">
      <xdr:nvSpPr>
        <xdr:cNvPr id="149" name="楕円 148"/>
        <xdr:cNvSpPr/>
      </xdr:nvSpPr>
      <xdr:spPr>
        <a:xfrm>
          <a:off x="125095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83291</xdr:rowOff>
    </xdr:from>
    <xdr:to>
      <xdr:col>68</xdr:col>
      <xdr:colOff>73025</xdr:colOff>
      <xdr:row>31</xdr:row>
      <xdr:rowOff>88879</xdr:rowOff>
    </xdr:to>
    <xdr:cxnSp macro="">
      <xdr:nvCxnSpPr>
        <xdr:cNvPr id="150" name="直線コネクタ 149"/>
        <xdr:cNvCxnSpPr/>
      </xdr:nvCxnSpPr>
      <xdr:spPr>
        <a:xfrm>
          <a:off x="12560300" y="5998316"/>
          <a:ext cx="7620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94911</xdr:rowOff>
    </xdr:from>
    <xdr:to>
      <xdr:col>60</xdr:col>
      <xdr:colOff>123825</xdr:colOff>
      <xdr:row>30</xdr:row>
      <xdr:rowOff>25061</xdr:rowOff>
    </xdr:to>
    <xdr:sp macro="" textlink="">
      <xdr:nvSpPr>
        <xdr:cNvPr id="151" name="楕円 150"/>
        <xdr:cNvSpPr/>
      </xdr:nvSpPr>
      <xdr:spPr>
        <a:xfrm>
          <a:off x="11747500" y="58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145711</xdr:rowOff>
    </xdr:from>
    <xdr:to>
      <xdr:col>64</xdr:col>
      <xdr:colOff>73025</xdr:colOff>
      <xdr:row>30</xdr:row>
      <xdr:rowOff>83291</xdr:rowOff>
    </xdr:to>
    <xdr:cxnSp macro="">
      <xdr:nvCxnSpPr>
        <xdr:cNvPr id="152" name="直線コネクタ 151"/>
        <xdr:cNvCxnSpPr/>
      </xdr:nvCxnSpPr>
      <xdr:spPr>
        <a:xfrm>
          <a:off x="11798300" y="5889286"/>
          <a:ext cx="762000" cy="10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55" name="n_3aveValue債務償還比率"/>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56" name="n_4aveValue債務償還比率"/>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166838</xdr:rowOff>
    </xdr:from>
    <xdr:ext cx="469744" cy="259045"/>
    <xdr:sp macro="" textlink="">
      <xdr:nvSpPr>
        <xdr:cNvPr id="157" name="n_1mainValue債務償還比率"/>
        <xdr:cNvSpPr txBox="1"/>
      </xdr:nvSpPr>
      <xdr:spPr>
        <a:xfrm>
          <a:off x="13836727" y="608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130806</xdr:rowOff>
    </xdr:from>
    <xdr:ext cx="469744" cy="259045"/>
    <xdr:sp macro="" textlink="">
      <xdr:nvSpPr>
        <xdr:cNvPr id="158" name="n_2mainValue債務償還比率"/>
        <xdr:cNvSpPr txBox="1"/>
      </xdr:nvSpPr>
      <xdr:spPr>
        <a:xfrm>
          <a:off x="13087427" y="621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150618</xdr:rowOff>
    </xdr:from>
    <xdr:ext cx="469744" cy="259045"/>
    <xdr:sp macro="" textlink="">
      <xdr:nvSpPr>
        <xdr:cNvPr id="159" name="n_3mainValue債務償還比率"/>
        <xdr:cNvSpPr txBox="1"/>
      </xdr:nvSpPr>
      <xdr:spPr>
        <a:xfrm>
          <a:off x="12325427" y="57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41588</xdr:rowOff>
    </xdr:from>
    <xdr:ext cx="469744" cy="259045"/>
    <xdr:sp macro="" textlink="">
      <xdr:nvSpPr>
        <xdr:cNvPr id="160" name="n_4mainValue債務償還比率"/>
        <xdr:cNvSpPr txBox="1"/>
      </xdr:nvSpPr>
      <xdr:spPr>
        <a:xfrm>
          <a:off x="11563427" y="56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3" name="楕円 72"/>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4" name="【道路】&#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5" name="楕円 74"/>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30480</xdr:rowOff>
    </xdr:to>
    <xdr:cxnSp macro="">
      <xdr:nvCxnSpPr>
        <xdr:cNvPr id="76" name="直線コネクタ 75"/>
        <xdr:cNvCxnSpPr/>
      </xdr:nvCxnSpPr>
      <xdr:spPr>
        <a:xfrm flipV="1">
          <a:off x="3797300" y="61912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7" name="楕円 76"/>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39</xdr:row>
      <xdr:rowOff>57150</xdr:rowOff>
    </xdr:to>
    <xdr:cxnSp macro="">
      <xdr:nvCxnSpPr>
        <xdr:cNvPr id="78" name="直線コネクタ 77"/>
        <xdr:cNvCxnSpPr/>
      </xdr:nvCxnSpPr>
      <xdr:spPr>
        <a:xfrm flipV="1">
          <a:off x="2908300" y="62026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79" name="楕円 78"/>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64770</xdr:rowOff>
    </xdr:to>
    <xdr:cxnSp macro="">
      <xdr:nvCxnSpPr>
        <xdr:cNvPr id="80" name="直線コネクタ 79"/>
        <xdr:cNvCxnSpPr/>
      </xdr:nvCxnSpPr>
      <xdr:spPr>
        <a:xfrm flipV="1">
          <a:off x="2019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154940</xdr:rowOff>
    </xdr:from>
    <xdr:to>
      <xdr:col>6</xdr:col>
      <xdr:colOff>38100</xdr:colOff>
      <xdr:row>39</xdr:row>
      <xdr:rowOff>85090</xdr:rowOff>
    </xdr:to>
    <xdr:sp macro="" textlink="">
      <xdr:nvSpPr>
        <xdr:cNvPr id="81" name="楕円 80"/>
        <xdr:cNvSpPr/>
      </xdr:nvSpPr>
      <xdr:spPr>
        <a:xfrm>
          <a:off x="107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34290</xdr:rowOff>
    </xdr:from>
    <xdr:to>
      <xdr:col>10</xdr:col>
      <xdr:colOff>114300</xdr:colOff>
      <xdr:row>39</xdr:row>
      <xdr:rowOff>64770</xdr:rowOff>
    </xdr:to>
    <xdr:cxnSp macro="">
      <xdr:nvCxnSpPr>
        <xdr:cNvPr id="82" name="直線コネクタ 81"/>
        <xdr:cNvCxnSpPr/>
      </xdr:nvCxnSpPr>
      <xdr:spPr>
        <a:xfrm>
          <a:off x="1130300" y="6720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7" name="n_1main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8" name="n_2mainValue【道路】&#10;有形固定資産減価償却率"/>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106697</xdr:rowOff>
    </xdr:from>
    <xdr:ext cx="405111" cy="259045"/>
    <xdr:sp macro="" textlink="">
      <xdr:nvSpPr>
        <xdr:cNvPr id="89" name="n_3mainValue【道路】&#10;有形固定資産減価償却率"/>
        <xdr:cNvSpPr txBox="1"/>
      </xdr:nvSpPr>
      <xdr:spPr>
        <a:xfrm>
          <a:off x="1816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76217</xdr:rowOff>
    </xdr:from>
    <xdr:ext cx="405111" cy="259045"/>
    <xdr:sp macro="" textlink="">
      <xdr:nvSpPr>
        <xdr:cNvPr id="90" name="n_4mainValue【道路】&#10;有形固定資産減価償却率"/>
        <xdr:cNvSpPr txBox="1"/>
      </xdr:nvSpPr>
      <xdr:spPr>
        <a:xfrm>
          <a:off x="927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77712</xdr:rowOff>
    </xdr:from>
    <xdr:to>
      <xdr:col>55</xdr:col>
      <xdr:colOff>50800</xdr:colOff>
      <xdr:row>42</xdr:row>
      <xdr:rowOff>7862</xdr:rowOff>
    </xdr:to>
    <xdr:sp macro="" textlink="">
      <xdr:nvSpPr>
        <xdr:cNvPr id="128" name="楕円 127"/>
        <xdr:cNvSpPr/>
      </xdr:nvSpPr>
      <xdr:spPr>
        <a:xfrm>
          <a:off x="10426700" y="710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469744" cy="259045"/>
    <xdr:sp macro="" textlink="">
      <xdr:nvSpPr>
        <xdr:cNvPr id="129" name="【道路】&#10;一人当たり延長該当値テキスト"/>
        <xdr:cNvSpPr txBox="1"/>
      </xdr:nvSpPr>
      <xdr:spPr>
        <a:xfrm>
          <a:off x="10515600" y="7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77857</xdr:rowOff>
    </xdr:from>
    <xdr:to>
      <xdr:col>50</xdr:col>
      <xdr:colOff>165100</xdr:colOff>
      <xdr:row>42</xdr:row>
      <xdr:rowOff>8007</xdr:rowOff>
    </xdr:to>
    <xdr:sp macro="" textlink="">
      <xdr:nvSpPr>
        <xdr:cNvPr id="130" name="楕円 129"/>
        <xdr:cNvSpPr/>
      </xdr:nvSpPr>
      <xdr:spPr>
        <a:xfrm>
          <a:off x="9588500" y="71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128512</xdr:rowOff>
    </xdr:from>
    <xdr:to>
      <xdr:col>55</xdr:col>
      <xdr:colOff>0</xdr:colOff>
      <xdr:row>41</xdr:row>
      <xdr:rowOff>128657</xdr:rowOff>
    </xdr:to>
    <xdr:cxnSp macro="">
      <xdr:nvCxnSpPr>
        <xdr:cNvPr id="131" name="直線コネクタ 130"/>
        <xdr:cNvCxnSpPr/>
      </xdr:nvCxnSpPr>
      <xdr:spPr>
        <a:xfrm flipV="1">
          <a:off x="9639300" y="7157962"/>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77818</xdr:rowOff>
    </xdr:from>
    <xdr:to>
      <xdr:col>46</xdr:col>
      <xdr:colOff>38100</xdr:colOff>
      <xdr:row>42</xdr:row>
      <xdr:rowOff>7968</xdr:rowOff>
    </xdr:to>
    <xdr:sp macro="" textlink="">
      <xdr:nvSpPr>
        <xdr:cNvPr id="132" name="楕円 131"/>
        <xdr:cNvSpPr/>
      </xdr:nvSpPr>
      <xdr:spPr>
        <a:xfrm>
          <a:off x="8699500" y="71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128618</xdr:rowOff>
    </xdr:from>
    <xdr:to>
      <xdr:col>50</xdr:col>
      <xdr:colOff>114300</xdr:colOff>
      <xdr:row>41</xdr:row>
      <xdr:rowOff>128657</xdr:rowOff>
    </xdr:to>
    <xdr:cxnSp macro="">
      <xdr:nvCxnSpPr>
        <xdr:cNvPr id="133" name="直線コネクタ 132"/>
        <xdr:cNvCxnSpPr/>
      </xdr:nvCxnSpPr>
      <xdr:spPr>
        <a:xfrm>
          <a:off x="8750300" y="715806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77753</xdr:rowOff>
    </xdr:from>
    <xdr:to>
      <xdr:col>41</xdr:col>
      <xdr:colOff>101600</xdr:colOff>
      <xdr:row>42</xdr:row>
      <xdr:rowOff>7903</xdr:rowOff>
    </xdr:to>
    <xdr:sp macro="" textlink="">
      <xdr:nvSpPr>
        <xdr:cNvPr id="134" name="楕円 133"/>
        <xdr:cNvSpPr/>
      </xdr:nvSpPr>
      <xdr:spPr>
        <a:xfrm>
          <a:off x="7810500" y="71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128553</xdr:rowOff>
    </xdr:from>
    <xdr:to>
      <xdr:col>45</xdr:col>
      <xdr:colOff>177800</xdr:colOff>
      <xdr:row>41</xdr:row>
      <xdr:rowOff>128618</xdr:rowOff>
    </xdr:to>
    <xdr:cxnSp macro="">
      <xdr:nvCxnSpPr>
        <xdr:cNvPr id="135" name="直線コネクタ 134"/>
        <xdr:cNvCxnSpPr/>
      </xdr:nvCxnSpPr>
      <xdr:spPr>
        <a:xfrm>
          <a:off x="7861300" y="715800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77649</xdr:rowOff>
    </xdr:from>
    <xdr:to>
      <xdr:col>36</xdr:col>
      <xdr:colOff>165100</xdr:colOff>
      <xdr:row>42</xdr:row>
      <xdr:rowOff>7799</xdr:rowOff>
    </xdr:to>
    <xdr:sp macro="" textlink="">
      <xdr:nvSpPr>
        <xdr:cNvPr id="136" name="楕円 135"/>
        <xdr:cNvSpPr/>
      </xdr:nvSpPr>
      <xdr:spPr>
        <a:xfrm>
          <a:off x="6921500" y="7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128449</xdr:rowOff>
    </xdr:from>
    <xdr:to>
      <xdr:col>41</xdr:col>
      <xdr:colOff>50800</xdr:colOff>
      <xdr:row>41</xdr:row>
      <xdr:rowOff>128553</xdr:rowOff>
    </xdr:to>
    <xdr:cxnSp macro="">
      <xdr:nvCxnSpPr>
        <xdr:cNvPr id="137" name="直線コネクタ 136"/>
        <xdr:cNvCxnSpPr/>
      </xdr:nvCxnSpPr>
      <xdr:spPr>
        <a:xfrm>
          <a:off x="6972300" y="7157899"/>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170584</xdr:rowOff>
    </xdr:from>
    <xdr:ext cx="469744" cy="259045"/>
    <xdr:sp macro="" textlink="">
      <xdr:nvSpPr>
        <xdr:cNvPr id="142" name="n_1mainValue【道路】&#10;一人当たり延長"/>
        <xdr:cNvSpPr txBox="1"/>
      </xdr:nvSpPr>
      <xdr:spPr>
        <a:xfrm>
          <a:off x="9391727" y="720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170545</xdr:rowOff>
    </xdr:from>
    <xdr:ext cx="469744" cy="259045"/>
    <xdr:sp macro="" textlink="">
      <xdr:nvSpPr>
        <xdr:cNvPr id="143" name="n_2mainValue【道路】&#10;一人当たり延長"/>
        <xdr:cNvSpPr txBox="1"/>
      </xdr:nvSpPr>
      <xdr:spPr>
        <a:xfrm>
          <a:off x="8515427" y="719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170480</xdr:rowOff>
    </xdr:from>
    <xdr:ext cx="469744" cy="259045"/>
    <xdr:sp macro="" textlink="">
      <xdr:nvSpPr>
        <xdr:cNvPr id="144" name="n_3mainValue【道路】&#10;一人当たり延長"/>
        <xdr:cNvSpPr txBox="1"/>
      </xdr:nvSpPr>
      <xdr:spPr>
        <a:xfrm>
          <a:off x="7626427" y="71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170376</xdr:rowOff>
    </xdr:from>
    <xdr:ext cx="469744" cy="259045"/>
    <xdr:sp macro="" textlink="">
      <xdr:nvSpPr>
        <xdr:cNvPr id="145" name="n_4mainValue【道路】&#10;一人当たり延長"/>
        <xdr:cNvSpPr txBox="1"/>
      </xdr:nvSpPr>
      <xdr:spPr>
        <a:xfrm>
          <a:off x="6737427" y="71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86" name="楕円 185"/>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87" name="【橋りょう・トンネ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133985</xdr:rowOff>
    </xdr:from>
    <xdr:to>
      <xdr:col>20</xdr:col>
      <xdr:colOff>38100</xdr:colOff>
      <xdr:row>58</xdr:row>
      <xdr:rowOff>64135</xdr:rowOff>
    </xdr:to>
    <xdr:sp macro="" textlink="">
      <xdr:nvSpPr>
        <xdr:cNvPr id="188" name="楕円 187"/>
        <xdr:cNvSpPr/>
      </xdr:nvSpPr>
      <xdr:spPr>
        <a:xfrm>
          <a:off x="3746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45720</xdr:rowOff>
    </xdr:to>
    <xdr:cxnSp macro="">
      <xdr:nvCxnSpPr>
        <xdr:cNvPr id="189" name="直線コネクタ 188"/>
        <xdr:cNvCxnSpPr/>
      </xdr:nvCxnSpPr>
      <xdr:spPr>
        <a:xfrm>
          <a:off x="3797300" y="99574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90" name="楕円 189"/>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59</xdr:row>
      <xdr:rowOff>118110</xdr:rowOff>
    </xdr:to>
    <xdr:cxnSp macro="">
      <xdr:nvCxnSpPr>
        <xdr:cNvPr id="191" name="直線コネクタ 190"/>
        <xdr:cNvCxnSpPr/>
      </xdr:nvCxnSpPr>
      <xdr:spPr>
        <a:xfrm flipV="1">
          <a:off x="2908300" y="995743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2" name="楕円 191"/>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118110</xdr:rowOff>
    </xdr:to>
    <xdr:cxnSp macro="">
      <xdr:nvCxnSpPr>
        <xdr:cNvPr id="193" name="直線コネクタ 192"/>
        <xdr:cNvCxnSpPr/>
      </xdr:nvCxnSpPr>
      <xdr:spPr>
        <a:xfrm>
          <a:off x="2019300" y="10201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4" name="楕円 193"/>
        <xdr:cNvSpPr/>
      </xdr:nvSpPr>
      <xdr:spPr>
        <a:xfrm>
          <a:off x="1079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89535</xdr:rowOff>
    </xdr:to>
    <xdr:cxnSp macro="">
      <xdr:nvCxnSpPr>
        <xdr:cNvPr id="195" name="直線コネクタ 194"/>
        <xdr:cNvCxnSpPr/>
      </xdr:nvCxnSpPr>
      <xdr:spPr>
        <a:xfrm flipV="1">
          <a:off x="1130300" y="102012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80662</xdr:rowOff>
    </xdr:from>
    <xdr:ext cx="405111" cy="259045"/>
    <xdr:sp macro="" textlink="">
      <xdr:nvSpPr>
        <xdr:cNvPr id="200" name="n_1main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201" name="n_2mainValue【橋りょう・トンネル】&#10;有形固定資産減価償却率"/>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2" name="n_3mainValue【橋りょう・トンネル】&#10;有形固定資産減価償却率"/>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3" name="n_4main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64277</xdr:rowOff>
    </xdr:from>
    <xdr:to>
      <xdr:col>55</xdr:col>
      <xdr:colOff>50800</xdr:colOff>
      <xdr:row>64</xdr:row>
      <xdr:rowOff>165877</xdr:rowOff>
    </xdr:to>
    <xdr:sp macro="" textlink="">
      <xdr:nvSpPr>
        <xdr:cNvPr id="245" name="楕円 244"/>
        <xdr:cNvSpPr/>
      </xdr:nvSpPr>
      <xdr:spPr>
        <a:xfrm>
          <a:off x="10426700" y="110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150654</xdr:rowOff>
    </xdr:from>
    <xdr:ext cx="534377" cy="259045"/>
    <xdr:sp macro="" textlink="">
      <xdr:nvSpPr>
        <xdr:cNvPr id="246" name="【橋りょう・トンネル】&#10;一人当たり有形固定資産（償却資産）額該当値テキスト"/>
        <xdr:cNvSpPr txBox="1"/>
      </xdr:nvSpPr>
      <xdr:spPr>
        <a:xfrm>
          <a:off x="10515600" y="109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64001</xdr:rowOff>
    </xdr:from>
    <xdr:to>
      <xdr:col>50</xdr:col>
      <xdr:colOff>165100</xdr:colOff>
      <xdr:row>64</xdr:row>
      <xdr:rowOff>165601</xdr:rowOff>
    </xdr:to>
    <xdr:sp macro="" textlink="">
      <xdr:nvSpPr>
        <xdr:cNvPr id="247" name="楕円 246"/>
        <xdr:cNvSpPr/>
      </xdr:nvSpPr>
      <xdr:spPr>
        <a:xfrm>
          <a:off x="9588500" y="110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114801</xdr:rowOff>
    </xdr:from>
    <xdr:to>
      <xdr:col>55</xdr:col>
      <xdr:colOff>0</xdr:colOff>
      <xdr:row>64</xdr:row>
      <xdr:rowOff>115077</xdr:rowOff>
    </xdr:to>
    <xdr:cxnSp macro="">
      <xdr:nvCxnSpPr>
        <xdr:cNvPr id="248" name="直線コネクタ 247"/>
        <xdr:cNvCxnSpPr/>
      </xdr:nvCxnSpPr>
      <xdr:spPr>
        <a:xfrm>
          <a:off x="9639300" y="11087601"/>
          <a:ext cx="8382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68255</xdr:rowOff>
    </xdr:from>
    <xdr:to>
      <xdr:col>46</xdr:col>
      <xdr:colOff>38100</xdr:colOff>
      <xdr:row>64</xdr:row>
      <xdr:rowOff>169855</xdr:rowOff>
    </xdr:to>
    <xdr:sp macro="" textlink="">
      <xdr:nvSpPr>
        <xdr:cNvPr id="249" name="楕円 248"/>
        <xdr:cNvSpPr/>
      </xdr:nvSpPr>
      <xdr:spPr>
        <a:xfrm>
          <a:off x="8699500" y="110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114801</xdr:rowOff>
    </xdr:from>
    <xdr:to>
      <xdr:col>50</xdr:col>
      <xdr:colOff>114300</xdr:colOff>
      <xdr:row>64</xdr:row>
      <xdr:rowOff>119055</xdr:rowOff>
    </xdr:to>
    <xdr:cxnSp macro="">
      <xdr:nvCxnSpPr>
        <xdr:cNvPr id="250" name="直線コネクタ 249"/>
        <xdr:cNvCxnSpPr/>
      </xdr:nvCxnSpPr>
      <xdr:spPr>
        <a:xfrm flipV="1">
          <a:off x="8750300" y="11087601"/>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68096</xdr:rowOff>
    </xdr:from>
    <xdr:to>
      <xdr:col>41</xdr:col>
      <xdr:colOff>101600</xdr:colOff>
      <xdr:row>64</xdr:row>
      <xdr:rowOff>169696</xdr:rowOff>
    </xdr:to>
    <xdr:sp macro="" textlink="">
      <xdr:nvSpPr>
        <xdr:cNvPr id="251" name="楕円 250"/>
        <xdr:cNvSpPr/>
      </xdr:nvSpPr>
      <xdr:spPr>
        <a:xfrm>
          <a:off x="7810500" y="110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118896</xdr:rowOff>
    </xdr:from>
    <xdr:to>
      <xdr:col>45</xdr:col>
      <xdr:colOff>177800</xdr:colOff>
      <xdr:row>64</xdr:row>
      <xdr:rowOff>119055</xdr:rowOff>
    </xdr:to>
    <xdr:cxnSp macro="">
      <xdr:nvCxnSpPr>
        <xdr:cNvPr id="252" name="直線コネクタ 251"/>
        <xdr:cNvCxnSpPr/>
      </xdr:nvCxnSpPr>
      <xdr:spPr>
        <a:xfrm>
          <a:off x="7861300" y="11091696"/>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68214</xdr:rowOff>
    </xdr:from>
    <xdr:to>
      <xdr:col>36</xdr:col>
      <xdr:colOff>165100</xdr:colOff>
      <xdr:row>64</xdr:row>
      <xdr:rowOff>169814</xdr:rowOff>
    </xdr:to>
    <xdr:sp macro="" textlink="">
      <xdr:nvSpPr>
        <xdr:cNvPr id="253" name="楕円 252"/>
        <xdr:cNvSpPr/>
      </xdr:nvSpPr>
      <xdr:spPr>
        <a:xfrm>
          <a:off x="6921500" y="110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118896</xdr:rowOff>
    </xdr:from>
    <xdr:to>
      <xdr:col>41</xdr:col>
      <xdr:colOff>50800</xdr:colOff>
      <xdr:row>64</xdr:row>
      <xdr:rowOff>119014</xdr:rowOff>
    </xdr:to>
    <xdr:cxnSp macro="">
      <xdr:nvCxnSpPr>
        <xdr:cNvPr id="254" name="直線コネクタ 253"/>
        <xdr:cNvCxnSpPr/>
      </xdr:nvCxnSpPr>
      <xdr:spPr>
        <a:xfrm flipV="1">
          <a:off x="6972300" y="11091696"/>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156728</xdr:rowOff>
    </xdr:from>
    <xdr:ext cx="534377" cy="259045"/>
    <xdr:sp macro="" textlink="">
      <xdr:nvSpPr>
        <xdr:cNvPr id="259" name="n_1mainValue【橋りょう・トンネル】&#10;一人当たり有形固定資産（償却資産）額"/>
        <xdr:cNvSpPr txBox="1"/>
      </xdr:nvSpPr>
      <xdr:spPr>
        <a:xfrm>
          <a:off x="9359411" y="111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160982</xdr:rowOff>
    </xdr:from>
    <xdr:ext cx="534377" cy="259045"/>
    <xdr:sp macro="" textlink="">
      <xdr:nvSpPr>
        <xdr:cNvPr id="260" name="n_2mainValue【橋りょう・トンネル】&#10;一人当たり有形固定資産（償却資産）額"/>
        <xdr:cNvSpPr txBox="1"/>
      </xdr:nvSpPr>
      <xdr:spPr>
        <a:xfrm>
          <a:off x="8483111" y="111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160823</xdr:rowOff>
    </xdr:from>
    <xdr:ext cx="534377" cy="259045"/>
    <xdr:sp macro="" textlink="">
      <xdr:nvSpPr>
        <xdr:cNvPr id="261" name="n_3mainValue【橋りょう・トンネル】&#10;一人当たり有形固定資産（償却資産）額"/>
        <xdr:cNvSpPr txBox="1"/>
      </xdr:nvSpPr>
      <xdr:spPr>
        <a:xfrm>
          <a:off x="7594111" y="111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160941</xdr:rowOff>
    </xdr:from>
    <xdr:ext cx="534377" cy="259045"/>
    <xdr:sp macro="" textlink="">
      <xdr:nvSpPr>
        <xdr:cNvPr id="262" name="n_4mainValue【橋りょう・トンネル】&#10;一人当たり有形固定資産（償却資産）額"/>
        <xdr:cNvSpPr txBox="1"/>
      </xdr:nvSpPr>
      <xdr:spPr>
        <a:xfrm>
          <a:off x="6705111" y="111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319" name="直線コネクタ 3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3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321" name="直線コネクタ 3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23" name="直線コネクタ 3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4"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326" name="フローチャート: 判断 3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327" name="フローチャート: 判断 3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328" name="フローチャート: 判断 3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329" name="フローチャート: 判断 3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143510</xdr:rowOff>
    </xdr:from>
    <xdr:to>
      <xdr:col>85</xdr:col>
      <xdr:colOff>177800</xdr:colOff>
      <xdr:row>34</xdr:row>
      <xdr:rowOff>73660</xdr:rowOff>
    </xdr:to>
    <xdr:sp macro="" textlink="">
      <xdr:nvSpPr>
        <xdr:cNvPr id="335" name="楕円 334"/>
        <xdr:cNvSpPr/>
      </xdr:nvSpPr>
      <xdr:spPr>
        <a:xfrm>
          <a:off x="16268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166387</xdr:rowOff>
    </xdr:from>
    <xdr:ext cx="405111" cy="259045"/>
    <xdr:sp macro="" textlink="">
      <xdr:nvSpPr>
        <xdr:cNvPr id="336" name="【認定こども園・幼稚園・保育所】&#10;有形固定資産減価償却率該当値テキスト"/>
        <xdr:cNvSpPr txBox="1"/>
      </xdr:nvSpPr>
      <xdr:spPr>
        <a:xfrm>
          <a:off x="16357600"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101600</xdr:rowOff>
    </xdr:from>
    <xdr:to>
      <xdr:col>81</xdr:col>
      <xdr:colOff>101600</xdr:colOff>
      <xdr:row>34</xdr:row>
      <xdr:rowOff>31750</xdr:rowOff>
    </xdr:to>
    <xdr:sp macro="" textlink="">
      <xdr:nvSpPr>
        <xdr:cNvPr id="337" name="楕円 336"/>
        <xdr:cNvSpPr/>
      </xdr:nvSpPr>
      <xdr:spPr>
        <a:xfrm>
          <a:off x="1543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152400</xdr:rowOff>
    </xdr:from>
    <xdr:to>
      <xdr:col>85</xdr:col>
      <xdr:colOff>127000</xdr:colOff>
      <xdr:row>34</xdr:row>
      <xdr:rowOff>22860</xdr:rowOff>
    </xdr:to>
    <xdr:cxnSp macro="">
      <xdr:nvCxnSpPr>
        <xdr:cNvPr id="338" name="直線コネクタ 337"/>
        <xdr:cNvCxnSpPr/>
      </xdr:nvCxnSpPr>
      <xdr:spPr>
        <a:xfrm>
          <a:off x="15481300" y="58102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59690</xdr:rowOff>
    </xdr:from>
    <xdr:to>
      <xdr:col>76</xdr:col>
      <xdr:colOff>165100</xdr:colOff>
      <xdr:row>33</xdr:row>
      <xdr:rowOff>161290</xdr:rowOff>
    </xdr:to>
    <xdr:sp macro="" textlink="">
      <xdr:nvSpPr>
        <xdr:cNvPr id="339" name="楕円 338"/>
        <xdr:cNvSpPr/>
      </xdr:nvSpPr>
      <xdr:spPr>
        <a:xfrm>
          <a:off x="1454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33</xdr:row>
      <xdr:rowOff>152400</xdr:rowOff>
    </xdr:to>
    <xdr:cxnSp macro="">
      <xdr:nvCxnSpPr>
        <xdr:cNvPr id="340" name="直線コネクタ 339"/>
        <xdr:cNvCxnSpPr/>
      </xdr:nvCxnSpPr>
      <xdr:spPr>
        <a:xfrm>
          <a:off x="14592300" y="5768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17780</xdr:rowOff>
    </xdr:from>
    <xdr:to>
      <xdr:col>72</xdr:col>
      <xdr:colOff>38100</xdr:colOff>
      <xdr:row>33</xdr:row>
      <xdr:rowOff>119380</xdr:rowOff>
    </xdr:to>
    <xdr:sp macro="" textlink="">
      <xdr:nvSpPr>
        <xdr:cNvPr id="341" name="楕円 340"/>
        <xdr:cNvSpPr/>
      </xdr:nvSpPr>
      <xdr:spPr>
        <a:xfrm>
          <a:off x="13652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68580</xdr:rowOff>
    </xdr:from>
    <xdr:to>
      <xdr:col>76</xdr:col>
      <xdr:colOff>114300</xdr:colOff>
      <xdr:row>33</xdr:row>
      <xdr:rowOff>110490</xdr:rowOff>
    </xdr:to>
    <xdr:cxnSp macro="">
      <xdr:nvCxnSpPr>
        <xdr:cNvPr id="342" name="直線コネクタ 341"/>
        <xdr:cNvCxnSpPr/>
      </xdr:nvCxnSpPr>
      <xdr:spPr>
        <a:xfrm>
          <a:off x="13703300" y="5726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168275</xdr:rowOff>
    </xdr:from>
    <xdr:to>
      <xdr:col>67</xdr:col>
      <xdr:colOff>101600</xdr:colOff>
      <xdr:row>34</xdr:row>
      <xdr:rowOff>98425</xdr:rowOff>
    </xdr:to>
    <xdr:sp macro="" textlink="">
      <xdr:nvSpPr>
        <xdr:cNvPr id="343" name="楕円 342"/>
        <xdr:cNvSpPr/>
      </xdr:nvSpPr>
      <xdr:spPr>
        <a:xfrm>
          <a:off x="12763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68580</xdr:rowOff>
    </xdr:from>
    <xdr:to>
      <xdr:col>71</xdr:col>
      <xdr:colOff>177800</xdr:colOff>
      <xdr:row>34</xdr:row>
      <xdr:rowOff>47625</xdr:rowOff>
    </xdr:to>
    <xdr:cxnSp macro="">
      <xdr:nvCxnSpPr>
        <xdr:cNvPr id="344" name="直線コネクタ 343"/>
        <xdr:cNvCxnSpPr/>
      </xdr:nvCxnSpPr>
      <xdr:spPr>
        <a:xfrm flipV="1">
          <a:off x="12814300" y="572643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345" name="n_1aveValue【認定こども園・幼稚園・保育所】&#10;有形固定資産減価償却率"/>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346" name="n_2aveValue【認定こども園・幼稚園・保育所】&#10;有形固定資産減価償却率"/>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347" name="n_3aveValue【認定こども園・幼稚園・保育所】&#10;有形固定資産減価償却率"/>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118127</xdr:rowOff>
    </xdr:from>
    <xdr:ext cx="405111" cy="259045"/>
    <xdr:sp macro="" textlink="">
      <xdr:nvSpPr>
        <xdr:cNvPr id="348" name="n_4aveValue【認定こども園・幼稚園・保育所】&#10;有形固定資産減価償却率"/>
        <xdr:cNvSpPr txBox="1"/>
      </xdr:nvSpPr>
      <xdr:spPr>
        <a:xfrm>
          <a:off x="12611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48277</xdr:rowOff>
    </xdr:from>
    <xdr:ext cx="405111" cy="259045"/>
    <xdr:sp macro="" textlink="">
      <xdr:nvSpPr>
        <xdr:cNvPr id="349" name="n_1mainValue【認定こども園・幼稚園・保育所】&#10;有形固定資産減価償却率"/>
        <xdr:cNvSpPr txBox="1"/>
      </xdr:nvSpPr>
      <xdr:spPr>
        <a:xfrm>
          <a:off x="152660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6367</xdr:rowOff>
    </xdr:from>
    <xdr:ext cx="405111" cy="259045"/>
    <xdr:sp macro="" textlink="">
      <xdr:nvSpPr>
        <xdr:cNvPr id="350" name="n_2mainValue【認定こども園・幼稚園・保育所】&#10;有形固定資産減価償却率"/>
        <xdr:cNvSpPr txBox="1"/>
      </xdr:nvSpPr>
      <xdr:spPr>
        <a:xfrm>
          <a:off x="14389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135907</xdr:rowOff>
    </xdr:from>
    <xdr:ext cx="405111" cy="259045"/>
    <xdr:sp macro="" textlink="">
      <xdr:nvSpPr>
        <xdr:cNvPr id="351" name="n_3mainValue【認定こども園・幼稚園・保育所】&#10;有形固定資産減価償却率"/>
        <xdr:cNvSpPr txBox="1"/>
      </xdr:nvSpPr>
      <xdr:spPr>
        <a:xfrm>
          <a:off x="135007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114952</xdr:rowOff>
    </xdr:from>
    <xdr:ext cx="405111" cy="259045"/>
    <xdr:sp macro="" textlink="">
      <xdr:nvSpPr>
        <xdr:cNvPr id="352" name="n_4mainValue【認定こども園・幼稚園・保育所】&#10;有形固定資産減価償却率"/>
        <xdr:cNvSpPr txBox="1"/>
      </xdr:nvSpPr>
      <xdr:spPr>
        <a:xfrm>
          <a:off x="12611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376" name="直線コネクタ 3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3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378" name="直線コネクタ 3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80" name="直線コネクタ 3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381"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382" name="フローチャート: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383" name="フローチャート: 判断 3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84" name="フローチャート: 判断 3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385" name="フローチャート: 判断 3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386" name="フローチャート: 判断 3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392" name="楕円 391"/>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393"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394" name="楕円 393"/>
        <xdr:cNvSpPr/>
      </xdr:nvSpPr>
      <xdr:spPr>
        <a:xfrm>
          <a:off x="2127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36</xdr:row>
      <xdr:rowOff>167640</xdr:rowOff>
    </xdr:to>
    <xdr:cxnSp macro="">
      <xdr:nvCxnSpPr>
        <xdr:cNvPr id="395" name="直線コネクタ 394"/>
        <xdr:cNvCxnSpPr/>
      </xdr:nvCxnSpPr>
      <xdr:spPr>
        <a:xfrm>
          <a:off x="21323300" y="6324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93980</xdr:rowOff>
    </xdr:from>
    <xdr:to>
      <xdr:col>107</xdr:col>
      <xdr:colOff>101600</xdr:colOff>
      <xdr:row>37</xdr:row>
      <xdr:rowOff>24130</xdr:rowOff>
    </xdr:to>
    <xdr:sp macro="" textlink="">
      <xdr:nvSpPr>
        <xdr:cNvPr id="396" name="楕円 395"/>
        <xdr:cNvSpPr/>
      </xdr:nvSpPr>
      <xdr:spPr>
        <a:xfrm>
          <a:off x="2038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152400</xdr:rowOff>
    </xdr:to>
    <xdr:cxnSp macro="">
      <xdr:nvCxnSpPr>
        <xdr:cNvPr id="397" name="直線コネクタ 396"/>
        <xdr:cNvCxnSpPr/>
      </xdr:nvCxnSpPr>
      <xdr:spPr>
        <a:xfrm>
          <a:off x="20434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78740</xdr:rowOff>
    </xdr:from>
    <xdr:to>
      <xdr:col>102</xdr:col>
      <xdr:colOff>165100</xdr:colOff>
      <xdr:row>37</xdr:row>
      <xdr:rowOff>8890</xdr:rowOff>
    </xdr:to>
    <xdr:sp macro="" textlink="">
      <xdr:nvSpPr>
        <xdr:cNvPr id="398" name="楕円 397"/>
        <xdr:cNvSpPr/>
      </xdr:nvSpPr>
      <xdr:spPr>
        <a:xfrm>
          <a:off x="19494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129540</xdr:rowOff>
    </xdr:from>
    <xdr:to>
      <xdr:col>107</xdr:col>
      <xdr:colOff>50800</xdr:colOff>
      <xdr:row>36</xdr:row>
      <xdr:rowOff>144780</xdr:rowOff>
    </xdr:to>
    <xdr:cxnSp macro="">
      <xdr:nvCxnSpPr>
        <xdr:cNvPr id="399" name="直線コネクタ 398"/>
        <xdr:cNvCxnSpPr/>
      </xdr:nvCxnSpPr>
      <xdr:spPr>
        <a:xfrm>
          <a:off x="19545300" y="6301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63500</xdr:rowOff>
    </xdr:from>
    <xdr:to>
      <xdr:col>98</xdr:col>
      <xdr:colOff>38100</xdr:colOff>
      <xdr:row>36</xdr:row>
      <xdr:rowOff>165100</xdr:rowOff>
    </xdr:to>
    <xdr:sp macro="" textlink="">
      <xdr:nvSpPr>
        <xdr:cNvPr id="400" name="楕円 399"/>
        <xdr:cNvSpPr/>
      </xdr:nvSpPr>
      <xdr:spPr>
        <a:xfrm>
          <a:off x="18605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114300</xdr:rowOff>
    </xdr:from>
    <xdr:to>
      <xdr:col>102</xdr:col>
      <xdr:colOff>114300</xdr:colOff>
      <xdr:row>36</xdr:row>
      <xdr:rowOff>129540</xdr:rowOff>
    </xdr:to>
    <xdr:cxnSp macro="">
      <xdr:nvCxnSpPr>
        <xdr:cNvPr id="401" name="直線コネクタ 400"/>
        <xdr:cNvCxnSpPr/>
      </xdr:nvCxnSpPr>
      <xdr:spPr>
        <a:xfrm>
          <a:off x="18656300" y="6286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402" name="n_1aveValue【認定こども園・幼稚園・保育所】&#10;一人当たり面積"/>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403" name="n_2ave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404" name="n_3aveValue【認定こども園・幼稚園・保育所】&#10;一人当たり面積"/>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405" name="n_4aveValue【認定こども園・幼稚園・保育所】&#10;一人当たり面積"/>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48277</xdr:rowOff>
    </xdr:from>
    <xdr:ext cx="469744" cy="259045"/>
    <xdr:sp macro="" textlink="">
      <xdr:nvSpPr>
        <xdr:cNvPr id="406" name="n_1mainValue【認定こども園・幼稚園・保育所】&#10;一人当たり面積"/>
        <xdr:cNvSpPr txBox="1"/>
      </xdr:nvSpPr>
      <xdr:spPr>
        <a:xfrm>
          <a:off x="21075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40657</xdr:rowOff>
    </xdr:from>
    <xdr:ext cx="469744" cy="259045"/>
    <xdr:sp macro="" textlink="">
      <xdr:nvSpPr>
        <xdr:cNvPr id="407" name="n_2mainValue【認定こども園・幼稚園・保育所】&#10;一人当たり面積"/>
        <xdr:cNvSpPr txBox="1"/>
      </xdr:nvSpPr>
      <xdr:spPr>
        <a:xfrm>
          <a:off x="20199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25417</xdr:rowOff>
    </xdr:from>
    <xdr:ext cx="469744" cy="259045"/>
    <xdr:sp macro="" textlink="">
      <xdr:nvSpPr>
        <xdr:cNvPr id="408" name="n_3mainValue【認定こども園・幼稚園・保育所】&#10;一人当たり面積"/>
        <xdr:cNvSpPr txBox="1"/>
      </xdr:nvSpPr>
      <xdr:spPr>
        <a:xfrm>
          <a:off x="19310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10177</xdr:rowOff>
    </xdr:from>
    <xdr:ext cx="469744" cy="259045"/>
    <xdr:sp macro="" textlink="">
      <xdr:nvSpPr>
        <xdr:cNvPr id="409" name="n_4mainValue【認定こども園・幼稚園・保育所】&#10;一人当たり面積"/>
        <xdr:cNvSpPr txBox="1"/>
      </xdr:nvSpPr>
      <xdr:spPr>
        <a:xfrm>
          <a:off x="18421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34" name="直線コネクタ 4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36" name="直線コネクタ 4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38" name="直線コネクタ 4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439"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40" name="フローチャート: 判断 4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41" name="フローチャート: 判断 4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2" name="フローチャート: 判断 4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43" name="フローチャート: 判断 4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4" name="フローチャート: 判断 4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450" name="楕円 449"/>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451" name="【学校施設】&#10;有形固定資産減価償却率該当値テキスト"/>
        <xdr:cNvSpPr txBox="1"/>
      </xdr:nvSpPr>
      <xdr:spPr>
        <a:xfrm>
          <a:off x="16357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452" name="楕円 451"/>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78105</xdr:rowOff>
    </xdr:from>
    <xdr:to>
      <xdr:col>85</xdr:col>
      <xdr:colOff>127000</xdr:colOff>
      <xdr:row>57</xdr:row>
      <xdr:rowOff>118110</xdr:rowOff>
    </xdr:to>
    <xdr:cxnSp macro="">
      <xdr:nvCxnSpPr>
        <xdr:cNvPr id="453" name="直線コネクタ 452"/>
        <xdr:cNvCxnSpPr/>
      </xdr:nvCxnSpPr>
      <xdr:spPr>
        <a:xfrm>
          <a:off x="15481300" y="98507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158750</xdr:rowOff>
    </xdr:from>
    <xdr:to>
      <xdr:col>76</xdr:col>
      <xdr:colOff>165100</xdr:colOff>
      <xdr:row>57</xdr:row>
      <xdr:rowOff>88900</xdr:rowOff>
    </xdr:to>
    <xdr:sp macro="" textlink="">
      <xdr:nvSpPr>
        <xdr:cNvPr id="454" name="楕円 453"/>
        <xdr:cNvSpPr/>
      </xdr:nvSpPr>
      <xdr:spPr>
        <a:xfrm>
          <a:off x="14541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38100</xdr:rowOff>
    </xdr:from>
    <xdr:to>
      <xdr:col>81</xdr:col>
      <xdr:colOff>50800</xdr:colOff>
      <xdr:row>57</xdr:row>
      <xdr:rowOff>78105</xdr:rowOff>
    </xdr:to>
    <xdr:cxnSp macro="">
      <xdr:nvCxnSpPr>
        <xdr:cNvPr id="455" name="直線コネクタ 454"/>
        <xdr:cNvCxnSpPr/>
      </xdr:nvCxnSpPr>
      <xdr:spPr>
        <a:xfrm>
          <a:off x="14592300" y="9810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116840</xdr:rowOff>
    </xdr:from>
    <xdr:to>
      <xdr:col>72</xdr:col>
      <xdr:colOff>38100</xdr:colOff>
      <xdr:row>57</xdr:row>
      <xdr:rowOff>46990</xdr:rowOff>
    </xdr:to>
    <xdr:sp macro="" textlink="">
      <xdr:nvSpPr>
        <xdr:cNvPr id="456" name="楕円 455"/>
        <xdr:cNvSpPr/>
      </xdr:nvSpPr>
      <xdr:spPr>
        <a:xfrm>
          <a:off x="1365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38100</xdr:rowOff>
    </xdr:to>
    <xdr:cxnSp macro="">
      <xdr:nvCxnSpPr>
        <xdr:cNvPr id="457" name="直線コネクタ 456"/>
        <xdr:cNvCxnSpPr/>
      </xdr:nvCxnSpPr>
      <xdr:spPr>
        <a:xfrm>
          <a:off x="13703300" y="976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458" name="楕円 457"/>
        <xdr:cNvSpPr/>
      </xdr:nvSpPr>
      <xdr:spPr>
        <a:xfrm>
          <a:off x="1276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60</xdr:row>
      <xdr:rowOff>97155</xdr:rowOff>
    </xdr:to>
    <xdr:cxnSp macro="">
      <xdr:nvCxnSpPr>
        <xdr:cNvPr id="459" name="直線コネクタ 458"/>
        <xdr:cNvCxnSpPr/>
      </xdr:nvCxnSpPr>
      <xdr:spPr>
        <a:xfrm flipV="1">
          <a:off x="12814300" y="9768840"/>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460"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1"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462"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3"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464" name="n_1mainValue【学校施設】&#10;有形固定資産減価償却率"/>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105427</xdr:rowOff>
    </xdr:from>
    <xdr:ext cx="405111" cy="259045"/>
    <xdr:sp macro="" textlink="">
      <xdr:nvSpPr>
        <xdr:cNvPr id="465" name="n_2mainValue【学校施設】&#10;有形固定資産減価償却率"/>
        <xdr:cNvSpPr txBox="1"/>
      </xdr:nvSpPr>
      <xdr:spPr>
        <a:xfrm>
          <a:off x="14389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466" name="n_3mainValue【学校施設】&#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467" name="n_4mainValue【学校施設】&#10;有形固定資産減価償却率"/>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90" name="直線コネクタ 4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92" name="直線コネクタ 4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94" name="直線コネクタ 4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495"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96" name="フローチャート: 判断 4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497" name="フローチャート: 判断 496"/>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498" name="フローチャート: 判断 497"/>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499" name="フローチャート: 判断 498"/>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00" name="フローチャート: 判断 499"/>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06" name="楕円 505"/>
        <xdr:cNvSpPr/>
      </xdr:nvSpPr>
      <xdr:spPr>
        <a:xfrm>
          <a:off x="221107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80840</xdr:rowOff>
    </xdr:from>
    <xdr:ext cx="469744" cy="259045"/>
    <xdr:sp macro="" textlink="">
      <xdr:nvSpPr>
        <xdr:cNvPr id="507" name="【学校施設】&#10;一人当たり面積該当値テキスト"/>
        <xdr:cNvSpPr txBox="1"/>
      </xdr:nvSpPr>
      <xdr:spPr>
        <a:xfrm>
          <a:off x="22199600" y="107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508" name="楕円 507"/>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36576</xdr:rowOff>
    </xdr:from>
    <xdr:to>
      <xdr:col>116</xdr:col>
      <xdr:colOff>63500</xdr:colOff>
      <xdr:row>63</xdr:row>
      <xdr:rowOff>45263</xdr:rowOff>
    </xdr:to>
    <xdr:cxnSp macro="">
      <xdr:nvCxnSpPr>
        <xdr:cNvPr id="509" name="直線コネクタ 508"/>
        <xdr:cNvCxnSpPr/>
      </xdr:nvCxnSpPr>
      <xdr:spPr>
        <a:xfrm>
          <a:off x="21323300" y="1083792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153112</xdr:rowOff>
    </xdr:from>
    <xdr:to>
      <xdr:col>107</xdr:col>
      <xdr:colOff>101600</xdr:colOff>
      <xdr:row>63</xdr:row>
      <xdr:rowOff>83262</xdr:rowOff>
    </xdr:to>
    <xdr:sp macro="" textlink="">
      <xdr:nvSpPr>
        <xdr:cNvPr id="510" name="楕円 509"/>
        <xdr:cNvSpPr/>
      </xdr:nvSpPr>
      <xdr:spPr>
        <a:xfrm>
          <a:off x="20383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32462</xdr:rowOff>
    </xdr:from>
    <xdr:to>
      <xdr:col>111</xdr:col>
      <xdr:colOff>177800</xdr:colOff>
      <xdr:row>63</xdr:row>
      <xdr:rowOff>36576</xdr:rowOff>
    </xdr:to>
    <xdr:cxnSp macro="">
      <xdr:nvCxnSpPr>
        <xdr:cNvPr id="511" name="直線コネクタ 510"/>
        <xdr:cNvCxnSpPr/>
      </xdr:nvCxnSpPr>
      <xdr:spPr>
        <a:xfrm>
          <a:off x="20434300" y="108338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144882</xdr:rowOff>
    </xdr:from>
    <xdr:to>
      <xdr:col>102</xdr:col>
      <xdr:colOff>165100</xdr:colOff>
      <xdr:row>63</xdr:row>
      <xdr:rowOff>75032</xdr:rowOff>
    </xdr:to>
    <xdr:sp macro="" textlink="">
      <xdr:nvSpPr>
        <xdr:cNvPr id="512" name="楕円 511"/>
        <xdr:cNvSpPr/>
      </xdr:nvSpPr>
      <xdr:spPr>
        <a:xfrm>
          <a:off x="19494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24232</xdr:rowOff>
    </xdr:from>
    <xdr:to>
      <xdr:col>107</xdr:col>
      <xdr:colOff>50800</xdr:colOff>
      <xdr:row>63</xdr:row>
      <xdr:rowOff>32462</xdr:rowOff>
    </xdr:to>
    <xdr:cxnSp macro="">
      <xdr:nvCxnSpPr>
        <xdr:cNvPr id="513" name="直線コネクタ 512"/>
        <xdr:cNvCxnSpPr/>
      </xdr:nvCxnSpPr>
      <xdr:spPr>
        <a:xfrm>
          <a:off x="19545300" y="1082558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35611</xdr:rowOff>
    </xdr:from>
    <xdr:to>
      <xdr:col>98</xdr:col>
      <xdr:colOff>38100</xdr:colOff>
      <xdr:row>63</xdr:row>
      <xdr:rowOff>137211</xdr:rowOff>
    </xdr:to>
    <xdr:sp macro="" textlink="">
      <xdr:nvSpPr>
        <xdr:cNvPr id="514" name="楕円 513"/>
        <xdr:cNvSpPr/>
      </xdr:nvSpPr>
      <xdr:spPr>
        <a:xfrm>
          <a:off x="18605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24232</xdr:rowOff>
    </xdr:from>
    <xdr:to>
      <xdr:col>102</xdr:col>
      <xdr:colOff>114300</xdr:colOff>
      <xdr:row>63</xdr:row>
      <xdr:rowOff>86411</xdr:rowOff>
    </xdr:to>
    <xdr:cxnSp macro="">
      <xdr:nvCxnSpPr>
        <xdr:cNvPr id="515" name="直線コネクタ 514"/>
        <xdr:cNvCxnSpPr/>
      </xdr:nvCxnSpPr>
      <xdr:spPr>
        <a:xfrm flipV="1">
          <a:off x="18656300" y="1082558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516"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517"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518"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519"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78503</xdr:rowOff>
    </xdr:from>
    <xdr:ext cx="469744" cy="259045"/>
    <xdr:sp macro="" textlink="">
      <xdr:nvSpPr>
        <xdr:cNvPr id="520" name="n_1mainValue【学校施設】&#10;一人当たり面積"/>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74389</xdr:rowOff>
    </xdr:from>
    <xdr:ext cx="469744" cy="259045"/>
    <xdr:sp macro="" textlink="">
      <xdr:nvSpPr>
        <xdr:cNvPr id="521" name="n_2mainValue【学校施設】&#10;一人当たり面積"/>
        <xdr:cNvSpPr txBox="1"/>
      </xdr:nvSpPr>
      <xdr:spPr>
        <a:xfrm>
          <a:off x="20199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66159</xdr:rowOff>
    </xdr:from>
    <xdr:ext cx="469744" cy="259045"/>
    <xdr:sp macro="" textlink="">
      <xdr:nvSpPr>
        <xdr:cNvPr id="522" name="n_3mainValue【学校施設】&#10;一人当たり面積"/>
        <xdr:cNvSpPr txBox="1"/>
      </xdr:nvSpPr>
      <xdr:spPr>
        <a:xfrm>
          <a:off x="19310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128338</xdr:rowOff>
    </xdr:from>
    <xdr:ext cx="469744" cy="259045"/>
    <xdr:sp macro="" textlink="">
      <xdr:nvSpPr>
        <xdr:cNvPr id="523" name="n_4mainValue【学校施設】&#10;一人当たり面積"/>
        <xdr:cNvSpPr txBox="1"/>
      </xdr:nvSpPr>
      <xdr:spPr>
        <a:xfrm>
          <a:off x="18421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548" name="直線コネクタ 547"/>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0" name="直線コネクタ 5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551"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52" name="直線コネクタ 551"/>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553" name="【児童館】&#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54" name="フローチャート: 判断 55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555" name="フローチャート: 判断 554"/>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556" name="フローチャート: 判断 555"/>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557" name="フローチャート: 判断 556"/>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558" name="フローチャート: 判断 557"/>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118745</xdr:rowOff>
    </xdr:from>
    <xdr:to>
      <xdr:col>85</xdr:col>
      <xdr:colOff>177800</xdr:colOff>
      <xdr:row>84</xdr:row>
      <xdr:rowOff>48895</xdr:rowOff>
    </xdr:to>
    <xdr:sp macro="" textlink="">
      <xdr:nvSpPr>
        <xdr:cNvPr id="564" name="楕円 563"/>
        <xdr:cNvSpPr/>
      </xdr:nvSpPr>
      <xdr:spPr>
        <a:xfrm>
          <a:off x="16268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97172</xdr:rowOff>
    </xdr:from>
    <xdr:ext cx="405111" cy="259045"/>
    <xdr:sp macro="" textlink="">
      <xdr:nvSpPr>
        <xdr:cNvPr id="565" name="【児童館】&#10;有形固定資産減価償却率該当値テキスト"/>
        <xdr:cNvSpPr txBox="1"/>
      </xdr:nvSpPr>
      <xdr:spPr>
        <a:xfrm>
          <a:off x="16357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76836</xdr:rowOff>
    </xdr:from>
    <xdr:to>
      <xdr:col>81</xdr:col>
      <xdr:colOff>101600</xdr:colOff>
      <xdr:row>84</xdr:row>
      <xdr:rowOff>6986</xdr:rowOff>
    </xdr:to>
    <xdr:sp macro="" textlink="">
      <xdr:nvSpPr>
        <xdr:cNvPr id="566" name="楕円 565"/>
        <xdr:cNvSpPr/>
      </xdr:nvSpPr>
      <xdr:spPr>
        <a:xfrm>
          <a:off x="1543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169545</xdr:rowOff>
    </xdr:to>
    <xdr:cxnSp macro="">
      <xdr:nvCxnSpPr>
        <xdr:cNvPr id="567" name="直線コネクタ 566"/>
        <xdr:cNvCxnSpPr/>
      </xdr:nvCxnSpPr>
      <xdr:spPr>
        <a:xfrm>
          <a:off x="15481300" y="143579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34925</xdr:rowOff>
    </xdr:from>
    <xdr:to>
      <xdr:col>76</xdr:col>
      <xdr:colOff>165100</xdr:colOff>
      <xdr:row>83</xdr:row>
      <xdr:rowOff>136525</xdr:rowOff>
    </xdr:to>
    <xdr:sp macro="" textlink="">
      <xdr:nvSpPr>
        <xdr:cNvPr id="568" name="楕円 567"/>
        <xdr:cNvSpPr/>
      </xdr:nvSpPr>
      <xdr:spPr>
        <a:xfrm>
          <a:off x="14541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85725</xdr:rowOff>
    </xdr:from>
    <xdr:to>
      <xdr:col>81</xdr:col>
      <xdr:colOff>50800</xdr:colOff>
      <xdr:row>83</xdr:row>
      <xdr:rowOff>127636</xdr:rowOff>
    </xdr:to>
    <xdr:cxnSp macro="">
      <xdr:nvCxnSpPr>
        <xdr:cNvPr id="569" name="直線コネクタ 568"/>
        <xdr:cNvCxnSpPr/>
      </xdr:nvCxnSpPr>
      <xdr:spPr>
        <a:xfrm>
          <a:off x="14592300" y="143160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164464</xdr:rowOff>
    </xdr:from>
    <xdr:to>
      <xdr:col>72</xdr:col>
      <xdr:colOff>38100</xdr:colOff>
      <xdr:row>83</xdr:row>
      <xdr:rowOff>94614</xdr:rowOff>
    </xdr:to>
    <xdr:sp macro="" textlink="">
      <xdr:nvSpPr>
        <xdr:cNvPr id="570" name="楕円 569"/>
        <xdr:cNvSpPr/>
      </xdr:nvSpPr>
      <xdr:spPr>
        <a:xfrm>
          <a:off x="13652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43814</xdr:rowOff>
    </xdr:from>
    <xdr:to>
      <xdr:col>76</xdr:col>
      <xdr:colOff>114300</xdr:colOff>
      <xdr:row>83</xdr:row>
      <xdr:rowOff>85725</xdr:rowOff>
    </xdr:to>
    <xdr:cxnSp macro="">
      <xdr:nvCxnSpPr>
        <xdr:cNvPr id="571" name="直線コネクタ 570"/>
        <xdr:cNvCxnSpPr/>
      </xdr:nvCxnSpPr>
      <xdr:spPr>
        <a:xfrm>
          <a:off x="13703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48261</xdr:rowOff>
    </xdr:from>
    <xdr:to>
      <xdr:col>67</xdr:col>
      <xdr:colOff>101600</xdr:colOff>
      <xdr:row>83</xdr:row>
      <xdr:rowOff>149861</xdr:rowOff>
    </xdr:to>
    <xdr:sp macro="" textlink="">
      <xdr:nvSpPr>
        <xdr:cNvPr id="572" name="楕円 571"/>
        <xdr:cNvSpPr/>
      </xdr:nvSpPr>
      <xdr:spPr>
        <a:xfrm>
          <a:off x="1276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43814</xdr:rowOff>
    </xdr:from>
    <xdr:to>
      <xdr:col>71</xdr:col>
      <xdr:colOff>177800</xdr:colOff>
      <xdr:row>83</xdr:row>
      <xdr:rowOff>99061</xdr:rowOff>
    </xdr:to>
    <xdr:cxnSp macro="">
      <xdr:nvCxnSpPr>
        <xdr:cNvPr id="573" name="直線コネクタ 572"/>
        <xdr:cNvCxnSpPr/>
      </xdr:nvCxnSpPr>
      <xdr:spPr>
        <a:xfrm flipV="1">
          <a:off x="12814300" y="142741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574" name="n_1aveValue【児童館】&#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575" name="n_2aveValue【児童館】&#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576" name="n_3ave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577" name="n_4aveValue【児童館】&#10;有形固定資産減価償却率"/>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169563</xdr:rowOff>
    </xdr:from>
    <xdr:ext cx="405111" cy="259045"/>
    <xdr:sp macro="" textlink="">
      <xdr:nvSpPr>
        <xdr:cNvPr id="578" name="n_1mainValue【児童館】&#10;有形固定資産減価償却率"/>
        <xdr:cNvSpPr txBox="1"/>
      </xdr:nvSpPr>
      <xdr:spPr>
        <a:xfrm>
          <a:off x="15266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127652</xdr:rowOff>
    </xdr:from>
    <xdr:ext cx="405111" cy="259045"/>
    <xdr:sp macro="" textlink="">
      <xdr:nvSpPr>
        <xdr:cNvPr id="579" name="n_2mainValue【児童館】&#10;有形固定資産減価償却率"/>
        <xdr:cNvSpPr txBox="1"/>
      </xdr:nvSpPr>
      <xdr:spPr>
        <a:xfrm>
          <a:off x="14389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111141</xdr:rowOff>
    </xdr:from>
    <xdr:ext cx="405111" cy="259045"/>
    <xdr:sp macro="" textlink="">
      <xdr:nvSpPr>
        <xdr:cNvPr id="580" name="n_3mainValue【児童館】&#10;有形固定資産減価償却率"/>
        <xdr:cNvSpPr txBox="1"/>
      </xdr:nvSpPr>
      <xdr:spPr>
        <a:xfrm>
          <a:off x="13500744"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140988</xdr:rowOff>
    </xdr:from>
    <xdr:ext cx="405111" cy="259045"/>
    <xdr:sp macro="" textlink="">
      <xdr:nvSpPr>
        <xdr:cNvPr id="581" name="n_4mainValue【児童館】&#10;有形固定資産減価償却率"/>
        <xdr:cNvSpPr txBox="1"/>
      </xdr:nvSpPr>
      <xdr:spPr>
        <a:xfrm>
          <a:off x="12611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603" name="直線コネクタ 6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5" name="直線コネクタ 6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07" name="直線コネクタ 6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08"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9" name="フローチャート: 判断 6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10" name="フローチャート: 判断 609"/>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611" name="フローチャート: 判断 610"/>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12" name="フローチャート: 判断 611"/>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13" name="フローチャート: 判断 612"/>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9" name="楕円 618"/>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20" name="【児童館】&#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21" name="楕円 620"/>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622" name="直線コネクタ 621"/>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623" name="楕円 622"/>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624" name="直線コネクタ 623"/>
        <xdr:cNvCxnSpPr/>
      </xdr:nvCxnSpPr>
      <xdr:spPr>
        <a:xfrm>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625" name="楕円 624"/>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626" name="直線コネクタ 625"/>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27" name="楕円 626"/>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31242</xdr:rowOff>
    </xdr:to>
    <xdr:cxnSp macro="">
      <xdr:nvCxnSpPr>
        <xdr:cNvPr id="628" name="直線コネクタ 627"/>
        <xdr:cNvCxnSpPr/>
      </xdr:nvCxnSpPr>
      <xdr:spPr>
        <a:xfrm>
          <a:off x="18656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29"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630" name="n_2ave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631" name="n_3aveValue【児童館】&#10;一人当たり面積"/>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32"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633" name="n_1main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634" name="n_2mainValue【児童館】&#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635" name="n_3mainValue【児童館】&#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36"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8" name="直線コネクタ 6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9" name="テキスト ボックス 6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0" name="直線コネクタ 6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1" name="テキスト ボックス 6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2" name="直線コネクタ 6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3" name="テキスト ボックス 6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4" name="直線コネクタ 6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5" name="テキスト ボックス 6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7" name="テキスト ボックス 6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59" name="直線コネクタ 658"/>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1" name="直線コネクタ 6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3" name="直線コネクタ 66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64" name="【公民館】&#10;有形固定資産減価償却率平均値テキスト"/>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5" name="フローチャート: 判断 664"/>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66" name="フローチャート: 判断 665"/>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67" name="フローチャート: 判断 666"/>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68" name="フローチャート: 判断 667"/>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69" name="フローチャート: 判断 668"/>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5" name="楕円 674"/>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676" name="【公民館】&#10;有形固定資産減価償却率該当値テキスト"/>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677" name="楕円 676"/>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167639</xdr:rowOff>
    </xdr:to>
    <xdr:cxnSp macro="">
      <xdr:nvCxnSpPr>
        <xdr:cNvPr id="678" name="直線コネクタ 677"/>
        <xdr:cNvCxnSpPr/>
      </xdr:nvCxnSpPr>
      <xdr:spPr>
        <a:xfrm>
          <a:off x="15481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79" name="楕円 678"/>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121920</xdr:rowOff>
    </xdr:to>
    <xdr:cxnSp macro="">
      <xdr:nvCxnSpPr>
        <xdr:cNvPr id="680" name="直線コネクタ 679"/>
        <xdr:cNvCxnSpPr/>
      </xdr:nvCxnSpPr>
      <xdr:spPr>
        <a:xfrm>
          <a:off x="14592300" y="1790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81" name="楕円 680"/>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76200</xdr:rowOff>
    </xdr:to>
    <xdr:cxnSp macro="">
      <xdr:nvCxnSpPr>
        <xdr:cNvPr id="682" name="直線コネクタ 681"/>
        <xdr:cNvCxnSpPr/>
      </xdr:nvCxnSpPr>
      <xdr:spPr>
        <a:xfrm>
          <a:off x="13703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148844</xdr:rowOff>
    </xdr:from>
    <xdr:to>
      <xdr:col>67</xdr:col>
      <xdr:colOff>101600</xdr:colOff>
      <xdr:row>105</xdr:row>
      <xdr:rowOff>78994</xdr:rowOff>
    </xdr:to>
    <xdr:sp macro="" textlink="">
      <xdr:nvSpPr>
        <xdr:cNvPr id="683" name="楕円 682"/>
        <xdr:cNvSpPr/>
      </xdr:nvSpPr>
      <xdr:spPr>
        <a:xfrm>
          <a:off x="1276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105</xdr:row>
      <xdr:rowOff>28194</xdr:rowOff>
    </xdr:to>
    <xdr:cxnSp macro="">
      <xdr:nvCxnSpPr>
        <xdr:cNvPr id="684" name="直線コネクタ 683"/>
        <xdr:cNvCxnSpPr/>
      </xdr:nvCxnSpPr>
      <xdr:spPr>
        <a:xfrm flipV="1">
          <a:off x="12814300" y="178612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685"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686" name="n_2aveValue【公民館】&#10;有形固定資産減価償却率"/>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687"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688" name="n_4aveValue【公民館】&#10;有形固定資産減価償却率"/>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689" name="n_1mainValue【公民館】&#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90" name="n_2main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691" name="n_3mainValue【公民館】&#10;有形固定資産減価償却率"/>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70121</xdr:rowOff>
    </xdr:from>
    <xdr:ext cx="405111" cy="259045"/>
    <xdr:sp macro="" textlink="">
      <xdr:nvSpPr>
        <xdr:cNvPr id="692" name="n_4mainValue【公民館】&#10;有形固定資産減価償却率"/>
        <xdr:cNvSpPr txBox="1"/>
      </xdr:nvSpPr>
      <xdr:spPr>
        <a:xfrm>
          <a:off x="12611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18" name="直線コネクタ 717"/>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0" name="直線コネクタ 7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1"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2" name="直線コネクタ 721"/>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3"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4" name="フローチャート: 判断 723"/>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5" name="フローチャート: 判断 724"/>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6" name="フローチャート: 判断 725"/>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27" name="フローチャート: 判断 726"/>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28" name="フローチャート: 判断 727"/>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734" name="楕円 733"/>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56078</xdr:rowOff>
    </xdr:from>
    <xdr:ext cx="469744" cy="259045"/>
    <xdr:sp macro="" textlink="">
      <xdr:nvSpPr>
        <xdr:cNvPr id="735" name="【公民館】&#10;一人当たり面積該当値テキスト"/>
        <xdr:cNvSpPr txBox="1"/>
      </xdr:nvSpPr>
      <xdr:spPr>
        <a:xfrm>
          <a:off x="22199600"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736" name="楕円 735"/>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123552</xdr:rowOff>
    </xdr:from>
    <xdr:to>
      <xdr:col>116</xdr:col>
      <xdr:colOff>63500</xdr:colOff>
      <xdr:row>107</xdr:row>
      <xdr:rowOff>128451</xdr:rowOff>
    </xdr:to>
    <xdr:cxnSp macro="">
      <xdr:nvCxnSpPr>
        <xdr:cNvPr id="737" name="直線コネクタ 736"/>
        <xdr:cNvCxnSpPr/>
      </xdr:nvCxnSpPr>
      <xdr:spPr>
        <a:xfrm>
          <a:off x="21323300" y="184687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738" name="楕円 737"/>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123552</xdr:rowOff>
    </xdr:to>
    <xdr:cxnSp macro="">
      <xdr:nvCxnSpPr>
        <xdr:cNvPr id="739" name="直線コネクタ 738"/>
        <xdr:cNvCxnSpPr/>
      </xdr:nvCxnSpPr>
      <xdr:spPr>
        <a:xfrm>
          <a:off x="20434300" y="184670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67855</xdr:rowOff>
    </xdr:from>
    <xdr:to>
      <xdr:col>102</xdr:col>
      <xdr:colOff>165100</xdr:colOff>
      <xdr:row>107</xdr:row>
      <xdr:rowOff>169455</xdr:rowOff>
    </xdr:to>
    <xdr:sp macro="" textlink="">
      <xdr:nvSpPr>
        <xdr:cNvPr id="740" name="楕円 739"/>
        <xdr:cNvSpPr/>
      </xdr:nvSpPr>
      <xdr:spPr>
        <a:xfrm>
          <a:off x="19494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118655</xdr:rowOff>
    </xdr:from>
    <xdr:to>
      <xdr:col>107</xdr:col>
      <xdr:colOff>50800</xdr:colOff>
      <xdr:row>107</xdr:row>
      <xdr:rowOff>121920</xdr:rowOff>
    </xdr:to>
    <xdr:cxnSp macro="">
      <xdr:nvCxnSpPr>
        <xdr:cNvPr id="741" name="直線コネクタ 740"/>
        <xdr:cNvCxnSpPr/>
      </xdr:nvCxnSpPr>
      <xdr:spPr>
        <a:xfrm>
          <a:off x="19545300" y="184638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742" name="楕円 741"/>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118655</xdr:rowOff>
    </xdr:to>
    <xdr:cxnSp macro="">
      <xdr:nvCxnSpPr>
        <xdr:cNvPr id="743" name="直線コネクタ 742"/>
        <xdr:cNvCxnSpPr/>
      </xdr:nvCxnSpPr>
      <xdr:spPr>
        <a:xfrm>
          <a:off x="18656300" y="184589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744"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5"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46"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47"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748" name="n_1mainValue【公民館】&#10;一人当たり面積"/>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749" name="n_2mainValue【公民館】&#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160582</xdr:rowOff>
    </xdr:from>
    <xdr:ext cx="469744" cy="259045"/>
    <xdr:sp macro="" textlink="">
      <xdr:nvSpPr>
        <xdr:cNvPr id="750" name="n_3mainValue【公民館】&#10;一人当たり面積"/>
        <xdr:cNvSpPr txBox="1"/>
      </xdr:nvSpPr>
      <xdr:spPr>
        <a:xfrm>
          <a:off x="19310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155683</xdr:rowOff>
    </xdr:from>
    <xdr:ext cx="469744" cy="259045"/>
    <xdr:sp macro="" textlink="">
      <xdr:nvSpPr>
        <xdr:cNvPr id="751" name="n_4mainValue【公民館】&#10;一人当たり面積"/>
        <xdr:cNvSpPr txBox="1"/>
      </xdr:nvSpPr>
      <xdr:spPr>
        <a:xfrm>
          <a:off x="18421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・有形固定資産減価償却率については、「児童館」と「公民館」が類似団体平均より高い状況であり、今年度策定した個別施設計画をもとに、施設整備基金等の財源確保が必要である。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・人口一人当たりの面積等について、類似団体平均と比較すると、ほとんどの項目で低い状況となっているが、これは本村が他団体に比べ人口密度が高いことが要因であると考える。</a:t>
          </a:r>
        </a:p>
        <a:p>
          <a:r>
            <a:rPr kumimoji="1" lang="ja-JP" altLang="en-US" sz="1300">
              <a:latin typeface="ＭＳ Ｐゴシック" panose="020B0600070205080204" pitchFamily="50" charset="-128"/>
              <a:ea typeface="ＭＳ Ｐゴシック" panose="020B0600070205080204" pitchFamily="50" charset="-128"/>
            </a:rPr>
            <a:t>今後も施設別類型別ストック情報を活用し、今後も経年で指標を分析し、施設の計画的な修繕と長寿命化を推進していく。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135890</xdr:rowOff>
    </xdr:from>
    <xdr:to>
      <xdr:col>24</xdr:col>
      <xdr:colOff>114300</xdr:colOff>
      <xdr:row>34</xdr:row>
      <xdr:rowOff>66040</xdr:rowOff>
    </xdr:to>
    <xdr:sp macro="" textlink="">
      <xdr:nvSpPr>
        <xdr:cNvPr id="73" name="楕円 72"/>
        <xdr:cNvSpPr/>
      </xdr:nvSpPr>
      <xdr:spPr>
        <a:xfrm>
          <a:off x="4584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158767</xdr:rowOff>
    </xdr:from>
    <xdr:ext cx="405111" cy="259045"/>
    <xdr:sp macro="" textlink="">
      <xdr:nvSpPr>
        <xdr:cNvPr id="74" name="【図書館】&#10;有形固定資産減価償却率該当値テキスト"/>
        <xdr:cNvSpPr txBox="1"/>
      </xdr:nvSpPr>
      <xdr:spPr>
        <a:xfrm>
          <a:off x="4673600"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97790</xdr:rowOff>
    </xdr:from>
    <xdr:to>
      <xdr:col>20</xdr:col>
      <xdr:colOff>38100</xdr:colOff>
      <xdr:row>34</xdr:row>
      <xdr:rowOff>27940</xdr:rowOff>
    </xdr:to>
    <xdr:sp macro="" textlink="">
      <xdr:nvSpPr>
        <xdr:cNvPr id="75" name="楕円 74"/>
        <xdr:cNvSpPr/>
      </xdr:nvSpPr>
      <xdr:spPr>
        <a:xfrm>
          <a:off x="3746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148590</xdr:rowOff>
    </xdr:from>
    <xdr:to>
      <xdr:col>24</xdr:col>
      <xdr:colOff>63500</xdr:colOff>
      <xdr:row>34</xdr:row>
      <xdr:rowOff>15240</xdr:rowOff>
    </xdr:to>
    <xdr:cxnSp macro="">
      <xdr:nvCxnSpPr>
        <xdr:cNvPr id="76" name="直線コネクタ 75"/>
        <xdr:cNvCxnSpPr/>
      </xdr:nvCxnSpPr>
      <xdr:spPr>
        <a:xfrm>
          <a:off x="3797300" y="5806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57785</xdr:rowOff>
    </xdr:from>
    <xdr:to>
      <xdr:col>15</xdr:col>
      <xdr:colOff>101600</xdr:colOff>
      <xdr:row>33</xdr:row>
      <xdr:rowOff>159385</xdr:rowOff>
    </xdr:to>
    <xdr:sp macro="" textlink="">
      <xdr:nvSpPr>
        <xdr:cNvPr id="77" name="楕円 76"/>
        <xdr:cNvSpPr/>
      </xdr:nvSpPr>
      <xdr:spPr>
        <a:xfrm>
          <a:off x="2857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108585</xdr:rowOff>
    </xdr:from>
    <xdr:to>
      <xdr:col>19</xdr:col>
      <xdr:colOff>177800</xdr:colOff>
      <xdr:row>33</xdr:row>
      <xdr:rowOff>148590</xdr:rowOff>
    </xdr:to>
    <xdr:cxnSp macro="">
      <xdr:nvCxnSpPr>
        <xdr:cNvPr id="78" name="直線コネクタ 77"/>
        <xdr:cNvCxnSpPr/>
      </xdr:nvCxnSpPr>
      <xdr:spPr>
        <a:xfrm>
          <a:off x="2908300" y="57664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19685</xdr:rowOff>
    </xdr:from>
    <xdr:to>
      <xdr:col>10</xdr:col>
      <xdr:colOff>165100</xdr:colOff>
      <xdr:row>33</xdr:row>
      <xdr:rowOff>121285</xdr:rowOff>
    </xdr:to>
    <xdr:sp macro="" textlink="">
      <xdr:nvSpPr>
        <xdr:cNvPr id="79" name="楕円 78"/>
        <xdr:cNvSpPr/>
      </xdr:nvSpPr>
      <xdr:spPr>
        <a:xfrm>
          <a:off x="1968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70485</xdr:rowOff>
    </xdr:from>
    <xdr:to>
      <xdr:col>15</xdr:col>
      <xdr:colOff>50800</xdr:colOff>
      <xdr:row>33</xdr:row>
      <xdr:rowOff>108585</xdr:rowOff>
    </xdr:to>
    <xdr:cxnSp macro="">
      <xdr:nvCxnSpPr>
        <xdr:cNvPr id="80" name="直線コネクタ 79"/>
        <xdr:cNvCxnSpPr/>
      </xdr:nvCxnSpPr>
      <xdr:spPr>
        <a:xfrm>
          <a:off x="2019300" y="5728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109220</xdr:rowOff>
    </xdr:from>
    <xdr:to>
      <xdr:col>6</xdr:col>
      <xdr:colOff>38100</xdr:colOff>
      <xdr:row>35</xdr:row>
      <xdr:rowOff>39370</xdr:rowOff>
    </xdr:to>
    <xdr:sp macro="" textlink="">
      <xdr:nvSpPr>
        <xdr:cNvPr id="81" name="楕円 80"/>
        <xdr:cNvSpPr/>
      </xdr:nvSpPr>
      <xdr:spPr>
        <a:xfrm>
          <a:off x="1079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70485</xdr:rowOff>
    </xdr:from>
    <xdr:to>
      <xdr:col>10</xdr:col>
      <xdr:colOff>114300</xdr:colOff>
      <xdr:row>34</xdr:row>
      <xdr:rowOff>160020</xdr:rowOff>
    </xdr:to>
    <xdr:cxnSp macro="">
      <xdr:nvCxnSpPr>
        <xdr:cNvPr id="82" name="直線コネクタ 81"/>
        <xdr:cNvCxnSpPr/>
      </xdr:nvCxnSpPr>
      <xdr:spPr>
        <a:xfrm flipV="1">
          <a:off x="1130300" y="572833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34307</xdr:rowOff>
    </xdr:from>
    <xdr:ext cx="405111" cy="259045"/>
    <xdr:sp macro="" textlink="">
      <xdr:nvSpPr>
        <xdr:cNvPr id="86" name="n_4aveValue【図書館】&#10;有形固定資産減価償却率"/>
        <xdr:cNvSpPr txBox="1"/>
      </xdr:nvSpPr>
      <xdr:spPr>
        <a:xfrm>
          <a:off x="927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44467</xdr:rowOff>
    </xdr:from>
    <xdr:ext cx="405111" cy="259045"/>
    <xdr:sp macro="" textlink="">
      <xdr:nvSpPr>
        <xdr:cNvPr id="87" name="n_1mainValue【図書館】&#10;有形固定資産減価償却率"/>
        <xdr:cNvSpPr txBox="1"/>
      </xdr:nvSpPr>
      <xdr:spPr>
        <a:xfrm>
          <a:off x="35820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4462</xdr:rowOff>
    </xdr:from>
    <xdr:ext cx="405111" cy="259045"/>
    <xdr:sp macro="" textlink="">
      <xdr:nvSpPr>
        <xdr:cNvPr id="88" name="n_2mainValue【図書館】&#10;有形固定資産減価償却率"/>
        <xdr:cNvSpPr txBox="1"/>
      </xdr:nvSpPr>
      <xdr:spPr>
        <a:xfrm>
          <a:off x="2705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137812</xdr:rowOff>
    </xdr:from>
    <xdr:ext cx="405111" cy="259045"/>
    <xdr:sp macro="" textlink="">
      <xdr:nvSpPr>
        <xdr:cNvPr id="89" name="n_3mainValue【図書館】&#10;有形固定資産減価償却率"/>
        <xdr:cNvSpPr txBox="1"/>
      </xdr:nvSpPr>
      <xdr:spPr>
        <a:xfrm>
          <a:off x="1816744"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55897</xdr:rowOff>
    </xdr:from>
    <xdr:ext cx="405111" cy="259045"/>
    <xdr:sp macro="" textlink="">
      <xdr:nvSpPr>
        <xdr:cNvPr id="90" name="n_4mainValue【図書館】&#10;有形固定資産減価償却率"/>
        <xdr:cNvSpPr txBox="1"/>
      </xdr:nvSpPr>
      <xdr:spPr>
        <a:xfrm>
          <a:off x="927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162560</xdr:rowOff>
    </xdr:from>
    <xdr:to>
      <xdr:col>55</xdr:col>
      <xdr:colOff>50800</xdr:colOff>
      <xdr:row>35</xdr:row>
      <xdr:rowOff>92710</xdr:rowOff>
    </xdr:to>
    <xdr:sp macro="" textlink="">
      <xdr:nvSpPr>
        <xdr:cNvPr id="128" name="楕円 127"/>
        <xdr:cNvSpPr/>
      </xdr:nvSpPr>
      <xdr:spPr>
        <a:xfrm>
          <a:off x="10426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115587</xdr:rowOff>
    </xdr:from>
    <xdr:ext cx="469744" cy="259045"/>
    <xdr:sp macro="" textlink="">
      <xdr:nvSpPr>
        <xdr:cNvPr id="129" name="【図書館】&#10;一人当たり面積該当値テキスト"/>
        <xdr:cNvSpPr txBox="1"/>
      </xdr:nvSpPr>
      <xdr:spPr>
        <a:xfrm>
          <a:off x="10515600"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144272</xdr:rowOff>
    </xdr:from>
    <xdr:to>
      <xdr:col>50</xdr:col>
      <xdr:colOff>165100</xdr:colOff>
      <xdr:row>35</xdr:row>
      <xdr:rowOff>74422</xdr:rowOff>
    </xdr:to>
    <xdr:sp macro="" textlink="">
      <xdr:nvSpPr>
        <xdr:cNvPr id="130" name="楕円 129"/>
        <xdr:cNvSpPr/>
      </xdr:nvSpPr>
      <xdr:spPr>
        <a:xfrm>
          <a:off x="9588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23622</xdr:rowOff>
    </xdr:from>
    <xdr:to>
      <xdr:col>55</xdr:col>
      <xdr:colOff>0</xdr:colOff>
      <xdr:row>35</xdr:row>
      <xdr:rowOff>41910</xdr:rowOff>
    </xdr:to>
    <xdr:cxnSp macro="">
      <xdr:nvCxnSpPr>
        <xdr:cNvPr id="131" name="直線コネクタ 130"/>
        <xdr:cNvCxnSpPr/>
      </xdr:nvCxnSpPr>
      <xdr:spPr>
        <a:xfrm>
          <a:off x="9639300" y="6024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130556</xdr:rowOff>
    </xdr:from>
    <xdr:to>
      <xdr:col>46</xdr:col>
      <xdr:colOff>38100</xdr:colOff>
      <xdr:row>35</xdr:row>
      <xdr:rowOff>60706</xdr:rowOff>
    </xdr:to>
    <xdr:sp macro="" textlink="">
      <xdr:nvSpPr>
        <xdr:cNvPr id="132" name="楕円 131"/>
        <xdr:cNvSpPr/>
      </xdr:nvSpPr>
      <xdr:spPr>
        <a:xfrm>
          <a:off x="8699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9906</xdr:rowOff>
    </xdr:from>
    <xdr:to>
      <xdr:col>50</xdr:col>
      <xdr:colOff>114300</xdr:colOff>
      <xdr:row>35</xdr:row>
      <xdr:rowOff>23622</xdr:rowOff>
    </xdr:to>
    <xdr:cxnSp macro="">
      <xdr:nvCxnSpPr>
        <xdr:cNvPr id="133" name="直線コネクタ 132"/>
        <xdr:cNvCxnSpPr/>
      </xdr:nvCxnSpPr>
      <xdr:spPr>
        <a:xfrm>
          <a:off x="8750300" y="601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116840</xdr:rowOff>
    </xdr:from>
    <xdr:to>
      <xdr:col>41</xdr:col>
      <xdr:colOff>101600</xdr:colOff>
      <xdr:row>35</xdr:row>
      <xdr:rowOff>46990</xdr:rowOff>
    </xdr:to>
    <xdr:sp macro="" textlink="">
      <xdr:nvSpPr>
        <xdr:cNvPr id="134" name="楕円 133"/>
        <xdr:cNvSpPr/>
      </xdr:nvSpPr>
      <xdr:spPr>
        <a:xfrm>
          <a:off x="781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167640</xdr:rowOff>
    </xdr:from>
    <xdr:to>
      <xdr:col>45</xdr:col>
      <xdr:colOff>177800</xdr:colOff>
      <xdr:row>35</xdr:row>
      <xdr:rowOff>9906</xdr:rowOff>
    </xdr:to>
    <xdr:cxnSp macro="">
      <xdr:nvCxnSpPr>
        <xdr:cNvPr id="135" name="直線コネクタ 134"/>
        <xdr:cNvCxnSpPr/>
      </xdr:nvCxnSpPr>
      <xdr:spPr>
        <a:xfrm>
          <a:off x="7861300" y="5996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93980</xdr:rowOff>
    </xdr:from>
    <xdr:to>
      <xdr:col>36</xdr:col>
      <xdr:colOff>165100</xdr:colOff>
      <xdr:row>35</xdr:row>
      <xdr:rowOff>24130</xdr:rowOff>
    </xdr:to>
    <xdr:sp macro="" textlink="">
      <xdr:nvSpPr>
        <xdr:cNvPr id="136" name="楕円 135"/>
        <xdr:cNvSpPr/>
      </xdr:nvSpPr>
      <xdr:spPr>
        <a:xfrm>
          <a:off x="692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144780</xdr:rowOff>
    </xdr:from>
    <xdr:to>
      <xdr:col>41</xdr:col>
      <xdr:colOff>50800</xdr:colOff>
      <xdr:row>34</xdr:row>
      <xdr:rowOff>167640</xdr:rowOff>
    </xdr:to>
    <xdr:cxnSp macro="">
      <xdr:nvCxnSpPr>
        <xdr:cNvPr id="137" name="直線コネクタ 136"/>
        <xdr:cNvCxnSpPr/>
      </xdr:nvCxnSpPr>
      <xdr:spPr>
        <a:xfrm>
          <a:off x="6972300" y="5974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129557</xdr:rowOff>
    </xdr:from>
    <xdr:ext cx="469744" cy="259045"/>
    <xdr:sp macro="" textlink="">
      <xdr:nvSpPr>
        <xdr:cNvPr id="138"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90949</xdr:rowOff>
    </xdr:from>
    <xdr:ext cx="469744" cy="259045"/>
    <xdr:sp macro="" textlink="">
      <xdr:nvSpPr>
        <xdr:cNvPr id="142" name="n_1mainValue【図書館】&#10;一人当たり面積"/>
        <xdr:cNvSpPr txBox="1"/>
      </xdr:nvSpPr>
      <xdr:spPr>
        <a:xfrm>
          <a:off x="93917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77233</xdr:rowOff>
    </xdr:from>
    <xdr:ext cx="469744" cy="259045"/>
    <xdr:sp macro="" textlink="">
      <xdr:nvSpPr>
        <xdr:cNvPr id="143" name="n_2mainValue【図書館】&#10;一人当たり面積"/>
        <xdr:cNvSpPr txBox="1"/>
      </xdr:nvSpPr>
      <xdr:spPr>
        <a:xfrm>
          <a:off x="8515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63517</xdr:rowOff>
    </xdr:from>
    <xdr:ext cx="469744" cy="259045"/>
    <xdr:sp macro="" textlink="">
      <xdr:nvSpPr>
        <xdr:cNvPr id="144" name="n_3mainValue【図書館】&#10;一人当たり面積"/>
        <xdr:cNvSpPr txBox="1"/>
      </xdr:nvSpPr>
      <xdr:spPr>
        <a:xfrm>
          <a:off x="7626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40657</xdr:rowOff>
    </xdr:from>
    <xdr:ext cx="469744" cy="259045"/>
    <xdr:sp macro="" textlink="">
      <xdr:nvSpPr>
        <xdr:cNvPr id="145" name="n_4mainValue【図書館】&#10;一人当たり面積"/>
        <xdr:cNvSpPr txBox="1"/>
      </xdr:nvSpPr>
      <xdr:spPr>
        <a:xfrm>
          <a:off x="6737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86" name="直線コネクタ 185"/>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89"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90" name="直線コネクタ 189"/>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191" name="【福祉施設】&#10;有形固定資産減価償却率平均値テキスト"/>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92" name="フローチャート: 判断 191"/>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3" name="フローチャート: 判断 192"/>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4" name="フローチャート: 判断 19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95" name="フローチャート: 判断 194"/>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96" name="フローチャート: 判断 195"/>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02" name="楕円 201"/>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147972</xdr:rowOff>
    </xdr:from>
    <xdr:ext cx="405111" cy="259045"/>
    <xdr:sp macro="" textlink="">
      <xdr:nvSpPr>
        <xdr:cNvPr id="203" name="【福祉施設】&#10;有形固定資産減価償却率該当値テキスト"/>
        <xdr:cNvSpPr txBox="1"/>
      </xdr:nvSpPr>
      <xdr:spPr>
        <a:xfrm>
          <a:off x="4673600" y="13521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12064</xdr:rowOff>
    </xdr:from>
    <xdr:to>
      <xdr:col>20</xdr:col>
      <xdr:colOff>38100</xdr:colOff>
      <xdr:row>79</xdr:row>
      <xdr:rowOff>113664</xdr:rowOff>
    </xdr:to>
    <xdr:sp macro="" textlink="">
      <xdr:nvSpPr>
        <xdr:cNvPr id="204" name="楕円 203"/>
        <xdr:cNvSpPr/>
      </xdr:nvSpPr>
      <xdr:spPr>
        <a:xfrm>
          <a:off x="3746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62864</xdr:rowOff>
    </xdr:from>
    <xdr:to>
      <xdr:col>24</xdr:col>
      <xdr:colOff>63500</xdr:colOff>
      <xdr:row>79</xdr:row>
      <xdr:rowOff>112395</xdr:rowOff>
    </xdr:to>
    <xdr:cxnSp macro="">
      <xdr:nvCxnSpPr>
        <xdr:cNvPr id="205" name="直線コネクタ 204"/>
        <xdr:cNvCxnSpPr/>
      </xdr:nvCxnSpPr>
      <xdr:spPr>
        <a:xfrm>
          <a:off x="3797300" y="136074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133986</xdr:rowOff>
    </xdr:from>
    <xdr:to>
      <xdr:col>15</xdr:col>
      <xdr:colOff>101600</xdr:colOff>
      <xdr:row>79</xdr:row>
      <xdr:rowOff>64136</xdr:rowOff>
    </xdr:to>
    <xdr:sp macro="" textlink="">
      <xdr:nvSpPr>
        <xdr:cNvPr id="206" name="楕円 205"/>
        <xdr:cNvSpPr/>
      </xdr:nvSpPr>
      <xdr:spPr>
        <a:xfrm>
          <a:off x="2857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13336</xdr:rowOff>
    </xdr:from>
    <xdr:to>
      <xdr:col>19</xdr:col>
      <xdr:colOff>177800</xdr:colOff>
      <xdr:row>79</xdr:row>
      <xdr:rowOff>62864</xdr:rowOff>
    </xdr:to>
    <xdr:cxnSp macro="">
      <xdr:nvCxnSpPr>
        <xdr:cNvPr id="207" name="直線コネクタ 206"/>
        <xdr:cNvCxnSpPr/>
      </xdr:nvCxnSpPr>
      <xdr:spPr>
        <a:xfrm>
          <a:off x="2908300" y="13557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84455</xdr:rowOff>
    </xdr:from>
    <xdr:to>
      <xdr:col>10</xdr:col>
      <xdr:colOff>165100</xdr:colOff>
      <xdr:row>79</xdr:row>
      <xdr:rowOff>14605</xdr:rowOff>
    </xdr:to>
    <xdr:sp macro="" textlink="">
      <xdr:nvSpPr>
        <xdr:cNvPr id="208" name="楕円 207"/>
        <xdr:cNvSpPr/>
      </xdr:nvSpPr>
      <xdr:spPr>
        <a:xfrm>
          <a:off x="196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135255</xdr:rowOff>
    </xdr:from>
    <xdr:to>
      <xdr:col>15</xdr:col>
      <xdr:colOff>50800</xdr:colOff>
      <xdr:row>79</xdr:row>
      <xdr:rowOff>13336</xdr:rowOff>
    </xdr:to>
    <xdr:cxnSp macro="">
      <xdr:nvCxnSpPr>
        <xdr:cNvPr id="209" name="直線コネクタ 208"/>
        <xdr:cNvCxnSpPr/>
      </xdr:nvCxnSpPr>
      <xdr:spPr>
        <a:xfrm>
          <a:off x="2019300" y="135083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50164</xdr:rowOff>
    </xdr:from>
    <xdr:to>
      <xdr:col>6</xdr:col>
      <xdr:colOff>38100</xdr:colOff>
      <xdr:row>79</xdr:row>
      <xdr:rowOff>151764</xdr:rowOff>
    </xdr:to>
    <xdr:sp macro="" textlink="">
      <xdr:nvSpPr>
        <xdr:cNvPr id="210" name="楕円 209"/>
        <xdr:cNvSpPr/>
      </xdr:nvSpPr>
      <xdr:spPr>
        <a:xfrm>
          <a:off x="1079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135255</xdr:rowOff>
    </xdr:from>
    <xdr:to>
      <xdr:col>10</xdr:col>
      <xdr:colOff>114300</xdr:colOff>
      <xdr:row>79</xdr:row>
      <xdr:rowOff>100964</xdr:rowOff>
    </xdr:to>
    <xdr:cxnSp macro="">
      <xdr:nvCxnSpPr>
        <xdr:cNvPr id="211" name="直線コネクタ 210"/>
        <xdr:cNvCxnSpPr/>
      </xdr:nvCxnSpPr>
      <xdr:spPr>
        <a:xfrm flipV="1">
          <a:off x="1130300" y="135083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212" name="n_1aveValue【福祉施設】&#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213"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214"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215" name="n_4aveValue【福祉施設】&#10;有形固定資産減価償却率"/>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130191</xdr:rowOff>
    </xdr:from>
    <xdr:ext cx="405111" cy="259045"/>
    <xdr:sp macro="" textlink="">
      <xdr:nvSpPr>
        <xdr:cNvPr id="216" name="n_1mainValue【福祉施設】&#10;有形固定資産減価償却率"/>
        <xdr:cNvSpPr txBox="1"/>
      </xdr:nvSpPr>
      <xdr:spPr>
        <a:xfrm>
          <a:off x="35820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80663</xdr:rowOff>
    </xdr:from>
    <xdr:ext cx="405111" cy="259045"/>
    <xdr:sp macro="" textlink="">
      <xdr:nvSpPr>
        <xdr:cNvPr id="217" name="n_2mainValue【福祉施設】&#10;有形固定資産減価償却率"/>
        <xdr:cNvSpPr txBox="1"/>
      </xdr:nvSpPr>
      <xdr:spPr>
        <a:xfrm>
          <a:off x="2705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31132</xdr:rowOff>
    </xdr:from>
    <xdr:ext cx="405111" cy="259045"/>
    <xdr:sp macro="" textlink="">
      <xdr:nvSpPr>
        <xdr:cNvPr id="218" name="n_3mainValue【福祉施設】&#10;有形固定資産減価償却率"/>
        <xdr:cNvSpPr txBox="1"/>
      </xdr:nvSpPr>
      <xdr:spPr>
        <a:xfrm>
          <a:off x="1816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168291</xdr:rowOff>
    </xdr:from>
    <xdr:ext cx="405111" cy="259045"/>
    <xdr:sp macro="" textlink="">
      <xdr:nvSpPr>
        <xdr:cNvPr id="219" name="n_4mainValue【福祉施設】&#10;有形固定資産減価償却率"/>
        <xdr:cNvSpPr txBox="1"/>
      </xdr:nvSpPr>
      <xdr:spPr>
        <a:xfrm>
          <a:off x="927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41" name="直線コネクタ 240"/>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42"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43" name="直線コネクタ 242"/>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44"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45" name="直線コネクタ 244"/>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46"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47" name="フローチャート: 判断 24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48" name="フローチャート: 判断 247"/>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49" name="フローチャート: 判断 24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50" name="フローチャート: 判断 249"/>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51" name="フローチャート: 判断 250"/>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37592</xdr:rowOff>
    </xdr:from>
    <xdr:to>
      <xdr:col>55</xdr:col>
      <xdr:colOff>50800</xdr:colOff>
      <xdr:row>85</xdr:row>
      <xdr:rowOff>139192</xdr:rowOff>
    </xdr:to>
    <xdr:sp macro="" textlink="">
      <xdr:nvSpPr>
        <xdr:cNvPr id="257" name="楕円 256"/>
        <xdr:cNvSpPr/>
      </xdr:nvSpPr>
      <xdr:spPr>
        <a:xfrm>
          <a:off x="10426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123969</xdr:rowOff>
    </xdr:from>
    <xdr:ext cx="469744" cy="259045"/>
    <xdr:sp macro="" textlink="">
      <xdr:nvSpPr>
        <xdr:cNvPr id="258" name="【福祉施設】&#10;一人当たり面積該当値テキスト"/>
        <xdr:cNvSpPr txBox="1"/>
      </xdr:nvSpPr>
      <xdr:spPr>
        <a:xfrm>
          <a:off x="10515600" y="1452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59" name="楕円 258"/>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88392</xdr:rowOff>
    </xdr:to>
    <xdr:cxnSp macro="">
      <xdr:nvCxnSpPr>
        <xdr:cNvPr id="260" name="直線コネクタ 259"/>
        <xdr:cNvCxnSpPr/>
      </xdr:nvCxnSpPr>
      <xdr:spPr>
        <a:xfrm>
          <a:off x="9639300" y="1465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261" name="楕円 260"/>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86106</xdr:rowOff>
    </xdr:to>
    <xdr:cxnSp macro="">
      <xdr:nvCxnSpPr>
        <xdr:cNvPr id="262" name="直線コネクタ 261"/>
        <xdr:cNvCxnSpPr/>
      </xdr:nvCxnSpPr>
      <xdr:spPr>
        <a:xfrm>
          <a:off x="8750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263" name="楕円 262"/>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83820</xdr:rowOff>
    </xdr:to>
    <xdr:cxnSp macro="">
      <xdr:nvCxnSpPr>
        <xdr:cNvPr id="264" name="直線コネクタ 263"/>
        <xdr:cNvCxnSpPr/>
      </xdr:nvCxnSpPr>
      <xdr:spPr>
        <a:xfrm>
          <a:off x="7861300" y="146547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28448</xdr:rowOff>
    </xdr:from>
    <xdr:to>
      <xdr:col>36</xdr:col>
      <xdr:colOff>165100</xdr:colOff>
      <xdr:row>85</xdr:row>
      <xdr:rowOff>130048</xdr:rowOff>
    </xdr:to>
    <xdr:sp macro="" textlink="">
      <xdr:nvSpPr>
        <xdr:cNvPr id="265" name="楕円 264"/>
        <xdr:cNvSpPr/>
      </xdr:nvSpPr>
      <xdr:spPr>
        <a:xfrm>
          <a:off x="6921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79248</xdr:rowOff>
    </xdr:from>
    <xdr:to>
      <xdr:col>41</xdr:col>
      <xdr:colOff>50800</xdr:colOff>
      <xdr:row>85</xdr:row>
      <xdr:rowOff>81535</xdr:rowOff>
    </xdr:to>
    <xdr:cxnSp macro="">
      <xdr:nvCxnSpPr>
        <xdr:cNvPr id="266" name="直線コネクタ 265"/>
        <xdr:cNvCxnSpPr/>
      </xdr:nvCxnSpPr>
      <xdr:spPr>
        <a:xfrm>
          <a:off x="6972300" y="1465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67"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68"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69"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70" name="n_4aveValue【福祉施設】&#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271"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272" name="n_2mainValue【福祉施設】&#10;一人当たり面積"/>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273"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121175</xdr:rowOff>
    </xdr:from>
    <xdr:ext cx="469744" cy="259045"/>
    <xdr:sp macro="" textlink="">
      <xdr:nvSpPr>
        <xdr:cNvPr id="274" name="n_4mainValue【福祉施設】&#10;一人当たり面積"/>
        <xdr:cNvSpPr txBox="1"/>
      </xdr:nvSpPr>
      <xdr:spPr>
        <a:xfrm>
          <a:off x="6737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1" name="正方形/長方形 3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2" name="正方形/長方形 3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3" name="正方形/長方形 3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4" name="正方形/長方形 3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5" name="正方形/長方形 3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6" name="正方形/長方形 3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7" name="正方形/長方形 3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8" name="正方形/長方形 3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9" name="正方形/長方形 3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0" name="正方形/長方形 3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1" name="正方形/長方形 3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2" name="正方形/長方形 3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3" name="正方形/長方形 3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4" name="正方形/長方形 3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5" name="正方形/長方形 3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6" name="正方形/長方形 3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7" name="テキスト ボックス 3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8" name="直線コネクタ 3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49" name="テキスト ボックス 3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0" name="直線コネクタ 3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1" name="テキスト ボックス 3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2" name="直線コネクタ 3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3" name="テキスト ボックス 3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4" name="直線コネクタ 3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5" name="テキスト ボックス 3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6" name="直線コネクタ 3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7" name="テキスト ボックス 3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8" name="直線コネクタ 3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9" name="テキスト ボックス 3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0" name="直線コネクタ 3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1" name="テキスト ボックス 3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2" name="直線コネクタ 3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364" name="直線コネクタ 363"/>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365"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366" name="直線コネクタ 365"/>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367"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368" name="直線コネクタ 367"/>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369" name="【庁舎】&#10;有形固定資産減価償却率平均値テキスト"/>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370" name="フローチャート: 判断 369"/>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371" name="フローチャート: 判断 370"/>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372" name="フローチャート: 判断 371"/>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373" name="フローチャート: 判断 372"/>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374" name="フローチャート: 判断 373"/>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5" name="テキスト ボックス 3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6" name="テキスト ボックス 3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7" name="テキスト ボックス 3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8" name="テキスト ボックス 3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9" name="テキスト ボックス 3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380" name="楕円 379"/>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381" name="【庁舎】&#10;有形固定資産減価償却率該当値テキスト"/>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382" name="楕円 381"/>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5987</xdr:rowOff>
    </xdr:to>
    <xdr:cxnSp macro="">
      <xdr:nvCxnSpPr>
        <xdr:cNvPr id="383" name="直線コネクタ 382"/>
        <xdr:cNvCxnSpPr/>
      </xdr:nvCxnSpPr>
      <xdr:spPr>
        <a:xfrm>
          <a:off x="15481300" y="181470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384" name="楕円 383"/>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144780</xdr:rowOff>
    </xdr:to>
    <xdr:cxnSp macro="">
      <xdr:nvCxnSpPr>
        <xdr:cNvPr id="385" name="直線コネクタ 384"/>
        <xdr:cNvCxnSpPr/>
      </xdr:nvCxnSpPr>
      <xdr:spPr>
        <a:xfrm>
          <a:off x="14592300" y="1811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386" name="楕円 385"/>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112123</xdr:rowOff>
    </xdr:to>
    <xdr:cxnSp macro="">
      <xdr:nvCxnSpPr>
        <xdr:cNvPr id="387" name="直線コネクタ 386"/>
        <xdr:cNvCxnSpPr/>
      </xdr:nvCxnSpPr>
      <xdr:spPr>
        <a:xfrm>
          <a:off x="13703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388" name="楕円 387"/>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106</xdr:row>
      <xdr:rowOff>10886</xdr:rowOff>
    </xdr:to>
    <xdr:cxnSp macro="">
      <xdr:nvCxnSpPr>
        <xdr:cNvPr id="389" name="直線コネクタ 388"/>
        <xdr:cNvCxnSpPr/>
      </xdr:nvCxnSpPr>
      <xdr:spPr>
        <a:xfrm flipV="1">
          <a:off x="12814300" y="180817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390"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391"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392"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393"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394" name="n_1mainValue【庁舎】&#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154050</xdr:rowOff>
    </xdr:from>
    <xdr:ext cx="405111" cy="259045"/>
    <xdr:sp macro="" textlink="">
      <xdr:nvSpPr>
        <xdr:cNvPr id="395" name="n_2mainValue【庁舎】&#10;有形固定資産減価償却率"/>
        <xdr:cNvSpPr txBox="1"/>
      </xdr:nvSpPr>
      <xdr:spPr>
        <a:xfrm>
          <a:off x="14389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396" name="n_3main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397" name="n_4mainValue【庁舎】&#10;有形固定資産減価償却率"/>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8" name="正方形/長方形 3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9" name="正方形/長方形 3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0" name="正方形/長方形 3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1" name="正方形/長方形 4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2" name="正方形/長方形 4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3" name="正方形/長方形 4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4" name="正方形/長方形 4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5" name="正方形/長方形 4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6" name="テキスト ボックス 4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7" name="直線コネクタ 4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08" name="テキスト ボックス 4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09" name="直線コネクタ 4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0" name="テキスト ボックス 4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1" name="直線コネクタ 4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2" name="テキスト ボックス 4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3" name="直線コネクタ 4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4" name="テキスト ボックス 4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5" name="直線コネクタ 4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6" name="テキスト ボックス 4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7" name="直線コネクタ 4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18" name="テキスト ボックス 4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0" name="テキスト ボックス 4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422" name="直線コネクタ 421"/>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423"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424" name="直線コネクタ 423"/>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425"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426" name="直線コネクタ 425"/>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427"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428" name="フローチャート: 判断 427"/>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429" name="フローチャート: 判断 428"/>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430" name="フローチャート: 判断 429"/>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431" name="フローチャート: 判断 430"/>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432" name="フローチャート: 判断 431"/>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86361</xdr:rowOff>
    </xdr:from>
    <xdr:to>
      <xdr:col>116</xdr:col>
      <xdr:colOff>114300</xdr:colOff>
      <xdr:row>109</xdr:row>
      <xdr:rowOff>16511</xdr:rowOff>
    </xdr:to>
    <xdr:sp macro="" textlink="">
      <xdr:nvSpPr>
        <xdr:cNvPr id="438" name="楕円 437"/>
        <xdr:cNvSpPr/>
      </xdr:nvSpPr>
      <xdr:spPr>
        <a:xfrm>
          <a:off x="221107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1288</xdr:rowOff>
    </xdr:from>
    <xdr:ext cx="469744" cy="259045"/>
    <xdr:sp macro="" textlink="">
      <xdr:nvSpPr>
        <xdr:cNvPr id="439" name="【庁舎】&#10;一人当たり面積該当値テキスト"/>
        <xdr:cNvSpPr txBox="1"/>
      </xdr:nvSpPr>
      <xdr:spPr>
        <a:xfrm>
          <a:off x="22199600"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78739</xdr:rowOff>
    </xdr:from>
    <xdr:to>
      <xdr:col>112</xdr:col>
      <xdr:colOff>38100</xdr:colOff>
      <xdr:row>109</xdr:row>
      <xdr:rowOff>8889</xdr:rowOff>
    </xdr:to>
    <xdr:sp macro="" textlink="">
      <xdr:nvSpPr>
        <xdr:cNvPr id="440" name="楕円 439"/>
        <xdr:cNvSpPr/>
      </xdr:nvSpPr>
      <xdr:spPr>
        <a:xfrm>
          <a:off x="21272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137161</xdr:rowOff>
    </xdr:to>
    <xdr:cxnSp macro="">
      <xdr:nvCxnSpPr>
        <xdr:cNvPr id="441" name="直線コネクタ 440"/>
        <xdr:cNvCxnSpPr/>
      </xdr:nvCxnSpPr>
      <xdr:spPr>
        <a:xfrm>
          <a:off x="21323300" y="18646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442" name="楕円 441"/>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125730</xdr:rowOff>
    </xdr:from>
    <xdr:to>
      <xdr:col>111</xdr:col>
      <xdr:colOff>177800</xdr:colOff>
      <xdr:row>108</xdr:row>
      <xdr:rowOff>129539</xdr:rowOff>
    </xdr:to>
    <xdr:cxnSp macro="">
      <xdr:nvCxnSpPr>
        <xdr:cNvPr id="443" name="直線コネクタ 442"/>
        <xdr:cNvCxnSpPr/>
      </xdr:nvCxnSpPr>
      <xdr:spPr>
        <a:xfrm>
          <a:off x="20434300" y="18642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69214</xdr:rowOff>
    </xdr:from>
    <xdr:to>
      <xdr:col>102</xdr:col>
      <xdr:colOff>165100</xdr:colOff>
      <xdr:row>108</xdr:row>
      <xdr:rowOff>170814</xdr:rowOff>
    </xdr:to>
    <xdr:sp macro="" textlink="">
      <xdr:nvSpPr>
        <xdr:cNvPr id="444" name="楕円 443"/>
        <xdr:cNvSpPr/>
      </xdr:nvSpPr>
      <xdr:spPr>
        <a:xfrm>
          <a:off x="19494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120014</xdr:rowOff>
    </xdr:from>
    <xdr:to>
      <xdr:col>107</xdr:col>
      <xdr:colOff>50800</xdr:colOff>
      <xdr:row>108</xdr:row>
      <xdr:rowOff>125730</xdr:rowOff>
    </xdr:to>
    <xdr:cxnSp macro="">
      <xdr:nvCxnSpPr>
        <xdr:cNvPr id="445" name="直線コネクタ 444"/>
        <xdr:cNvCxnSpPr/>
      </xdr:nvCxnSpPr>
      <xdr:spPr>
        <a:xfrm>
          <a:off x="19545300" y="186366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61595</xdr:rowOff>
    </xdr:from>
    <xdr:to>
      <xdr:col>98</xdr:col>
      <xdr:colOff>38100</xdr:colOff>
      <xdr:row>108</xdr:row>
      <xdr:rowOff>163195</xdr:rowOff>
    </xdr:to>
    <xdr:sp macro="" textlink="">
      <xdr:nvSpPr>
        <xdr:cNvPr id="446" name="楕円 445"/>
        <xdr:cNvSpPr/>
      </xdr:nvSpPr>
      <xdr:spPr>
        <a:xfrm>
          <a:off x="18605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112395</xdr:rowOff>
    </xdr:from>
    <xdr:to>
      <xdr:col>102</xdr:col>
      <xdr:colOff>114300</xdr:colOff>
      <xdr:row>108</xdr:row>
      <xdr:rowOff>120014</xdr:rowOff>
    </xdr:to>
    <xdr:cxnSp macro="">
      <xdr:nvCxnSpPr>
        <xdr:cNvPr id="447" name="直線コネクタ 446"/>
        <xdr:cNvCxnSpPr/>
      </xdr:nvCxnSpPr>
      <xdr:spPr>
        <a:xfrm>
          <a:off x="18656300" y="18628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448"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449"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450"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451"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16</xdr:rowOff>
    </xdr:from>
    <xdr:ext cx="469744" cy="259045"/>
    <xdr:sp macro="" textlink="">
      <xdr:nvSpPr>
        <xdr:cNvPr id="452" name="n_1mainValue【庁舎】&#10;一人当たり面積"/>
        <xdr:cNvSpPr txBox="1"/>
      </xdr:nvSpPr>
      <xdr:spPr>
        <a:xfrm>
          <a:off x="210757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453" name="n_2mainValue【庁舎】&#10;一人当たり面積"/>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161941</xdr:rowOff>
    </xdr:from>
    <xdr:ext cx="469744" cy="259045"/>
    <xdr:sp macro="" textlink="">
      <xdr:nvSpPr>
        <xdr:cNvPr id="454" name="n_3mainValue【庁舎】&#10;一人当たり面積"/>
        <xdr:cNvSpPr txBox="1"/>
      </xdr:nvSpPr>
      <xdr:spPr>
        <a:xfrm>
          <a:off x="19310427" y="186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154322</xdr:rowOff>
    </xdr:from>
    <xdr:ext cx="469744" cy="259045"/>
    <xdr:sp macro="" textlink="">
      <xdr:nvSpPr>
        <xdr:cNvPr id="455" name="n_4mainValue【庁舎】&#10;一人当たり面積"/>
        <xdr:cNvSpPr txBox="1"/>
      </xdr:nvSpPr>
      <xdr:spPr>
        <a:xfrm>
          <a:off x="18421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庁舎の有形固定資産減価償却率について、類似団体内平均と比較して高い数値となっているが、令和３年度に庁舎改築関連事業が完了予定となっているため改善される見込みである。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対前年度比較０．０</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ポイント増の０．６</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となり、類似団体平均より０．１４ポイント高い指数となった。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主な要因は、村民税が増となり基準財政収入額が増加したことによる。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地方税は堅調な伸びを見せている。今後、区画整理区域内の土地の評価替えで固定資産税の増加に合わせて財政力指数の増加が見込まれる。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166688</xdr:rowOff>
    </xdr:from>
    <xdr:to>
      <xdr:col>23</xdr:col>
      <xdr:colOff>133350</xdr:colOff>
      <xdr:row>42</xdr:row>
      <xdr:rowOff>5292</xdr:rowOff>
    </xdr:to>
    <xdr:cxnSp macro="">
      <xdr:nvCxnSpPr>
        <xdr:cNvPr id="72" name="直線コネクタ 71"/>
        <xdr:cNvCxnSpPr/>
      </xdr:nvCxnSpPr>
      <xdr:spPr>
        <a:xfrm flipV="1">
          <a:off x="4114800" y="71961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45508</xdr:rowOff>
    </xdr:to>
    <xdr:cxnSp macro="">
      <xdr:nvCxnSpPr>
        <xdr:cNvPr id="75" name="直線コネクタ 74"/>
        <xdr:cNvCxnSpPr/>
      </xdr:nvCxnSpPr>
      <xdr:spPr>
        <a:xfrm flipV="1">
          <a:off x="3225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115888</xdr:rowOff>
    </xdr:to>
    <xdr:cxnSp macro="">
      <xdr:nvCxnSpPr>
        <xdr:cNvPr id="78" name="直線コネクタ 77"/>
        <xdr:cNvCxnSpPr/>
      </xdr:nvCxnSpPr>
      <xdr:spPr>
        <a:xfrm flipV="1">
          <a:off x="2336800" y="724640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115888</xdr:rowOff>
    </xdr:from>
    <xdr:to>
      <xdr:col>11</xdr:col>
      <xdr:colOff>31750</xdr:colOff>
      <xdr:row>42</xdr:row>
      <xdr:rowOff>166158</xdr:rowOff>
    </xdr:to>
    <xdr:cxnSp macro="">
      <xdr:nvCxnSpPr>
        <xdr:cNvPr id="81" name="直線コネクタ 80"/>
        <xdr:cNvCxnSpPr/>
      </xdr:nvCxnSpPr>
      <xdr:spPr>
        <a:xfrm flipV="1">
          <a:off x="1447800" y="73167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115888</xdr:rowOff>
    </xdr:from>
    <xdr:to>
      <xdr:col>23</xdr:col>
      <xdr:colOff>184150</xdr:colOff>
      <xdr:row>42</xdr:row>
      <xdr:rowOff>46038</xdr:rowOff>
    </xdr:to>
    <xdr:sp macro="" textlink="">
      <xdr:nvSpPr>
        <xdr:cNvPr id="91" name="楕円 90"/>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132415</xdr:rowOff>
    </xdr:from>
    <xdr:ext cx="762000" cy="259045"/>
    <xdr:sp macro="" textlink="">
      <xdr:nvSpPr>
        <xdr:cNvPr id="92" name="財政力該当値テキスト"/>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3" name="楕円 92"/>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4" name="テキスト ボックス 93"/>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5" name="楕円 94"/>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6" name="テキスト ボックス 95"/>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65088</xdr:rowOff>
    </xdr:from>
    <xdr:to>
      <xdr:col>11</xdr:col>
      <xdr:colOff>82550</xdr:colOff>
      <xdr:row>42</xdr:row>
      <xdr:rowOff>166688</xdr:rowOff>
    </xdr:to>
    <xdr:sp macro="" textlink="">
      <xdr:nvSpPr>
        <xdr:cNvPr id="97" name="楕円 96"/>
        <xdr:cNvSpPr/>
      </xdr:nvSpPr>
      <xdr:spPr>
        <a:xfrm>
          <a:off x="2286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98" name="テキスト ボックス 97"/>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9" name="楕円 98"/>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100" name="テキスト ボックス 99"/>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対前年度比較</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ポイント減の８</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％となり、類似団体平均より</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ポイント低い率となった。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主な要因は、</a:t>
          </a:r>
          <a:r>
            <a:rPr kumimoji="1" lang="ja-JP" altLang="en-US" sz="1100">
              <a:solidFill>
                <a:sysClr val="windowText" lastClr="000000"/>
              </a:solidFill>
              <a:effectLst/>
              <a:latin typeface="+mn-lt"/>
              <a:ea typeface="+mn-ea"/>
              <a:cs typeface="+mn-cs"/>
            </a:rPr>
            <a:t>村税及び</a:t>
          </a:r>
          <a:r>
            <a:rPr kumimoji="1" lang="ja-JP" altLang="ja-JP" sz="1100">
              <a:solidFill>
                <a:sysClr val="windowText" lastClr="000000"/>
              </a:solidFill>
              <a:effectLst/>
              <a:latin typeface="+mn-lt"/>
              <a:ea typeface="+mn-ea"/>
              <a:cs typeface="+mn-cs"/>
            </a:rPr>
            <a:t>普通交付税が増えたことによる。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は更に</a:t>
          </a:r>
          <a:r>
            <a:rPr kumimoji="1" lang="ja-JP" altLang="ja-JP" sz="1100">
              <a:solidFill>
                <a:sysClr val="windowText" lastClr="000000"/>
              </a:solidFill>
              <a:effectLst/>
              <a:latin typeface="+mn-lt"/>
              <a:ea typeface="+mn-ea"/>
              <a:cs typeface="+mn-cs"/>
            </a:rPr>
            <a:t>自主財源の確保を図るとともに、義務的経費の推移を現在の水準以下に維持するように努める。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62</xdr:row>
      <xdr:rowOff>80645</xdr:rowOff>
    </xdr:to>
    <xdr:cxnSp macro="">
      <xdr:nvCxnSpPr>
        <xdr:cNvPr id="135" name="直線コネクタ 134"/>
        <xdr:cNvCxnSpPr/>
      </xdr:nvCxnSpPr>
      <xdr:spPr>
        <a:xfrm flipV="1">
          <a:off x="4114800" y="1045718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80645</xdr:rowOff>
    </xdr:from>
    <xdr:to>
      <xdr:col>19</xdr:col>
      <xdr:colOff>133350</xdr:colOff>
      <xdr:row>63</xdr:row>
      <xdr:rowOff>37888</xdr:rowOff>
    </xdr:to>
    <xdr:cxnSp macro="">
      <xdr:nvCxnSpPr>
        <xdr:cNvPr id="138" name="直線コネクタ 137"/>
        <xdr:cNvCxnSpPr/>
      </xdr:nvCxnSpPr>
      <xdr:spPr>
        <a:xfrm flipV="1">
          <a:off x="3225800" y="1071054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63</xdr:row>
      <xdr:rowOff>37888</xdr:rowOff>
    </xdr:to>
    <xdr:cxnSp macro="">
      <xdr:nvCxnSpPr>
        <xdr:cNvPr id="141" name="直線コネクタ 140"/>
        <xdr:cNvCxnSpPr/>
      </xdr:nvCxnSpPr>
      <xdr:spPr>
        <a:xfrm>
          <a:off x="2336800" y="1059793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154094</xdr:rowOff>
    </xdr:from>
    <xdr:to>
      <xdr:col>11</xdr:col>
      <xdr:colOff>31750</xdr:colOff>
      <xdr:row>61</xdr:row>
      <xdr:rowOff>139488</xdr:rowOff>
    </xdr:to>
    <xdr:cxnSp macro="">
      <xdr:nvCxnSpPr>
        <xdr:cNvPr id="144" name="直線コネクタ 143"/>
        <xdr:cNvCxnSpPr/>
      </xdr:nvCxnSpPr>
      <xdr:spPr>
        <a:xfrm>
          <a:off x="1447800" y="10441094"/>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4" name="楕円 153"/>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5"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29845</xdr:rowOff>
    </xdr:from>
    <xdr:to>
      <xdr:col>19</xdr:col>
      <xdr:colOff>184150</xdr:colOff>
      <xdr:row>62</xdr:row>
      <xdr:rowOff>131445</xdr:rowOff>
    </xdr:to>
    <xdr:sp macro="" textlink="">
      <xdr:nvSpPr>
        <xdr:cNvPr id="156" name="楕円 155"/>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57" name="テキスト ボックス 156"/>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8" name="楕円 157"/>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73465</xdr:rowOff>
    </xdr:from>
    <xdr:ext cx="762000" cy="259045"/>
    <xdr:sp macro="" textlink="">
      <xdr:nvSpPr>
        <xdr:cNvPr id="159" name="テキスト ボックス 158"/>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88688</xdr:rowOff>
    </xdr:from>
    <xdr:to>
      <xdr:col>11</xdr:col>
      <xdr:colOff>82550</xdr:colOff>
      <xdr:row>62</xdr:row>
      <xdr:rowOff>18838</xdr:rowOff>
    </xdr:to>
    <xdr:sp macro="" textlink="">
      <xdr:nvSpPr>
        <xdr:cNvPr id="160" name="楕円 159"/>
        <xdr:cNvSpPr/>
      </xdr:nvSpPr>
      <xdr:spPr>
        <a:xfrm>
          <a:off x="2286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29015</xdr:rowOff>
    </xdr:from>
    <xdr:ext cx="762000" cy="259045"/>
    <xdr:sp macro="" textlink="">
      <xdr:nvSpPr>
        <xdr:cNvPr id="161" name="テキスト ボックス 160"/>
        <xdr:cNvSpPr txBox="1"/>
      </xdr:nvSpPr>
      <xdr:spPr>
        <a:xfrm>
          <a:off x="1955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103294</xdr:rowOff>
    </xdr:from>
    <xdr:to>
      <xdr:col>7</xdr:col>
      <xdr:colOff>31750</xdr:colOff>
      <xdr:row>61</xdr:row>
      <xdr:rowOff>33444</xdr:rowOff>
    </xdr:to>
    <xdr:sp macro="" textlink="">
      <xdr:nvSpPr>
        <xdr:cNvPr id="162" name="楕円 161"/>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43621</xdr:rowOff>
    </xdr:from>
    <xdr:ext cx="762000" cy="259045"/>
    <xdr:sp macro="" textlink="">
      <xdr:nvSpPr>
        <xdr:cNvPr id="163" name="テキスト ボックス 162"/>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ea"/>
              <a:ea typeface="+mn-ea"/>
              <a:cs typeface="+mn-cs"/>
            </a:rPr>
            <a:t>対前年度比較</a:t>
          </a:r>
          <a:r>
            <a:rPr kumimoji="1" lang="ja-JP" altLang="en-US" sz="1100">
              <a:solidFill>
                <a:sysClr val="windowText" lastClr="000000"/>
              </a:solidFill>
              <a:effectLst/>
              <a:latin typeface="+mn-ea"/>
              <a:ea typeface="+mn-ea"/>
              <a:cs typeface="+mn-cs"/>
            </a:rPr>
            <a:t>で３７，７７５円の増となり、類似団体より３，６０４円上回った。</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　主な要因として、人件費は、会計年度任用制度の施行により非常勤職員の給与が増となった。また、物件費については、ふるさと納税寄附額の大幅増に伴う返戻品等経費が増えたことによる。</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　今後も事務事業の効率化と人員の適正配置、経費節減に努める。　</a:t>
          </a:r>
          <a:endParaRPr kumimoji="1" lang="en-US" altLang="ja-JP" sz="11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　</a:t>
          </a:r>
          <a:endParaRPr kumimoji="1" lang="ja-JP" altLang="en-US" sz="1300">
            <a:solidFill>
              <a:sysClr val="windowText" lastClr="000000"/>
            </a:solidFill>
            <a:latin typeface="+mn-ea"/>
            <a:ea typeface="+mn-ea"/>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84702</xdr:rowOff>
    </xdr:from>
    <xdr:to>
      <xdr:col>23</xdr:col>
      <xdr:colOff>133350</xdr:colOff>
      <xdr:row>84</xdr:row>
      <xdr:rowOff>45639</xdr:rowOff>
    </xdr:to>
    <xdr:cxnSp macro="">
      <xdr:nvCxnSpPr>
        <xdr:cNvPr id="198" name="直線コネクタ 197"/>
        <xdr:cNvCxnSpPr/>
      </xdr:nvCxnSpPr>
      <xdr:spPr>
        <a:xfrm>
          <a:off x="4114800" y="14143602"/>
          <a:ext cx="838200" cy="30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69492</xdr:rowOff>
    </xdr:from>
    <xdr:to>
      <xdr:col>19</xdr:col>
      <xdr:colOff>133350</xdr:colOff>
      <xdr:row>82</xdr:row>
      <xdr:rowOff>84702</xdr:rowOff>
    </xdr:to>
    <xdr:cxnSp macro="">
      <xdr:nvCxnSpPr>
        <xdr:cNvPr id="201" name="直線コネクタ 200"/>
        <xdr:cNvCxnSpPr/>
      </xdr:nvCxnSpPr>
      <xdr:spPr>
        <a:xfrm>
          <a:off x="3225800" y="14128392"/>
          <a:ext cx="8890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69492</xdr:rowOff>
    </xdr:from>
    <xdr:to>
      <xdr:col>15</xdr:col>
      <xdr:colOff>82550</xdr:colOff>
      <xdr:row>83</xdr:row>
      <xdr:rowOff>23526</xdr:rowOff>
    </xdr:to>
    <xdr:cxnSp macro="">
      <xdr:nvCxnSpPr>
        <xdr:cNvPr id="204" name="直線コネクタ 203"/>
        <xdr:cNvCxnSpPr/>
      </xdr:nvCxnSpPr>
      <xdr:spPr>
        <a:xfrm flipV="1">
          <a:off x="2336800" y="14128392"/>
          <a:ext cx="889000" cy="1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23526</xdr:rowOff>
    </xdr:from>
    <xdr:to>
      <xdr:col>11</xdr:col>
      <xdr:colOff>31750</xdr:colOff>
      <xdr:row>83</xdr:row>
      <xdr:rowOff>77561</xdr:rowOff>
    </xdr:to>
    <xdr:cxnSp macro="">
      <xdr:nvCxnSpPr>
        <xdr:cNvPr id="207" name="直線コネクタ 206"/>
        <xdr:cNvCxnSpPr/>
      </xdr:nvCxnSpPr>
      <xdr:spPr>
        <a:xfrm flipV="1">
          <a:off x="1447800" y="14253876"/>
          <a:ext cx="889000" cy="5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166289</xdr:rowOff>
    </xdr:from>
    <xdr:to>
      <xdr:col>23</xdr:col>
      <xdr:colOff>184150</xdr:colOff>
      <xdr:row>84</xdr:row>
      <xdr:rowOff>96439</xdr:rowOff>
    </xdr:to>
    <xdr:sp macro="" textlink="">
      <xdr:nvSpPr>
        <xdr:cNvPr id="217" name="楕円 216"/>
        <xdr:cNvSpPr/>
      </xdr:nvSpPr>
      <xdr:spPr>
        <a:xfrm>
          <a:off x="4902200" y="143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138366</xdr:rowOff>
    </xdr:from>
    <xdr:ext cx="762000" cy="259045"/>
    <xdr:sp macro="" textlink="">
      <xdr:nvSpPr>
        <xdr:cNvPr id="218" name="人件費・物件費等の状況該当値テキスト"/>
        <xdr:cNvSpPr txBox="1"/>
      </xdr:nvSpPr>
      <xdr:spPr>
        <a:xfrm>
          <a:off x="5041900" y="1436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33902</xdr:rowOff>
    </xdr:from>
    <xdr:to>
      <xdr:col>19</xdr:col>
      <xdr:colOff>184150</xdr:colOff>
      <xdr:row>82</xdr:row>
      <xdr:rowOff>135502</xdr:rowOff>
    </xdr:to>
    <xdr:sp macro="" textlink="">
      <xdr:nvSpPr>
        <xdr:cNvPr id="219" name="楕円 218"/>
        <xdr:cNvSpPr/>
      </xdr:nvSpPr>
      <xdr:spPr>
        <a:xfrm>
          <a:off x="4064000" y="140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145679</xdr:rowOff>
    </xdr:from>
    <xdr:ext cx="736600" cy="259045"/>
    <xdr:sp macro="" textlink="">
      <xdr:nvSpPr>
        <xdr:cNvPr id="220" name="テキスト ボックス 219"/>
        <xdr:cNvSpPr txBox="1"/>
      </xdr:nvSpPr>
      <xdr:spPr>
        <a:xfrm>
          <a:off x="3733800" y="1386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18692</xdr:rowOff>
    </xdr:from>
    <xdr:to>
      <xdr:col>15</xdr:col>
      <xdr:colOff>133350</xdr:colOff>
      <xdr:row>82</xdr:row>
      <xdr:rowOff>120292</xdr:rowOff>
    </xdr:to>
    <xdr:sp macro="" textlink="">
      <xdr:nvSpPr>
        <xdr:cNvPr id="221" name="楕円 220"/>
        <xdr:cNvSpPr/>
      </xdr:nvSpPr>
      <xdr:spPr>
        <a:xfrm>
          <a:off x="3175000" y="14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130469</xdr:rowOff>
    </xdr:from>
    <xdr:ext cx="762000" cy="259045"/>
    <xdr:sp macro="" textlink="">
      <xdr:nvSpPr>
        <xdr:cNvPr id="222" name="テキスト ボックス 221"/>
        <xdr:cNvSpPr txBox="1"/>
      </xdr:nvSpPr>
      <xdr:spPr>
        <a:xfrm>
          <a:off x="2844800" y="1384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144176</xdr:rowOff>
    </xdr:from>
    <xdr:to>
      <xdr:col>11</xdr:col>
      <xdr:colOff>82550</xdr:colOff>
      <xdr:row>83</xdr:row>
      <xdr:rowOff>74326</xdr:rowOff>
    </xdr:to>
    <xdr:sp macro="" textlink="">
      <xdr:nvSpPr>
        <xdr:cNvPr id="223" name="楕円 222"/>
        <xdr:cNvSpPr/>
      </xdr:nvSpPr>
      <xdr:spPr>
        <a:xfrm>
          <a:off x="2286000" y="142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59103</xdr:rowOff>
    </xdr:from>
    <xdr:ext cx="762000" cy="259045"/>
    <xdr:sp macro="" textlink="">
      <xdr:nvSpPr>
        <xdr:cNvPr id="224" name="テキスト ボックス 223"/>
        <xdr:cNvSpPr txBox="1"/>
      </xdr:nvSpPr>
      <xdr:spPr>
        <a:xfrm>
          <a:off x="1955800" y="142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26761</xdr:rowOff>
    </xdr:from>
    <xdr:to>
      <xdr:col>7</xdr:col>
      <xdr:colOff>31750</xdr:colOff>
      <xdr:row>83</xdr:row>
      <xdr:rowOff>128361</xdr:rowOff>
    </xdr:to>
    <xdr:sp macro="" textlink="">
      <xdr:nvSpPr>
        <xdr:cNvPr id="225" name="楕円 224"/>
        <xdr:cNvSpPr/>
      </xdr:nvSpPr>
      <xdr:spPr>
        <a:xfrm>
          <a:off x="1397000" y="142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113138</xdr:rowOff>
    </xdr:from>
    <xdr:ext cx="762000" cy="259045"/>
    <xdr:sp macro="" textlink="">
      <xdr:nvSpPr>
        <xdr:cNvPr id="226" name="テキスト ボックス 225"/>
        <xdr:cNvSpPr txBox="1"/>
      </xdr:nvSpPr>
      <xdr:spPr>
        <a:xfrm>
          <a:off x="1066800" y="143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ラスパイレス指数はほぼ横ばい推移しているが、類似団体平均よりも高い状況である。</a:t>
          </a:r>
          <a:endParaRPr lang="ja-JP" altLang="ja-JP" sz="1400">
            <a:solidFill>
              <a:sysClr val="windowText" lastClr="000000"/>
            </a:solidFill>
            <a:effectLst/>
          </a:endParaRPr>
        </a:p>
        <a:p>
          <a:pPr rtl="0"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主な要因は、職員の経験年数の階層変動に伴う増加と、初級試験採用の管理職が多いことによる。今後も給与水準の適正化に努める。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62992</xdr:rowOff>
    </xdr:to>
    <xdr:cxnSp macro="">
      <xdr:nvCxnSpPr>
        <xdr:cNvPr id="258" name="直線コネクタ 257"/>
        <xdr:cNvCxnSpPr/>
      </xdr:nvCxnSpPr>
      <xdr:spPr>
        <a:xfrm>
          <a:off x="16179800" y="1474978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5080</xdr:rowOff>
    </xdr:to>
    <xdr:cxnSp macro="">
      <xdr:nvCxnSpPr>
        <xdr:cNvPr id="261" name="直線コネクタ 260"/>
        <xdr:cNvCxnSpPr/>
      </xdr:nvCxnSpPr>
      <xdr:spPr>
        <a:xfrm>
          <a:off x="15290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137922</xdr:rowOff>
    </xdr:to>
    <xdr:cxnSp macro="">
      <xdr:nvCxnSpPr>
        <xdr:cNvPr id="264" name="直線コネクタ 263"/>
        <xdr:cNvCxnSpPr/>
      </xdr:nvCxnSpPr>
      <xdr:spPr>
        <a:xfrm flipV="1">
          <a:off x="14401800" y="1470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137922</xdr:rowOff>
    </xdr:from>
    <xdr:to>
      <xdr:col>68</xdr:col>
      <xdr:colOff>152400</xdr:colOff>
      <xdr:row>86</xdr:row>
      <xdr:rowOff>101600</xdr:rowOff>
    </xdr:to>
    <xdr:cxnSp macro="">
      <xdr:nvCxnSpPr>
        <xdr:cNvPr id="267" name="直線コネクタ 266"/>
        <xdr:cNvCxnSpPr/>
      </xdr:nvCxnSpPr>
      <xdr:spPr>
        <a:xfrm flipV="1">
          <a:off x="13512800" y="147111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12192</xdr:rowOff>
    </xdr:from>
    <xdr:to>
      <xdr:col>81</xdr:col>
      <xdr:colOff>95250</xdr:colOff>
      <xdr:row>86</xdr:row>
      <xdr:rowOff>113792</xdr:rowOff>
    </xdr:to>
    <xdr:sp macro="" textlink="">
      <xdr:nvSpPr>
        <xdr:cNvPr id="277" name="楕円 276"/>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155719</xdr:rowOff>
    </xdr:from>
    <xdr:ext cx="762000" cy="259045"/>
    <xdr:sp macro="" textlink="">
      <xdr:nvSpPr>
        <xdr:cNvPr id="278" name="給与水準   （国との比較）該当値テキスト"/>
        <xdr:cNvSpPr txBox="1"/>
      </xdr:nvSpPr>
      <xdr:spPr>
        <a:xfrm>
          <a:off x="17106900" y="147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9" name="楕円 278"/>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80" name="テキスト ボックス 27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1" name="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2" name="テキスト ボックス 28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87122</xdr:rowOff>
    </xdr:from>
    <xdr:to>
      <xdr:col>68</xdr:col>
      <xdr:colOff>203200</xdr:colOff>
      <xdr:row>86</xdr:row>
      <xdr:rowOff>17272</xdr:rowOff>
    </xdr:to>
    <xdr:sp macro="" textlink="">
      <xdr:nvSpPr>
        <xdr:cNvPr id="283" name="楕円 282"/>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2049</xdr:rowOff>
    </xdr:from>
    <xdr:ext cx="762000" cy="259045"/>
    <xdr:sp macro="" textlink="">
      <xdr:nvSpPr>
        <xdr:cNvPr id="284" name="テキスト ボックス 283"/>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人</a:t>
          </a:r>
          <a:r>
            <a:rPr kumimoji="1" lang="ja-JP" altLang="ja-JP" sz="1100">
              <a:solidFill>
                <a:sysClr val="windowText" lastClr="000000"/>
              </a:solidFill>
              <a:effectLst/>
              <a:latin typeface="+mn-lt"/>
              <a:ea typeface="+mn-ea"/>
              <a:cs typeface="+mn-cs"/>
            </a:rPr>
            <a:t>口千人当たりの職員数はほぼ横ばいで推移している。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対前年度あたり０．</a:t>
          </a: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人減少し、類似団体平均よりも少ない状況である。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33302</xdr:rowOff>
    </xdr:from>
    <xdr:to>
      <xdr:col>81</xdr:col>
      <xdr:colOff>44450</xdr:colOff>
      <xdr:row>59</xdr:row>
      <xdr:rowOff>50729</xdr:rowOff>
    </xdr:to>
    <xdr:cxnSp macro="">
      <xdr:nvCxnSpPr>
        <xdr:cNvPr id="321" name="直線コネクタ 320"/>
        <xdr:cNvCxnSpPr/>
      </xdr:nvCxnSpPr>
      <xdr:spPr>
        <a:xfrm flipV="1">
          <a:off x="16179800" y="10148852"/>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50729</xdr:rowOff>
    </xdr:from>
    <xdr:to>
      <xdr:col>77</xdr:col>
      <xdr:colOff>44450</xdr:colOff>
      <xdr:row>59</xdr:row>
      <xdr:rowOff>52070</xdr:rowOff>
    </xdr:to>
    <xdr:cxnSp macro="">
      <xdr:nvCxnSpPr>
        <xdr:cNvPr id="324" name="直線コネクタ 323"/>
        <xdr:cNvCxnSpPr/>
      </xdr:nvCxnSpPr>
      <xdr:spPr>
        <a:xfrm flipV="1">
          <a:off x="15290800" y="1016627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50729</xdr:rowOff>
    </xdr:from>
    <xdr:to>
      <xdr:col>72</xdr:col>
      <xdr:colOff>203200</xdr:colOff>
      <xdr:row>59</xdr:row>
      <xdr:rowOff>52070</xdr:rowOff>
    </xdr:to>
    <xdr:cxnSp macro="">
      <xdr:nvCxnSpPr>
        <xdr:cNvPr id="327" name="直線コネクタ 326"/>
        <xdr:cNvCxnSpPr/>
      </xdr:nvCxnSpPr>
      <xdr:spPr>
        <a:xfrm>
          <a:off x="14401800" y="1016627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50729</xdr:rowOff>
    </xdr:from>
    <xdr:to>
      <xdr:col>68</xdr:col>
      <xdr:colOff>152400</xdr:colOff>
      <xdr:row>59</xdr:row>
      <xdr:rowOff>68156</xdr:rowOff>
    </xdr:to>
    <xdr:cxnSp macro="">
      <xdr:nvCxnSpPr>
        <xdr:cNvPr id="330" name="直線コネクタ 329"/>
        <xdr:cNvCxnSpPr/>
      </xdr:nvCxnSpPr>
      <xdr:spPr>
        <a:xfrm flipV="1">
          <a:off x="13512800" y="10166279"/>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153952</xdr:rowOff>
    </xdr:from>
    <xdr:to>
      <xdr:col>81</xdr:col>
      <xdr:colOff>95250</xdr:colOff>
      <xdr:row>59</xdr:row>
      <xdr:rowOff>84102</xdr:rowOff>
    </xdr:to>
    <xdr:sp macro="" textlink="">
      <xdr:nvSpPr>
        <xdr:cNvPr id="340" name="楕円 339"/>
        <xdr:cNvSpPr/>
      </xdr:nvSpPr>
      <xdr:spPr>
        <a:xfrm>
          <a:off x="16967200" y="100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170479</xdr:rowOff>
    </xdr:from>
    <xdr:ext cx="762000" cy="259045"/>
    <xdr:sp macro="" textlink="">
      <xdr:nvSpPr>
        <xdr:cNvPr id="341" name="定員管理の状況該当値テキスト"/>
        <xdr:cNvSpPr txBox="1"/>
      </xdr:nvSpPr>
      <xdr:spPr>
        <a:xfrm>
          <a:off x="17106900" y="99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171379</xdr:rowOff>
    </xdr:from>
    <xdr:to>
      <xdr:col>77</xdr:col>
      <xdr:colOff>95250</xdr:colOff>
      <xdr:row>59</xdr:row>
      <xdr:rowOff>101529</xdr:rowOff>
    </xdr:to>
    <xdr:sp macro="" textlink="">
      <xdr:nvSpPr>
        <xdr:cNvPr id="342" name="楕円 341"/>
        <xdr:cNvSpPr/>
      </xdr:nvSpPr>
      <xdr:spPr>
        <a:xfrm>
          <a:off x="16129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111706</xdr:rowOff>
    </xdr:from>
    <xdr:ext cx="736600" cy="259045"/>
    <xdr:sp macro="" textlink="">
      <xdr:nvSpPr>
        <xdr:cNvPr id="343" name="テキスト ボックス 342"/>
        <xdr:cNvSpPr txBox="1"/>
      </xdr:nvSpPr>
      <xdr:spPr>
        <a:xfrm>
          <a:off x="15798800" y="988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4" name="楕円 343"/>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5" name="テキスト ボックス 344"/>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171379</xdr:rowOff>
    </xdr:from>
    <xdr:to>
      <xdr:col>68</xdr:col>
      <xdr:colOff>203200</xdr:colOff>
      <xdr:row>59</xdr:row>
      <xdr:rowOff>101529</xdr:rowOff>
    </xdr:to>
    <xdr:sp macro="" textlink="">
      <xdr:nvSpPr>
        <xdr:cNvPr id="346" name="楕円 345"/>
        <xdr:cNvSpPr/>
      </xdr:nvSpPr>
      <xdr:spPr>
        <a:xfrm>
          <a:off x="14351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111706</xdr:rowOff>
    </xdr:from>
    <xdr:ext cx="762000" cy="259045"/>
    <xdr:sp macro="" textlink="">
      <xdr:nvSpPr>
        <xdr:cNvPr id="347" name="テキスト ボックス 346"/>
        <xdr:cNvSpPr txBox="1"/>
      </xdr:nvSpPr>
      <xdr:spPr>
        <a:xfrm>
          <a:off x="14020800" y="98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17356</xdr:rowOff>
    </xdr:from>
    <xdr:to>
      <xdr:col>64</xdr:col>
      <xdr:colOff>152400</xdr:colOff>
      <xdr:row>59</xdr:row>
      <xdr:rowOff>118956</xdr:rowOff>
    </xdr:to>
    <xdr:sp macro="" textlink="">
      <xdr:nvSpPr>
        <xdr:cNvPr id="348" name="楕円 347"/>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129133</xdr:rowOff>
    </xdr:from>
    <xdr:ext cx="762000" cy="259045"/>
    <xdr:sp macro="" textlink="">
      <xdr:nvSpPr>
        <xdr:cNvPr id="349" name="テキスト ボックス 348"/>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実質公債費比率はほぼ横ばいの傾向にあるが、平成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年度以降、北中城中学校改築事業や公営墓地整備事業、役場第一庁舎改築事業等の影響で微増となっている。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類似団体平均との比較では低い状況である。今後、ハード事業の事業計画を的確に把握し、比率の抑制に努める。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155956</xdr:rowOff>
    </xdr:to>
    <xdr:cxnSp macro="">
      <xdr:nvCxnSpPr>
        <xdr:cNvPr id="380" name="直線コネクタ 379"/>
        <xdr:cNvCxnSpPr/>
      </xdr:nvCxnSpPr>
      <xdr:spPr>
        <a:xfrm>
          <a:off x="16179800" y="7013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155956</xdr:rowOff>
    </xdr:to>
    <xdr:cxnSp macro="">
      <xdr:nvCxnSpPr>
        <xdr:cNvPr id="383" name="直線コネクタ 382"/>
        <xdr:cNvCxnSpPr/>
      </xdr:nvCxnSpPr>
      <xdr:spPr>
        <a:xfrm>
          <a:off x="15290800" y="701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40</xdr:row>
      <xdr:rowOff>155956</xdr:rowOff>
    </xdr:to>
    <xdr:cxnSp macro="">
      <xdr:nvCxnSpPr>
        <xdr:cNvPr id="386" name="直線コネクタ 385"/>
        <xdr:cNvCxnSpPr/>
      </xdr:nvCxnSpPr>
      <xdr:spPr>
        <a:xfrm>
          <a:off x="14401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141478</xdr:rowOff>
    </xdr:to>
    <xdr:cxnSp macro="">
      <xdr:nvCxnSpPr>
        <xdr:cNvPr id="389" name="直線コネクタ 388"/>
        <xdr:cNvCxnSpPr/>
      </xdr:nvCxnSpPr>
      <xdr:spPr>
        <a:xfrm>
          <a:off x="13512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0"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1" name="楕円 400"/>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2" name="テキスト ボックス 401"/>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3" name="楕円 402"/>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4" name="テキスト ボックス 40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5" name="楕円 404"/>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6" name="テキスト ボックス 405"/>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07" name="楕円 406"/>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08" name="テキスト ボックス 407"/>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対前年度比較</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将来負担比率の増加要因である債務負担行為の減少のため、土地開発公社での先行取得用地の買い戻し資金を積み立てる必要がある。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29908</xdr:rowOff>
    </xdr:from>
    <xdr:to>
      <xdr:col>81</xdr:col>
      <xdr:colOff>44450</xdr:colOff>
      <xdr:row>17</xdr:row>
      <xdr:rowOff>32321</xdr:rowOff>
    </xdr:to>
    <xdr:cxnSp macro="">
      <xdr:nvCxnSpPr>
        <xdr:cNvPr id="438" name="直線コネクタ 437"/>
        <xdr:cNvCxnSpPr/>
      </xdr:nvCxnSpPr>
      <xdr:spPr>
        <a:xfrm>
          <a:off x="16179800" y="294455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29908</xdr:rowOff>
    </xdr:from>
    <xdr:to>
      <xdr:col>77</xdr:col>
      <xdr:colOff>44450</xdr:colOff>
      <xdr:row>17</xdr:row>
      <xdr:rowOff>46196</xdr:rowOff>
    </xdr:to>
    <xdr:cxnSp macro="">
      <xdr:nvCxnSpPr>
        <xdr:cNvPr id="441" name="直線コネクタ 440"/>
        <xdr:cNvCxnSpPr/>
      </xdr:nvCxnSpPr>
      <xdr:spPr>
        <a:xfrm flipV="1">
          <a:off x="15290800" y="294455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46196</xdr:rowOff>
    </xdr:from>
    <xdr:to>
      <xdr:col>72</xdr:col>
      <xdr:colOff>203200</xdr:colOff>
      <xdr:row>17</xdr:row>
      <xdr:rowOff>70326</xdr:rowOff>
    </xdr:to>
    <xdr:cxnSp macro="">
      <xdr:nvCxnSpPr>
        <xdr:cNvPr id="444" name="直線コネクタ 443"/>
        <xdr:cNvCxnSpPr/>
      </xdr:nvCxnSpPr>
      <xdr:spPr>
        <a:xfrm flipV="1">
          <a:off x="14401800" y="29608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23273</xdr:rowOff>
    </xdr:from>
    <xdr:to>
      <xdr:col>68</xdr:col>
      <xdr:colOff>152400</xdr:colOff>
      <xdr:row>17</xdr:row>
      <xdr:rowOff>70326</xdr:rowOff>
    </xdr:to>
    <xdr:cxnSp macro="">
      <xdr:nvCxnSpPr>
        <xdr:cNvPr id="447" name="直線コネクタ 446"/>
        <xdr:cNvCxnSpPr/>
      </xdr:nvCxnSpPr>
      <xdr:spPr>
        <a:xfrm>
          <a:off x="13512800" y="2937923"/>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152971</xdr:rowOff>
    </xdr:from>
    <xdr:to>
      <xdr:col>81</xdr:col>
      <xdr:colOff>95250</xdr:colOff>
      <xdr:row>17</xdr:row>
      <xdr:rowOff>83121</xdr:rowOff>
    </xdr:to>
    <xdr:sp macro="" textlink="">
      <xdr:nvSpPr>
        <xdr:cNvPr id="457" name="楕円 456"/>
        <xdr:cNvSpPr/>
      </xdr:nvSpPr>
      <xdr:spPr>
        <a:xfrm>
          <a:off x="16967200" y="2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125048</xdr:rowOff>
    </xdr:from>
    <xdr:ext cx="762000" cy="259045"/>
    <xdr:sp macro="" textlink="">
      <xdr:nvSpPr>
        <xdr:cNvPr id="458" name="将来負担の状況該当値テキスト"/>
        <xdr:cNvSpPr txBox="1"/>
      </xdr:nvSpPr>
      <xdr:spPr>
        <a:xfrm>
          <a:off x="17106900" y="286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150558</xdr:rowOff>
    </xdr:from>
    <xdr:to>
      <xdr:col>77</xdr:col>
      <xdr:colOff>95250</xdr:colOff>
      <xdr:row>17</xdr:row>
      <xdr:rowOff>80708</xdr:rowOff>
    </xdr:to>
    <xdr:sp macro="" textlink="">
      <xdr:nvSpPr>
        <xdr:cNvPr id="459" name="楕円 458"/>
        <xdr:cNvSpPr/>
      </xdr:nvSpPr>
      <xdr:spPr>
        <a:xfrm>
          <a:off x="16129000" y="28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65485</xdr:rowOff>
    </xdr:from>
    <xdr:ext cx="736600" cy="259045"/>
    <xdr:sp macro="" textlink="">
      <xdr:nvSpPr>
        <xdr:cNvPr id="460" name="テキスト ボックス 459"/>
        <xdr:cNvSpPr txBox="1"/>
      </xdr:nvSpPr>
      <xdr:spPr>
        <a:xfrm>
          <a:off x="15798800" y="2980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166846</xdr:rowOff>
    </xdr:from>
    <xdr:to>
      <xdr:col>73</xdr:col>
      <xdr:colOff>44450</xdr:colOff>
      <xdr:row>17</xdr:row>
      <xdr:rowOff>96996</xdr:rowOff>
    </xdr:to>
    <xdr:sp macro="" textlink="">
      <xdr:nvSpPr>
        <xdr:cNvPr id="461" name="楕円 460"/>
        <xdr:cNvSpPr/>
      </xdr:nvSpPr>
      <xdr:spPr>
        <a:xfrm>
          <a:off x="152400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81773</xdr:rowOff>
    </xdr:from>
    <xdr:ext cx="762000" cy="259045"/>
    <xdr:sp macro="" textlink="">
      <xdr:nvSpPr>
        <xdr:cNvPr id="462" name="テキスト ボックス 461"/>
        <xdr:cNvSpPr txBox="1"/>
      </xdr:nvSpPr>
      <xdr:spPr>
        <a:xfrm>
          <a:off x="14909800" y="299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19526</xdr:rowOff>
    </xdr:from>
    <xdr:to>
      <xdr:col>68</xdr:col>
      <xdr:colOff>203200</xdr:colOff>
      <xdr:row>17</xdr:row>
      <xdr:rowOff>121126</xdr:rowOff>
    </xdr:to>
    <xdr:sp macro="" textlink="">
      <xdr:nvSpPr>
        <xdr:cNvPr id="463" name="楕円 462"/>
        <xdr:cNvSpPr/>
      </xdr:nvSpPr>
      <xdr:spPr>
        <a:xfrm>
          <a:off x="14351000" y="29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105903</xdr:rowOff>
    </xdr:from>
    <xdr:ext cx="762000" cy="259045"/>
    <xdr:sp macro="" textlink="">
      <xdr:nvSpPr>
        <xdr:cNvPr id="464" name="テキスト ボックス 463"/>
        <xdr:cNvSpPr txBox="1"/>
      </xdr:nvSpPr>
      <xdr:spPr>
        <a:xfrm>
          <a:off x="14020800" y="30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143923</xdr:rowOff>
    </xdr:from>
    <xdr:to>
      <xdr:col>64</xdr:col>
      <xdr:colOff>152400</xdr:colOff>
      <xdr:row>17</xdr:row>
      <xdr:rowOff>74073</xdr:rowOff>
    </xdr:to>
    <xdr:sp macro="" textlink="">
      <xdr:nvSpPr>
        <xdr:cNvPr id="465" name="楕円 464"/>
        <xdr:cNvSpPr/>
      </xdr:nvSpPr>
      <xdr:spPr>
        <a:xfrm>
          <a:off x="13462000" y="28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58850</xdr:rowOff>
    </xdr:from>
    <xdr:ext cx="762000" cy="259045"/>
    <xdr:sp macro="" textlink="">
      <xdr:nvSpPr>
        <xdr:cNvPr id="466" name="テキスト ボックス 465"/>
        <xdr:cNvSpPr txBox="1"/>
      </xdr:nvSpPr>
      <xdr:spPr>
        <a:xfrm>
          <a:off x="13131800" y="297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mn-ea"/>
              <a:ea typeface="+mn-ea"/>
            </a:rPr>
            <a:t>　</a:t>
          </a:r>
          <a:r>
            <a:rPr kumimoji="1" lang="ja-JP" altLang="ja-JP" sz="1100">
              <a:solidFill>
                <a:sysClr val="windowText" lastClr="000000"/>
              </a:solidFill>
              <a:effectLst/>
              <a:latin typeface="+mn-ea"/>
              <a:ea typeface="+mn-ea"/>
              <a:cs typeface="+mn-cs"/>
            </a:rPr>
            <a:t>前年度と比較し</a:t>
          </a:r>
          <a:r>
            <a:rPr kumimoji="1" lang="ja-JP" altLang="en-US" sz="1100">
              <a:solidFill>
                <a:sysClr val="windowText" lastClr="000000"/>
              </a:solidFill>
              <a:effectLst/>
              <a:latin typeface="+mn-ea"/>
              <a:ea typeface="+mn-ea"/>
              <a:cs typeface="+mn-cs"/>
            </a:rPr>
            <a:t>２</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９</a:t>
          </a:r>
          <a:r>
            <a:rPr kumimoji="1" lang="ja-JP" altLang="ja-JP" sz="1100">
              <a:solidFill>
                <a:sysClr val="windowText" lastClr="000000"/>
              </a:solidFill>
              <a:effectLst/>
              <a:latin typeface="+mn-ea"/>
              <a:ea typeface="+mn-ea"/>
              <a:cs typeface="+mn-cs"/>
            </a:rPr>
            <a:t>ポイント減少、類似団体と比較し</a:t>
          </a:r>
          <a:r>
            <a:rPr kumimoji="1" lang="ja-JP" altLang="en-US" sz="1100">
              <a:solidFill>
                <a:sysClr val="windowText" lastClr="000000"/>
              </a:solidFill>
              <a:effectLst/>
              <a:latin typeface="+mn-ea"/>
              <a:ea typeface="+mn-ea"/>
              <a:cs typeface="+mn-cs"/>
            </a:rPr>
            <a:t>４</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３</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低い</a:t>
          </a:r>
          <a:r>
            <a:rPr kumimoji="1" lang="ja-JP" altLang="ja-JP" sz="1100">
              <a:solidFill>
                <a:sysClr val="windowText" lastClr="000000"/>
              </a:solidFill>
              <a:effectLst/>
              <a:latin typeface="+mn-ea"/>
              <a:ea typeface="+mn-ea"/>
              <a:cs typeface="+mn-cs"/>
            </a:rPr>
            <a:t>比率となった。</a:t>
          </a:r>
          <a:r>
            <a:rPr kumimoji="1" lang="ja-JP" altLang="en-US" sz="1100">
              <a:solidFill>
                <a:sysClr val="windowText" lastClr="000000"/>
              </a:solidFill>
              <a:effectLst/>
              <a:latin typeface="+mn-ea"/>
              <a:ea typeface="+mn-ea"/>
              <a:cs typeface="+mn-cs"/>
            </a:rPr>
            <a:t>要因として、経常一般財源が増加したことによるが、会計年度任用制度導入に伴い、非常勤職員の人員適正配置の見直しとともに、事業ごとの経常及び臨時経費の見直しを図ったことによる。</a:t>
          </a:r>
          <a:endParaRPr kumimoji="1" lang="ja-JP" altLang="en-US" sz="1100">
            <a:solidFill>
              <a:sysClr val="windowText" lastClr="000000"/>
            </a:solidFill>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77470</xdr:rowOff>
    </xdr:from>
    <xdr:to>
      <xdr:col>24</xdr:col>
      <xdr:colOff>25400</xdr:colOff>
      <xdr:row>34</xdr:row>
      <xdr:rowOff>127000</xdr:rowOff>
    </xdr:to>
    <xdr:cxnSp macro="">
      <xdr:nvCxnSpPr>
        <xdr:cNvPr id="66" name="直線コネクタ 65"/>
        <xdr:cNvCxnSpPr/>
      </xdr:nvCxnSpPr>
      <xdr:spPr>
        <a:xfrm flipV="1">
          <a:off x="3987800" y="5735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16510</xdr:rowOff>
    </xdr:to>
    <xdr:cxnSp macro="">
      <xdr:nvCxnSpPr>
        <xdr:cNvPr id="69" name="直線コネクタ 68"/>
        <xdr:cNvCxnSpPr/>
      </xdr:nvCxnSpPr>
      <xdr:spPr>
        <a:xfrm flipV="1">
          <a:off x="3098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16510</xdr:rowOff>
    </xdr:to>
    <xdr:cxnSp macro="">
      <xdr:nvCxnSpPr>
        <xdr:cNvPr id="72" name="直線コネクタ 71"/>
        <xdr:cNvCxnSpPr/>
      </xdr:nvCxnSpPr>
      <xdr:spPr>
        <a:xfrm>
          <a:off x="2209800" y="589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66040</xdr:rowOff>
    </xdr:to>
    <xdr:cxnSp macro="">
      <xdr:nvCxnSpPr>
        <xdr:cNvPr id="75" name="直線コネクタ 74"/>
        <xdr:cNvCxnSpPr/>
      </xdr:nvCxnSpPr>
      <xdr:spPr>
        <a:xfrm>
          <a:off x="1320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26670</xdr:rowOff>
    </xdr:from>
    <xdr:to>
      <xdr:col>24</xdr:col>
      <xdr:colOff>76200</xdr:colOff>
      <xdr:row>33</xdr:row>
      <xdr:rowOff>128270</xdr:rowOff>
    </xdr:to>
    <xdr:sp macro="" textlink="">
      <xdr:nvSpPr>
        <xdr:cNvPr id="85" name="楕円 84"/>
        <xdr:cNvSpPr/>
      </xdr:nvSpPr>
      <xdr:spPr>
        <a:xfrm>
          <a:off x="4775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106697</xdr:rowOff>
    </xdr:from>
    <xdr:ext cx="762000" cy="259045"/>
    <xdr:sp macro="" textlink="">
      <xdr:nvSpPr>
        <xdr:cNvPr id="86" name="人件費該当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8" name="テキスト ボックス 87"/>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52087</xdr:rowOff>
    </xdr:from>
    <xdr:ext cx="762000" cy="259045"/>
    <xdr:sp macro="" textlink="">
      <xdr:nvSpPr>
        <xdr:cNvPr id="90" name="テキスト ボックス 89"/>
        <xdr:cNvSpPr txBox="1"/>
      </xdr:nvSpPr>
      <xdr:spPr>
        <a:xfrm>
          <a:off x="2717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し、類似団体平均と比較し０．５ポイント高い比率となった。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物件費の総額は委託料により大幅に増減するが、経常経費を見直し抑制に努める。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41275</xdr:rowOff>
    </xdr:from>
    <xdr:to>
      <xdr:col>82</xdr:col>
      <xdr:colOff>107950</xdr:colOff>
      <xdr:row>17</xdr:row>
      <xdr:rowOff>136525</xdr:rowOff>
    </xdr:to>
    <xdr:cxnSp macro="">
      <xdr:nvCxnSpPr>
        <xdr:cNvPr id="131" name="直線コネクタ 130"/>
        <xdr:cNvCxnSpPr/>
      </xdr:nvCxnSpPr>
      <xdr:spPr>
        <a:xfrm flipV="1">
          <a:off x="15671800" y="29559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117475</xdr:rowOff>
    </xdr:from>
    <xdr:to>
      <xdr:col>78</xdr:col>
      <xdr:colOff>69850</xdr:colOff>
      <xdr:row>17</xdr:row>
      <xdr:rowOff>136525</xdr:rowOff>
    </xdr:to>
    <xdr:cxnSp macro="">
      <xdr:nvCxnSpPr>
        <xdr:cNvPr id="134" name="直線コネクタ 133"/>
        <xdr:cNvCxnSpPr/>
      </xdr:nvCxnSpPr>
      <xdr:spPr>
        <a:xfrm>
          <a:off x="14782800" y="3032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117475</xdr:rowOff>
    </xdr:to>
    <xdr:cxnSp macro="">
      <xdr:nvCxnSpPr>
        <xdr:cNvPr id="137" name="直線コネクタ 136"/>
        <xdr:cNvCxnSpPr/>
      </xdr:nvCxnSpPr>
      <xdr:spPr>
        <a:xfrm>
          <a:off x="13893800" y="2984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69850</xdr:rowOff>
    </xdr:to>
    <xdr:cxnSp macro="">
      <xdr:nvCxnSpPr>
        <xdr:cNvPr id="140" name="直線コネクタ 139"/>
        <xdr:cNvCxnSpPr/>
      </xdr:nvCxnSpPr>
      <xdr:spPr>
        <a:xfrm>
          <a:off x="13004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50" name="楕円 149"/>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51"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85725</xdr:rowOff>
    </xdr:from>
    <xdr:to>
      <xdr:col>78</xdr:col>
      <xdr:colOff>120650</xdr:colOff>
      <xdr:row>18</xdr:row>
      <xdr:rowOff>15875</xdr:rowOff>
    </xdr:to>
    <xdr:sp macro="" textlink="">
      <xdr:nvSpPr>
        <xdr:cNvPr id="152" name="楕円 151"/>
        <xdr:cNvSpPr/>
      </xdr:nvSpPr>
      <xdr:spPr>
        <a:xfrm>
          <a:off x="15621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652</xdr:rowOff>
    </xdr:from>
    <xdr:ext cx="736600" cy="259045"/>
    <xdr:sp macro="" textlink="">
      <xdr:nvSpPr>
        <xdr:cNvPr id="153" name="テキスト ボックス 152"/>
        <xdr:cNvSpPr txBox="1"/>
      </xdr:nvSpPr>
      <xdr:spPr>
        <a:xfrm>
          <a:off x="15290800" y="308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66675</xdr:rowOff>
    </xdr:from>
    <xdr:to>
      <xdr:col>74</xdr:col>
      <xdr:colOff>31750</xdr:colOff>
      <xdr:row>17</xdr:row>
      <xdr:rowOff>168275</xdr:rowOff>
    </xdr:to>
    <xdr:sp macro="" textlink="">
      <xdr:nvSpPr>
        <xdr:cNvPr id="154" name="楕円 153"/>
        <xdr:cNvSpPr/>
      </xdr:nvSpPr>
      <xdr:spPr>
        <a:xfrm>
          <a:off x="14732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153052</xdr:rowOff>
    </xdr:from>
    <xdr:ext cx="762000" cy="259045"/>
    <xdr:sp macro="" textlink="">
      <xdr:nvSpPr>
        <xdr:cNvPr id="155" name="テキスト ボックス 154"/>
        <xdr:cNvSpPr txBox="1"/>
      </xdr:nvSpPr>
      <xdr:spPr>
        <a:xfrm>
          <a:off x="144018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7" name="テキスト ボックス 15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8" name="楕円 157"/>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9" name="テキスト ボックス 15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ポイント減少し、類似団体と比較し３．</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ポイント高い比率となった。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扶助費総額は、認可保育所への負担金や障害福祉サービス諸費の増加の影響などにより</a:t>
          </a:r>
          <a:r>
            <a:rPr kumimoji="1" lang="ja-JP" altLang="en-US" sz="1100">
              <a:solidFill>
                <a:sysClr val="windowText" lastClr="000000"/>
              </a:solidFill>
              <a:effectLst/>
              <a:latin typeface="+mn-lt"/>
              <a:ea typeface="+mn-ea"/>
              <a:cs typeface="+mn-cs"/>
            </a:rPr>
            <a:t>、類似団体と比較して、依然高い比率</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。今後も社会保障経費は増加すると予想され、適正な事業執行に努める。</a:t>
          </a:r>
          <a:endParaRPr lang="ja-JP" altLang="ja-JP" sz="11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58</xdr:row>
      <xdr:rowOff>101600</xdr:rowOff>
    </xdr:to>
    <xdr:cxnSp macro="">
      <xdr:nvCxnSpPr>
        <xdr:cNvPr id="192" name="直線コネクタ 191"/>
        <xdr:cNvCxnSpPr/>
      </xdr:nvCxnSpPr>
      <xdr:spPr>
        <a:xfrm flipV="1">
          <a:off x="3987800" y="9893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101600</xdr:rowOff>
    </xdr:to>
    <xdr:cxnSp macro="">
      <xdr:nvCxnSpPr>
        <xdr:cNvPr id="195" name="直線コネクタ 194"/>
        <xdr:cNvCxnSpPr/>
      </xdr:nvCxnSpPr>
      <xdr:spPr>
        <a:xfrm>
          <a:off x="3098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88900</xdr:rowOff>
    </xdr:to>
    <xdr:cxnSp macro="">
      <xdr:nvCxnSpPr>
        <xdr:cNvPr id="198" name="直線コネクタ 197"/>
        <xdr:cNvCxnSpPr/>
      </xdr:nvCxnSpPr>
      <xdr:spPr>
        <a:xfrm>
          <a:off x="2209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107950</xdr:rowOff>
    </xdr:to>
    <xdr:cxnSp macro="">
      <xdr:nvCxnSpPr>
        <xdr:cNvPr id="201" name="直線コネクタ 200"/>
        <xdr:cNvCxnSpPr/>
      </xdr:nvCxnSpPr>
      <xdr:spPr>
        <a:xfrm>
          <a:off x="1320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11" name="楕円 210"/>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2"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3" name="楕円 212"/>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4" name="テキスト ボックス 213"/>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5" name="楕円 214"/>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6" name="テキスト ボックス 215"/>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7" name="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8" name="テキスト ボックス 21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9" name="楕円 218"/>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20" name="テキスト ボックス 219"/>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前年度と比較し</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ポイント減少、類似団体平均と比較し</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比率となった。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主な要因として、</a:t>
          </a:r>
          <a:r>
            <a:rPr kumimoji="1" lang="ja-JP" altLang="ja-JP" sz="1100">
              <a:solidFill>
                <a:sysClr val="windowText" lastClr="000000"/>
              </a:solidFill>
              <a:effectLst/>
              <a:latin typeface="+mn-lt"/>
              <a:ea typeface="+mn-ea"/>
              <a:cs typeface="+mn-cs"/>
            </a:rPr>
            <a:t>国民健康保険特別会計への繰出金で多額の支出がある</a:t>
          </a:r>
          <a:r>
            <a:rPr kumimoji="1" lang="ja-JP" altLang="en-US" sz="1100">
              <a:solidFill>
                <a:sysClr val="windowText" lastClr="000000"/>
              </a:solidFill>
              <a:effectLst/>
              <a:latin typeface="+mn-lt"/>
              <a:ea typeface="+mn-ea"/>
              <a:cs typeface="+mn-cs"/>
            </a:rPr>
            <a:t>ものの、下水道事業の公営企業会計移行による繰出金の減によるもの。</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引き続き、国民健康保険税</a:t>
          </a:r>
          <a:r>
            <a:rPr kumimoji="1" lang="ja-JP" altLang="ja-JP" sz="1100">
              <a:solidFill>
                <a:sysClr val="windowText" lastClr="000000"/>
              </a:solidFill>
              <a:effectLst/>
              <a:latin typeface="+mn-lt"/>
              <a:ea typeface="+mn-ea"/>
              <a:cs typeface="+mn-cs"/>
            </a:rPr>
            <a:t>の見直しも含め特別会計の収支の改善を図る必要がある。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56</xdr:row>
      <xdr:rowOff>88900</xdr:rowOff>
    </xdr:to>
    <xdr:cxnSp macro="">
      <xdr:nvCxnSpPr>
        <xdr:cNvPr id="253" name="直線コネクタ 252"/>
        <xdr:cNvCxnSpPr/>
      </xdr:nvCxnSpPr>
      <xdr:spPr>
        <a:xfrm flipV="1">
          <a:off x="15671800" y="94157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119380</xdr:rowOff>
    </xdr:to>
    <xdr:cxnSp macro="">
      <xdr:nvCxnSpPr>
        <xdr:cNvPr id="256" name="直線コネクタ 255"/>
        <xdr:cNvCxnSpPr/>
      </xdr:nvCxnSpPr>
      <xdr:spPr>
        <a:xfrm flipV="1">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119380</xdr:rowOff>
    </xdr:to>
    <xdr:cxnSp macro="">
      <xdr:nvCxnSpPr>
        <xdr:cNvPr id="259" name="直線コネクタ 258"/>
        <xdr:cNvCxnSpPr/>
      </xdr:nvCxnSpPr>
      <xdr:spPr>
        <a:xfrm>
          <a:off x="13893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58420</xdr:rowOff>
    </xdr:to>
    <xdr:cxnSp macro="">
      <xdr:nvCxnSpPr>
        <xdr:cNvPr id="262" name="直線コネクタ 261"/>
        <xdr:cNvCxnSpPr/>
      </xdr:nvCxnSpPr>
      <xdr:spPr>
        <a:xfrm>
          <a:off x="13004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72" name="楕円 271"/>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73"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6" name="楕円 275"/>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7" name="テキスト ボックス 276"/>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8" name="楕円 27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9" name="テキスト ボックス 27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80" name="楕円 279"/>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81" name="テキスト ボックス 280"/>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し、類似団体と比較し</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．８ポイント高い比率となった。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増加の要因については、令和２年度から下水道事業が公営企業会計となったことから、これまでの事業費等補てんの繰出金を補助費等としたことによる。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補助費等については、</a:t>
          </a:r>
          <a:r>
            <a:rPr kumimoji="1" lang="ja-JP" altLang="ja-JP" sz="1100">
              <a:solidFill>
                <a:sysClr val="windowText" lastClr="000000"/>
              </a:solidFill>
              <a:effectLst/>
              <a:latin typeface="+mn-lt"/>
              <a:ea typeface="+mn-ea"/>
              <a:cs typeface="+mn-cs"/>
            </a:rPr>
            <a:t>補助団体の予算・決算を精査し、適切な補助を行う。</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91077</xdr:rowOff>
    </xdr:from>
    <xdr:to>
      <xdr:col>82</xdr:col>
      <xdr:colOff>107950</xdr:colOff>
      <xdr:row>37</xdr:row>
      <xdr:rowOff>89444</xdr:rowOff>
    </xdr:to>
    <xdr:cxnSp macro="">
      <xdr:nvCxnSpPr>
        <xdr:cNvPr id="316" name="直線コネクタ 315"/>
        <xdr:cNvCxnSpPr/>
      </xdr:nvCxnSpPr>
      <xdr:spPr>
        <a:xfrm>
          <a:off x="15671800" y="626327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91077</xdr:rowOff>
    </xdr:from>
    <xdr:to>
      <xdr:col>78</xdr:col>
      <xdr:colOff>69850</xdr:colOff>
      <xdr:row>37</xdr:row>
      <xdr:rowOff>63319</xdr:rowOff>
    </xdr:to>
    <xdr:cxnSp macro="">
      <xdr:nvCxnSpPr>
        <xdr:cNvPr id="319" name="直線コネクタ 318"/>
        <xdr:cNvCxnSpPr/>
      </xdr:nvCxnSpPr>
      <xdr:spPr>
        <a:xfrm flipV="1">
          <a:off x="14782800" y="626327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162923</xdr:rowOff>
    </xdr:from>
    <xdr:to>
      <xdr:col>73</xdr:col>
      <xdr:colOff>180975</xdr:colOff>
      <xdr:row>37</xdr:row>
      <xdr:rowOff>63319</xdr:rowOff>
    </xdr:to>
    <xdr:cxnSp macro="">
      <xdr:nvCxnSpPr>
        <xdr:cNvPr id="322" name="直線コネクタ 321"/>
        <xdr:cNvCxnSpPr/>
      </xdr:nvCxnSpPr>
      <xdr:spPr>
        <a:xfrm>
          <a:off x="13893800" y="63351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110672</xdr:rowOff>
    </xdr:from>
    <xdr:to>
      <xdr:col>69</xdr:col>
      <xdr:colOff>92075</xdr:colOff>
      <xdr:row>36</xdr:row>
      <xdr:rowOff>162923</xdr:rowOff>
    </xdr:to>
    <xdr:cxnSp macro="">
      <xdr:nvCxnSpPr>
        <xdr:cNvPr id="325" name="直線コネクタ 324"/>
        <xdr:cNvCxnSpPr/>
      </xdr:nvCxnSpPr>
      <xdr:spPr>
        <a:xfrm>
          <a:off x="13004800" y="62828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35" name="楕円 334"/>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36"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40277</xdr:rowOff>
    </xdr:from>
    <xdr:to>
      <xdr:col>78</xdr:col>
      <xdr:colOff>120650</xdr:colOff>
      <xdr:row>36</xdr:row>
      <xdr:rowOff>141877</xdr:rowOff>
    </xdr:to>
    <xdr:sp macro="" textlink="">
      <xdr:nvSpPr>
        <xdr:cNvPr id="337" name="楕円 336"/>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126654</xdr:rowOff>
    </xdr:from>
    <xdr:ext cx="736600" cy="259045"/>
    <xdr:sp macro="" textlink="">
      <xdr:nvSpPr>
        <xdr:cNvPr id="338" name="テキスト ボックス 337"/>
        <xdr:cNvSpPr txBox="1"/>
      </xdr:nvSpPr>
      <xdr:spPr>
        <a:xfrm>
          <a:off x="15290800" y="629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9" name="楕円 338"/>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40" name="テキスト ボックス 339"/>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112123</xdr:rowOff>
    </xdr:from>
    <xdr:to>
      <xdr:col>69</xdr:col>
      <xdr:colOff>142875</xdr:colOff>
      <xdr:row>37</xdr:row>
      <xdr:rowOff>42273</xdr:rowOff>
    </xdr:to>
    <xdr:sp macro="" textlink="">
      <xdr:nvSpPr>
        <xdr:cNvPr id="341" name="楕円 340"/>
        <xdr:cNvSpPr/>
      </xdr:nvSpPr>
      <xdr:spPr>
        <a:xfrm>
          <a:off x="13843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27050</xdr:rowOff>
    </xdr:from>
    <xdr:ext cx="762000" cy="259045"/>
    <xdr:sp macro="" textlink="">
      <xdr:nvSpPr>
        <xdr:cNvPr id="342" name="テキスト ボックス 341"/>
        <xdr:cNvSpPr txBox="1"/>
      </xdr:nvSpPr>
      <xdr:spPr>
        <a:xfrm>
          <a:off x="13512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43" name="楕円 342"/>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44" name="テキスト ボックス 343"/>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前年度と比較し０．</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ポイントの減、類似団体と比較し５．</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ポイント低い比率となっている。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今後、役場庁舎改築</a:t>
          </a:r>
          <a:r>
            <a:rPr kumimoji="1" lang="ja-JP" altLang="en-US" sz="1100">
              <a:solidFill>
                <a:sysClr val="windowText" lastClr="000000"/>
              </a:solidFill>
              <a:effectLst/>
              <a:latin typeface="+mn-lt"/>
              <a:ea typeface="+mn-ea"/>
              <a:cs typeface="+mn-cs"/>
            </a:rPr>
            <a:t>関連事業など</a:t>
          </a:r>
          <a:r>
            <a:rPr kumimoji="1" lang="ja-JP" altLang="ja-JP" sz="1100">
              <a:solidFill>
                <a:sysClr val="windowText" lastClr="000000"/>
              </a:solidFill>
              <a:effectLst/>
              <a:latin typeface="+mn-lt"/>
              <a:ea typeface="+mn-ea"/>
              <a:cs typeface="+mn-cs"/>
            </a:rPr>
            <a:t>起債が必要な事業があるため、ハード事業の起債を的確に把握し公債費の抑制に努める。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156718</xdr:rowOff>
    </xdr:to>
    <xdr:cxnSp macro="">
      <xdr:nvCxnSpPr>
        <xdr:cNvPr id="374" name="直線コネクタ 373"/>
        <xdr:cNvCxnSpPr/>
      </xdr:nvCxnSpPr>
      <xdr:spPr>
        <a:xfrm flipV="1">
          <a:off x="3987800" y="13006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75</xdr:row>
      <xdr:rowOff>161289</xdr:rowOff>
    </xdr:to>
    <xdr:cxnSp macro="">
      <xdr:nvCxnSpPr>
        <xdr:cNvPr id="377" name="直線コネクタ 376"/>
        <xdr:cNvCxnSpPr/>
      </xdr:nvCxnSpPr>
      <xdr:spPr>
        <a:xfrm flipV="1">
          <a:off x="3098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161289</xdr:rowOff>
    </xdr:to>
    <xdr:cxnSp macro="">
      <xdr:nvCxnSpPr>
        <xdr:cNvPr id="380" name="直線コネクタ 379"/>
        <xdr:cNvCxnSpPr/>
      </xdr:nvCxnSpPr>
      <xdr:spPr>
        <a:xfrm>
          <a:off x="2209800" y="12983464"/>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124714</xdr:rowOff>
    </xdr:to>
    <xdr:cxnSp macro="">
      <xdr:nvCxnSpPr>
        <xdr:cNvPr id="383" name="直線コネクタ 382"/>
        <xdr:cNvCxnSpPr/>
      </xdr:nvCxnSpPr>
      <xdr:spPr>
        <a:xfrm>
          <a:off x="1320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93" name="楕円 392"/>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94"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95" name="楕円 394"/>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6" name="テキスト ボックス 395"/>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7" name="楕円 396"/>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8" name="テキスト ボックス 397"/>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9" name="楕円 398"/>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400" name="テキスト ボックス 399"/>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401" name="楕円 400"/>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402" name="テキスト ボックス 401"/>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．１ポイント減少、類似団体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と比較し２．９ポイント</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比率となった。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要因として、</a:t>
          </a:r>
          <a:r>
            <a:rPr kumimoji="1" lang="ja-JP" altLang="ja-JP" sz="1100">
              <a:solidFill>
                <a:sysClr val="windowText" lastClr="000000"/>
              </a:solidFill>
              <a:effectLst/>
              <a:latin typeface="+mn-lt"/>
              <a:ea typeface="+mn-ea"/>
              <a:cs typeface="+mn-cs"/>
            </a:rPr>
            <a:t>経常一般財源が増加したことによるが、人件費や扶助費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傾向にあることから、引き続き、</a:t>
          </a:r>
          <a:r>
            <a:rPr kumimoji="1" lang="ja-JP" altLang="ja-JP" sz="1100">
              <a:solidFill>
                <a:sysClr val="windowText" lastClr="000000"/>
              </a:solidFill>
              <a:effectLst/>
              <a:latin typeface="+mn-lt"/>
              <a:ea typeface="+mn-ea"/>
              <a:cs typeface="+mn-cs"/>
            </a:rPr>
            <a:t>経常収支比率</a:t>
          </a:r>
          <a:r>
            <a:rPr kumimoji="1" lang="ja-JP" altLang="en-US" sz="1100">
              <a:solidFill>
                <a:sysClr val="windowText" lastClr="000000"/>
              </a:solidFill>
              <a:effectLst/>
              <a:latin typeface="+mn-lt"/>
              <a:ea typeface="+mn-ea"/>
              <a:cs typeface="+mn-cs"/>
            </a:rPr>
            <a:t>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77</xdr:row>
      <xdr:rowOff>12700</xdr:rowOff>
    </xdr:to>
    <xdr:cxnSp macro="">
      <xdr:nvCxnSpPr>
        <xdr:cNvPr id="435" name="直線コネクタ 434"/>
        <xdr:cNvCxnSpPr/>
      </xdr:nvCxnSpPr>
      <xdr:spPr>
        <a:xfrm flipV="1">
          <a:off x="15671800" y="1298194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130811</xdr:rowOff>
    </xdr:to>
    <xdr:cxnSp macro="">
      <xdr:nvCxnSpPr>
        <xdr:cNvPr id="438" name="直線コネクタ 437"/>
        <xdr:cNvCxnSpPr/>
      </xdr:nvCxnSpPr>
      <xdr:spPr>
        <a:xfrm flipV="1">
          <a:off x="14782800" y="132143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130811</xdr:rowOff>
    </xdr:to>
    <xdr:cxnSp macro="">
      <xdr:nvCxnSpPr>
        <xdr:cNvPr id="441" name="直線コネクタ 440"/>
        <xdr:cNvCxnSpPr/>
      </xdr:nvCxnSpPr>
      <xdr:spPr>
        <a:xfrm>
          <a:off x="13893800" y="131343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76</xdr:row>
      <xdr:rowOff>104139</xdr:rowOff>
    </xdr:to>
    <xdr:cxnSp macro="">
      <xdr:nvCxnSpPr>
        <xdr:cNvPr id="444" name="直線コネクタ 443"/>
        <xdr:cNvCxnSpPr/>
      </xdr:nvCxnSpPr>
      <xdr:spPr>
        <a:xfrm>
          <a:off x="13004800" y="1300099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54" name="楕円 453"/>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55"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56" name="楕円 455"/>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57" name="テキスト ボックス 456"/>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58" name="楕円 457"/>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166388</xdr:rowOff>
    </xdr:from>
    <xdr:ext cx="762000" cy="259045"/>
    <xdr:sp macro="" textlink="">
      <xdr:nvSpPr>
        <xdr:cNvPr id="459" name="テキスト ボックス 458"/>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0" name="楕円 45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61" name="テキスト ボックス 46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62" name="楕円 461"/>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63" name="テキスト ボックス 462"/>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94450</xdr:rowOff>
    </xdr:from>
    <xdr:to>
      <xdr:col>29</xdr:col>
      <xdr:colOff>127000</xdr:colOff>
      <xdr:row>18</xdr:row>
      <xdr:rowOff>125552</xdr:rowOff>
    </xdr:to>
    <xdr:cxnSp macro="">
      <xdr:nvCxnSpPr>
        <xdr:cNvPr id="50" name="直線コネクタ 49"/>
        <xdr:cNvCxnSpPr/>
      </xdr:nvCxnSpPr>
      <xdr:spPr bwMode="auto">
        <a:xfrm flipV="1">
          <a:off x="5003800" y="3228175"/>
          <a:ext cx="647700" cy="3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125552</xdr:rowOff>
    </xdr:from>
    <xdr:to>
      <xdr:col>26</xdr:col>
      <xdr:colOff>50800</xdr:colOff>
      <xdr:row>18</xdr:row>
      <xdr:rowOff>143675</xdr:rowOff>
    </xdr:to>
    <xdr:cxnSp macro="">
      <xdr:nvCxnSpPr>
        <xdr:cNvPr id="53" name="直線コネクタ 52"/>
        <xdr:cNvCxnSpPr/>
      </xdr:nvCxnSpPr>
      <xdr:spPr bwMode="auto">
        <a:xfrm flipV="1">
          <a:off x="4305300" y="3259277"/>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122669</xdr:rowOff>
    </xdr:from>
    <xdr:to>
      <xdr:col>22</xdr:col>
      <xdr:colOff>114300</xdr:colOff>
      <xdr:row>18</xdr:row>
      <xdr:rowOff>143675</xdr:rowOff>
    </xdr:to>
    <xdr:cxnSp macro="">
      <xdr:nvCxnSpPr>
        <xdr:cNvPr id="56" name="直線コネクタ 55"/>
        <xdr:cNvCxnSpPr/>
      </xdr:nvCxnSpPr>
      <xdr:spPr bwMode="auto">
        <a:xfrm>
          <a:off x="3606800" y="3256394"/>
          <a:ext cx="698500" cy="2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122669</xdr:rowOff>
    </xdr:from>
    <xdr:to>
      <xdr:col>18</xdr:col>
      <xdr:colOff>177800</xdr:colOff>
      <xdr:row>18</xdr:row>
      <xdr:rowOff>132220</xdr:rowOff>
    </xdr:to>
    <xdr:cxnSp macro="">
      <xdr:nvCxnSpPr>
        <xdr:cNvPr id="59" name="直線コネクタ 58"/>
        <xdr:cNvCxnSpPr/>
      </xdr:nvCxnSpPr>
      <xdr:spPr bwMode="auto">
        <a:xfrm flipV="1">
          <a:off x="2908300" y="3256394"/>
          <a:ext cx="698500" cy="9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43650</xdr:rowOff>
    </xdr:from>
    <xdr:to>
      <xdr:col>29</xdr:col>
      <xdr:colOff>177800</xdr:colOff>
      <xdr:row>18</xdr:row>
      <xdr:rowOff>145250</xdr:rowOff>
    </xdr:to>
    <xdr:sp macro="" textlink="">
      <xdr:nvSpPr>
        <xdr:cNvPr id="69" name="楕円 68"/>
        <xdr:cNvSpPr/>
      </xdr:nvSpPr>
      <xdr:spPr bwMode="auto">
        <a:xfrm>
          <a:off x="5600700" y="317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15727</xdr:rowOff>
    </xdr:from>
    <xdr:ext cx="762000" cy="259045"/>
    <xdr:sp macro="" textlink="">
      <xdr:nvSpPr>
        <xdr:cNvPr id="70" name="人口1人当たり決算額の推移該当値テキスト130"/>
        <xdr:cNvSpPr txBox="1"/>
      </xdr:nvSpPr>
      <xdr:spPr>
        <a:xfrm>
          <a:off x="5740400" y="31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74752</xdr:rowOff>
    </xdr:from>
    <xdr:to>
      <xdr:col>26</xdr:col>
      <xdr:colOff>101600</xdr:colOff>
      <xdr:row>19</xdr:row>
      <xdr:rowOff>4902</xdr:rowOff>
    </xdr:to>
    <xdr:sp macro="" textlink="">
      <xdr:nvSpPr>
        <xdr:cNvPr id="71" name="楕円 70"/>
        <xdr:cNvSpPr/>
      </xdr:nvSpPr>
      <xdr:spPr bwMode="auto">
        <a:xfrm>
          <a:off x="4953000" y="320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161129</xdr:rowOff>
    </xdr:from>
    <xdr:ext cx="736600" cy="259045"/>
    <xdr:sp macro="" textlink="">
      <xdr:nvSpPr>
        <xdr:cNvPr id="72" name="テキスト ボックス 71"/>
        <xdr:cNvSpPr txBox="1"/>
      </xdr:nvSpPr>
      <xdr:spPr>
        <a:xfrm>
          <a:off x="4622800" y="329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92875</xdr:rowOff>
    </xdr:from>
    <xdr:to>
      <xdr:col>22</xdr:col>
      <xdr:colOff>165100</xdr:colOff>
      <xdr:row>19</xdr:row>
      <xdr:rowOff>23025</xdr:rowOff>
    </xdr:to>
    <xdr:sp macro="" textlink="">
      <xdr:nvSpPr>
        <xdr:cNvPr id="73" name="楕円 72"/>
        <xdr:cNvSpPr/>
      </xdr:nvSpPr>
      <xdr:spPr bwMode="auto">
        <a:xfrm>
          <a:off x="4254500" y="322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7802</xdr:rowOff>
    </xdr:from>
    <xdr:ext cx="762000" cy="259045"/>
    <xdr:sp macro="" textlink="">
      <xdr:nvSpPr>
        <xdr:cNvPr id="74" name="テキスト ボックス 73"/>
        <xdr:cNvSpPr txBox="1"/>
      </xdr:nvSpPr>
      <xdr:spPr>
        <a:xfrm>
          <a:off x="3924300" y="33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71869</xdr:rowOff>
    </xdr:from>
    <xdr:to>
      <xdr:col>19</xdr:col>
      <xdr:colOff>38100</xdr:colOff>
      <xdr:row>19</xdr:row>
      <xdr:rowOff>2019</xdr:rowOff>
    </xdr:to>
    <xdr:sp macro="" textlink="">
      <xdr:nvSpPr>
        <xdr:cNvPr id="75" name="楕円 74"/>
        <xdr:cNvSpPr/>
      </xdr:nvSpPr>
      <xdr:spPr bwMode="auto">
        <a:xfrm>
          <a:off x="3556000" y="320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158246</xdr:rowOff>
    </xdr:from>
    <xdr:ext cx="762000" cy="259045"/>
    <xdr:sp macro="" textlink="">
      <xdr:nvSpPr>
        <xdr:cNvPr id="76" name="テキスト ボックス 75"/>
        <xdr:cNvSpPr txBox="1"/>
      </xdr:nvSpPr>
      <xdr:spPr>
        <a:xfrm>
          <a:off x="3225800" y="329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81420</xdr:rowOff>
    </xdr:from>
    <xdr:to>
      <xdr:col>15</xdr:col>
      <xdr:colOff>101600</xdr:colOff>
      <xdr:row>19</xdr:row>
      <xdr:rowOff>11570</xdr:rowOff>
    </xdr:to>
    <xdr:sp macro="" textlink="">
      <xdr:nvSpPr>
        <xdr:cNvPr id="77" name="楕円 76"/>
        <xdr:cNvSpPr/>
      </xdr:nvSpPr>
      <xdr:spPr bwMode="auto">
        <a:xfrm>
          <a:off x="2857500" y="321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167797</xdr:rowOff>
    </xdr:from>
    <xdr:ext cx="762000" cy="259045"/>
    <xdr:sp macro="" textlink="">
      <xdr:nvSpPr>
        <xdr:cNvPr id="78" name="テキスト ボックス 77"/>
        <xdr:cNvSpPr txBox="1"/>
      </xdr:nvSpPr>
      <xdr:spPr>
        <a:xfrm>
          <a:off x="2527300" y="330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330130</xdr:rowOff>
    </xdr:from>
    <xdr:to>
      <xdr:col>29</xdr:col>
      <xdr:colOff>127000</xdr:colOff>
      <xdr:row>35</xdr:row>
      <xdr:rowOff>340131</xdr:rowOff>
    </xdr:to>
    <xdr:cxnSp macro="">
      <xdr:nvCxnSpPr>
        <xdr:cNvPr id="111" name="直線コネクタ 110"/>
        <xdr:cNvCxnSpPr/>
      </xdr:nvCxnSpPr>
      <xdr:spPr bwMode="auto">
        <a:xfrm flipV="1">
          <a:off x="5003800" y="6940480"/>
          <a:ext cx="647700" cy="10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340131</xdr:rowOff>
    </xdr:from>
    <xdr:to>
      <xdr:col>26</xdr:col>
      <xdr:colOff>50800</xdr:colOff>
      <xdr:row>36</xdr:row>
      <xdr:rowOff>7633</xdr:rowOff>
    </xdr:to>
    <xdr:cxnSp macro="">
      <xdr:nvCxnSpPr>
        <xdr:cNvPr id="114" name="直線コネクタ 113"/>
        <xdr:cNvCxnSpPr/>
      </xdr:nvCxnSpPr>
      <xdr:spPr bwMode="auto">
        <a:xfrm flipV="1">
          <a:off x="4305300" y="6950481"/>
          <a:ext cx="698500" cy="1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341217</xdr:rowOff>
    </xdr:from>
    <xdr:to>
      <xdr:col>22</xdr:col>
      <xdr:colOff>114300</xdr:colOff>
      <xdr:row>36</xdr:row>
      <xdr:rowOff>7633</xdr:rowOff>
    </xdr:to>
    <xdr:cxnSp macro="">
      <xdr:nvCxnSpPr>
        <xdr:cNvPr id="117" name="直線コネクタ 116"/>
        <xdr:cNvCxnSpPr/>
      </xdr:nvCxnSpPr>
      <xdr:spPr bwMode="auto">
        <a:xfrm>
          <a:off x="3606800" y="6951567"/>
          <a:ext cx="6985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341217</xdr:rowOff>
    </xdr:from>
    <xdr:to>
      <xdr:col>18</xdr:col>
      <xdr:colOff>177800</xdr:colOff>
      <xdr:row>35</xdr:row>
      <xdr:rowOff>341617</xdr:rowOff>
    </xdr:to>
    <xdr:cxnSp macro="">
      <xdr:nvCxnSpPr>
        <xdr:cNvPr id="120" name="直線コネクタ 119"/>
        <xdr:cNvCxnSpPr/>
      </xdr:nvCxnSpPr>
      <xdr:spPr bwMode="auto">
        <a:xfrm flipV="1">
          <a:off x="2908300" y="6951567"/>
          <a:ext cx="6985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279330</xdr:rowOff>
    </xdr:from>
    <xdr:to>
      <xdr:col>29</xdr:col>
      <xdr:colOff>177800</xdr:colOff>
      <xdr:row>36</xdr:row>
      <xdr:rowOff>38030</xdr:rowOff>
    </xdr:to>
    <xdr:sp macro="" textlink="">
      <xdr:nvSpPr>
        <xdr:cNvPr id="130" name="楕円 129"/>
        <xdr:cNvSpPr/>
      </xdr:nvSpPr>
      <xdr:spPr bwMode="auto">
        <a:xfrm>
          <a:off x="5600700" y="688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251407</xdr:rowOff>
    </xdr:from>
    <xdr:ext cx="762000" cy="259045"/>
    <xdr:sp macro="" textlink="">
      <xdr:nvSpPr>
        <xdr:cNvPr id="131" name="人口1人当たり決算額の推移該当値テキスト445"/>
        <xdr:cNvSpPr txBox="1"/>
      </xdr:nvSpPr>
      <xdr:spPr>
        <a:xfrm>
          <a:off x="5740400" y="686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289331</xdr:rowOff>
    </xdr:from>
    <xdr:to>
      <xdr:col>26</xdr:col>
      <xdr:colOff>101600</xdr:colOff>
      <xdr:row>36</xdr:row>
      <xdr:rowOff>48031</xdr:rowOff>
    </xdr:to>
    <xdr:sp macro="" textlink="">
      <xdr:nvSpPr>
        <xdr:cNvPr id="132" name="楕円 131"/>
        <xdr:cNvSpPr/>
      </xdr:nvSpPr>
      <xdr:spPr bwMode="auto">
        <a:xfrm>
          <a:off x="4953000" y="689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32808</xdr:rowOff>
    </xdr:from>
    <xdr:ext cx="736600" cy="259045"/>
    <xdr:sp macro="" textlink="">
      <xdr:nvSpPr>
        <xdr:cNvPr id="133" name="テキスト ボックス 132"/>
        <xdr:cNvSpPr txBox="1"/>
      </xdr:nvSpPr>
      <xdr:spPr>
        <a:xfrm>
          <a:off x="4622800" y="698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299733</xdr:rowOff>
    </xdr:from>
    <xdr:to>
      <xdr:col>22</xdr:col>
      <xdr:colOff>165100</xdr:colOff>
      <xdr:row>36</xdr:row>
      <xdr:rowOff>58433</xdr:rowOff>
    </xdr:to>
    <xdr:sp macro="" textlink="">
      <xdr:nvSpPr>
        <xdr:cNvPr id="134" name="楕円 133"/>
        <xdr:cNvSpPr/>
      </xdr:nvSpPr>
      <xdr:spPr bwMode="auto">
        <a:xfrm>
          <a:off x="4254500" y="691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43210</xdr:rowOff>
    </xdr:from>
    <xdr:ext cx="762000" cy="259045"/>
    <xdr:sp macro="" textlink="">
      <xdr:nvSpPr>
        <xdr:cNvPr id="135" name="テキスト ボックス 134"/>
        <xdr:cNvSpPr txBox="1"/>
      </xdr:nvSpPr>
      <xdr:spPr>
        <a:xfrm>
          <a:off x="3924300" y="699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290417</xdr:rowOff>
    </xdr:from>
    <xdr:to>
      <xdr:col>19</xdr:col>
      <xdr:colOff>38100</xdr:colOff>
      <xdr:row>36</xdr:row>
      <xdr:rowOff>49117</xdr:rowOff>
    </xdr:to>
    <xdr:sp macro="" textlink="">
      <xdr:nvSpPr>
        <xdr:cNvPr id="136" name="楕円 135"/>
        <xdr:cNvSpPr/>
      </xdr:nvSpPr>
      <xdr:spPr bwMode="auto">
        <a:xfrm>
          <a:off x="3556000" y="690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33894</xdr:rowOff>
    </xdr:from>
    <xdr:ext cx="762000" cy="259045"/>
    <xdr:sp macro="" textlink="">
      <xdr:nvSpPr>
        <xdr:cNvPr id="137" name="テキスト ボックス 136"/>
        <xdr:cNvSpPr txBox="1"/>
      </xdr:nvSpPr>
      <xdr:spPr>
        <a:xfrm>
          <a:off x="3225800" y="6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290817</xdr:rowOff>
    </xdr:from>
    <xdr:to>
      <xdr:col>15</xdr:col>
      <xdr:colOff>101600</xdr:colOff>
      <xdr:row>36</xdr:row>
      <xdr:rowOff>49517</xdr:rowOff>
    </xdr:to>
    <xdr:sp macro="" textlink="">
      <xdr:nvSpPr>
        <xdr:cNvPr id="138" name="楕円 137"/>
        <xdr:cNvSpPr/>
      </xdr:nvSpPr>
      <xdr:spPr bwMode="auto">
        <a:xfrm>
          <a:off x="2857500" y="690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34294</xdr:rowOff>
    </xdr:from>
    <xdr:ext cx="762000" cy="259045"/>
    <xdr:sp macro="" textlink="">
      <xdr:nvSpPr>
        <xdr:cNvPr id="139" name="テキスト ボックス 138"/>
        <xdr:cNvSpPr txBox="1"/>
      </xdr:nvSpPr>
      <xdr:spPr>
        <a:xfrm>
          <a:off x="2527300" y="698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131389</xdr:rowOff>
    </xdr:from>
    <xdr:to>
      <xdr:col>24</xdr:col>
      <xdr:colOff>63500</xdr:colOff>
      <xdr:row>36</xdr:row>
      <xdr:rowOff>102258</xdr:rowOff>
    </xdr:to>
    <xdr:cxnSp macro="">
      <xdr:nvCxnSpPr>
        <xdr:cNvPr id="63" name="直線コネクタ 62"/>
        <xdr:cNvCxnSpPr/>
      </xdr:nvCxnSpPr>
      <xdr:spPr>
        <a:xfrm flipV="1">
          <a:off x="3797300" y="6132139"/>
          <a:ext cx="838200" cy="1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102258</xdr:rowOff>
    </xdr:from>
    <xdr:to>
      <xdr:col>19</xdr:col>
      <xdr:colOff>177800</xdr:colOff>
      <xdr:row>36</xdr:row>
      <xdr:rowOff>123208</xdr:rowOff>
    </xdr:to>
    <xdr:cxnSp macro="">
      <xdr:nvCxnSpPr>
        <xdr:cNvPr id="66" name="直線コネクタ 65"/>
        <xdr:cNvCxnSpPr/>
      </xdr:nvCxnSpPr>
      <xdr:spPr>
        <a:xfrm flipV="1">
          <a:off x="2908300" y="6274458"/>
          <a:ext cx="8890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123208</xdr:rowOff>
    </xdr:from>
    <xdr:to>
      <xdr:col>15</xdr:col>
      <xdr:colOff>50800</xdr:colOff>
      <xdr:row>36</xdr:row>
      <xdr:rowOff>126784</xdr:rowOff>
    </xdr:to>
    <xdr:cxnSp macro="">
      <xdr:nvCxnSpPr>
        <xdr:cNvPr id="69" name="直線コネクタ 68"/>
        <xdr:cNvCxnSpPr/>
      </xdr:nvCxnSpPr>
      <xdr:spPr>
        <a:xfrm flipV="1">
          <a:off x="2019300" y="6295408"/>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126784</xdr:rowOff>
    </xdr:from>
    <xdr:to>
      <xdr:col>10</xdr:col>
      <xdr:colOff>114300</xdr:colOff>
      <xdr:row>36</xdr:row>
      <xdr:rowOff>131340</xdr:rowOff>
    </xdr:to>
    <xdr:cxnSp macro="">
      <xdr:nvCxnSpPr>
        <xdr:cNvPr id="72" name="直線コネクタ 71"/>
        <xdr:cNvCxnSpPr/>
      </xdr:nvCxnSpPr>
      <xdr:spPr>
        <a:xfrm flipV="1">
          <a:off x="1130300" y="6298984"/>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80589</xdr:rowOff>
    </xdr:from>
    <xdr:to>
      <xdr:col>24</xdr:col>
      <xdr:colOff>114300</xdr:colOff>
      <xdr:row>36</xdr:row>
      <xdr:rowOff>10739</xdr:rowOff>
    </xdr:to>
    <xdr:sp macro="" textlink="">
      <xdr:nvSpPr>
        <xdr:cNvPr id="82" name="楕円 81"/>
        <xdr:cNvSpPr/>
      </xdr:nvSpPr>
      <xdr:spPr>
        <a:xfrm>
          <a:off x="4584700" y="60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59016</xdr:rowOff>
    </xdr:from>
    <xdr:ext cx="534377" cy="259045"/>
    <xdr:sp macro="" textlink="">
      <xdr:nvSpPr>
        <xdr:cNvPr id="83" name="人件費該当値テキスト"/>
        <xdr:cNvSpPr txBox="1"/>
      </xdr:nvSpPr>
      <xdr:spPr>
        <a:xfrm>
          <a:off x="4686300" y="60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51458</xdr:rowOff>
    </xdr:from>
    <xdr:to>
      <xdr:col>20</xdr:col>
      <xdr:colOff>38100</xdr:colOff>
      <xdr:row>36</xdr:row>
      <xdr:rowOff>153058</xdr:rowOff>
    </xdr:to>
    <xdr:sp macro="" textlink="">
      <xdr:nvSpPr>
        <xdr:cNvPr id="84" name="楕円 83"/>
        <xdr:cNvSpPr/>
      </xdr:nvSpPr>
      <xdr:spPr>
        <a:xfrm>
          <a:off x="3746500" y="62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144185</xdr:rowOff>
    </xdr:from>
    <xdr:ext cx="534377" cy="259045"/>
    <xdr:sp macro="" textlink="">
      <xdr:nvSpPr>
        <xdr:cNvPr id="85" name="テキスト ボックス 84"/>
        <xdr:cNvSpPr txBox="1"/>
      </xdr:nvSpPr>
      <xdr:spPr>
        <a:xfrm>
          <a:off x="3530111" y="63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72408</xdr:rowOff>
    </xdr:from>
    <xdr:to>
      <xdr:col>15</xdr:col>
      <xdr:colOff>101600</xdr:colOff>
      <xdr:row>37</xdr:row>
      <xdr:rowOff>2558</xdr:rowOff>
    </xdr:to>
    <xdr:sp macro="" textlink="">
      <xdr:nvSpPr>
        <xdr:cNvPr id="86" name="楕円 85"/>
        <xdr:cNvSpPr/>
      </xdr:nvSpPr>
      <xdr:spPr>
        <a:xfrm>
          <a:off x="2857500" y="62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165135</xdr:rowOff>
    </xdr:from>
    <xdr:ext cx="534377" cy="259045"/>
    <xdr:sp macro="" textlink="">
      <xdr:nvSpPr>
        <xdr:cNvPr id="87" name="テキスト ボックス 86"/>
        <xdr:cNvSpPr txBox="1"/>
      </xdr:nvSpPr>
      <xdr:spPr>
        <a:xfrm>
          <a:off x="2641111" y="63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75984</xdr:rowOff>
    </xdr:from>
    <xdr:to>
      <xdr:col>10</xdr:col>
      <xdr:colOff>165100</xdr:colOff>
      <xdr:row>37</xdr:row>
      <xdr:rowOff>6134</xdr:rowOff>
    </xdr:to>
    <xdr:sp macro="" textlink="">
      <xdr:nvSpPr>
        <xdr:cNvPr id="88" name="楕円 87"/>
        <xdr:cNvSpPr/>
      </xdr:nvSpPr>
      <xdr:spPr>
        <a:xfrm>
          <a:off x="1968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168711</xdr:rowOff>
    </xdr:from>
    <xdr:ext cx="534377" cy="259045"/>
    <xdr:sp macro="" textlink="">
      <xdr:nvSpPr>
        <xdr:cNvPr id="89" name="テキスト ボックス 88"/>
        <xdr:cNvSpPr txBox="1"/>
      </xdr:nvSpPr>
      <xdr:spPr>
        <a:xfrm>
          <a:off x="1752111"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80540</xdr:rowOff>
    </xdr:from>
    <xdr:to>
      <xdr:col>6</xdr:col>
      <xdr:colOff>38100</xdr:colOff>
      <xdr:row>37</xdr:row>
      <xdr:rowOff>10690</xdr:rowOff>
    </xdr:to>
    <xdr:sp macro="" textlink="">
      <xdr:nvSpPr>
        <xdr:cNvPr id="90" name="楕円 89"/>
        <xdr:cNvSpPr/>
      </xdr:nvSpPr>
      <xdr:spPr>
        <a:xfrm>
          <a:off x="1079500" y="6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1817</xdr:rowOff>
    </xdr:from>
    <xdr:ext cx="534377" cy="259045"/>
    <xdr:sp macro="" textlink="">
      <xdr:nvSpPr>
        <xdr:cNvPr id="91" name="テキスト ボックス 90"/>
        <xdr:cNvSpPr txBox="1"/>
      </xdr:nvSpPr>
      <xdr:spPr>
        <a:xfrm>
          <a:off x="863111" y="63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84836</xdr:rowOff>
    </xdr:from>
    <xdr:to>
      <xdr:col>24</xdr:col>
      <xdr:colOff>63500</xdr:colOff>
      <xdr:row>56</xdr:row>
      <xdr:rowOff>17595</xdr:rowOff>
    </xdr:to>
    <xdr:cxnSp macro="">
      <xdr:nvCxnSpPr>
        <xdr:cNvPr id="123" name="直線コネクタ 122"/>
        <xdr:cNvCxnSpPr/>
      </xdr:nvCxnSpPr>
      <xdr:spPr>
        <a:xfrm flipV="1">
          <a:off x="3797300" y="9171686"/>
          <a:ext cx="838200" cy="44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17595</xdr:rowOff>
    </xdr:from>
    <xdr:to>
      <xdr:col>19</xdr:col>
      <xdr:colOff>177800</xdr:colOff>
      <xdr:row>56</xdr:row>
      <xdr:rowOff>31164</xdr:rowOff>
    </xdr:to>
    <xdr:cxnSp macro="">
      <xdr:nvCxnSpPr>
        <xdr:cNvPr id="126" name="直線コネクタ 125"/>
        <xdr:cNvCxnSpPr/>
      </xdr:nvCxnSpPr>
      <xdr:spPr>
        <a:xfrm flipV="1">
          <a:off x="2908300" y="9618795"/>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126033</xdr:rowOff>
    </xdr:from>
    <xdr:to>
      <xdr:col>15</xdr:col>
      <xdr:colOff>50800</xdr:colOff>
      <xdr:row>56</xdr:row>
      <xdr:rowOff>31164</xdr:rowOff>
    </xdr:to>
    <xdr:cxnSp macro="">
      <xdr:nvCxnSpPr>
        <xdr:cNvPr id="129" name="直線コネクタ 128"/>
        <xdr:cNvCxnSpPr/>
      </xdr:nvCxnSpPr>
      <xdr:spPr>
        <a:xfrm>
          <a:off x="2019300" y="9384333"/>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15783</xdr:rowOff>
    </xdr:from>
    <xdr:to>
      <xdr:col>10</xdr:col>
      <xdr:colOff>114300</xdr:colOff>
      <xdr:row>54</xdr:row>
      <xdr:rowOff>126033</xdr:rowOff>
    </xdr:to>
    <xdr:cxnSp macro="">
      <xdr:nvCxnSpPr>
        <xdr:cNvPr id="132" name="直線コネクタ 131"/>
        <xdr:cNvCxnSpPr/>
      </xdr:nvCxnSpPr>
      <xdr:spPr>
        <a:xfrm>
          <a:off x="1130300" y="9274083"/>
          <a:ext cx="889000" cy="1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34036</xdr:rowOff>
    </xdr:from>
    <xdr:to>
      <xdr:col>24</xdr:col>
      <xdr:colOff>114300</xdr:colOff>
      <xdr:row>53</xdr:row>
      <xdr:rowOff>135636</xdr:rowOff>
    </xdr:to>
    <xdr:sp macro="" textlink="">
      <xdr:nvSpPr>
        <xdr:cNvPr id="142" name="楕円 141"/>
        <xdr:cNvSpPr/>
      </xdr:nvSpPr>
      <xdr:spPr>
        <a:xfrm>
          <a:off x="4584700" y="9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56913</xdr:rowOff>
    </xdr:from>
    <xdr:ext cx="599010" cy="259045"/>
    <xdr:sp macro="" textlink="">
      <xdr:nvSpPr>
        <xdr:cNvPr id="143" name="物件費該当値テキスト"/>
        <xdr:cNvSpPr txBox="1"/>
      </xdr:nvSpPr>
      <xdr:spPr>
        <a:xfrm>
          <a:off x="4686300" y="897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138245</xdr:rowOff>
    </xdr:from>
    <xdr:to>
      <xdr:col>20</xdr:col>
      <xdr:colOff>38100</xdr:colOff>
      <xdr:row>56</xdr:row>
      <xdr:rowOff>68395</xdr:rowOff>
    </xdr:to>
    <xdr:sp macro="" textlink="">
      <xdr:nvSpPr>
        <xdr:cNvPr id="144" name="楕円 143"/>
        <xdr:cNvSpPr/>
      </xdr:nvSpPr>
      <xdr:spPr>
        <a:xfrm>
          <a:off x="3746500" y="95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59522</xdr:rowOff>
    </xdr:from>
    <xdr:ext cx="534377" cy="259045"/>
    <xdr:sp macro="" textlink="">
      <xdr:nvSpPr>
        <xdr:cNvPr id="145" name="テキスト ボックス 144"/>
        <xdr:cNvSpPr txBox="1"/>
      </xdr:nvSpPr>
      <xdr:spPr>
        <a:xfrm>
          <a:off x="3530111" y="966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151814</xdr:rowOff>
    </xdr:from>
    <xdr:to>
      <xdr:col>15</xdr:col>
      <xdr:colOff>101600</xdr:colOff>
      <xdr:row>56</xdr:row>
      <xdr:rowOff>81964</xdr:rowOff>
    </xdr:to>
    <xdr:sp macro="" textlink="">
      <xdr:nvSpPr>
        <xdr:cNvPr id="146" name="楕円 145"/>
        <xdr:cNvSpPr/>
      </xdr:nvSpPr>
      <xdr:spPr>
        <a:xfrm>
          <a:off x="2857500" y="95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73091</xdr:rowOff>
    </xdr:from>
    <xdr:ext cx="534377" cy="259045"/>
    <xdr:sp macro="" textlink="">
      <xdr:nvSpPr>
        <xdr:cNvPr id="147" name="テキスト ボックス 146"/>
        <xdr:cNvSpPr txBox="1"/>
      </xdr:nvSpPr>
      <xdr:spPr>
        <a:xfrm>
          <a:off x="2641111" y="96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75233</xdr:rowOff>
    </xdr:from>
    <xdr:to>
      <xdr:col>10</xdr:col>
      <xdr:colOff>165100</xdr:colOff>
      <xdr:row>55</xdr:row>
      <xdr:rowOff>5383</xdr:rowOff>
    </xdr:to>
    <xdr:sp macro="" textlink="">
      <xdr:nvSpPr>
        <xdr:cNvPr id="148" name="楕円 147"/>
        <xdr:cNvSpPr/>
      </xdr:nvSpPr>
      <xdr:spPr>
        <a:xfrm>
          <a:off x="1968500" y="93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21910</xdr:rowOff>
    </xdr:from>
    <xdr:ext cx="534377" cy="259045"/>
    <xdr:sp macro="" textlink="">
      <xdr:nvSpPr>
        <xdr:cNvPr id="149" name="テキスト ボックス 148"/>
        <xdr:cNvSpPr txBox="1"/>
      </xdr:nvSpPr>
      <xdr:spPr>
        <a:xfrm>
          <a:off x="1752111" y="91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136433</xdr:rowOff>
    </xdr:from>
    <xdr:to>
      <xdr:col>6</xdr:col>
      <xdr:colOff>38100</xdr:colOff>
      <xdr:row>54</xdr:row>
      <xdr:rowOff>66583</xdr:rowOff>
    </xdr:to>
    <xdr:sp macro="" textlink="">
      <xdr:nvSpPr>
        <xdr:cNvPr id="150" name="楕円 149"/>
        <xdr:cNvSpPr/>
      </xdr:nvSpPr>
      <xdr:spPr>
        <a:xfrm>
          <a:off x="1079500" y="9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83110</xdr:rowOff>
    </xdr:from>
    <xdr:ext cx="534377" cy="259045"/>
    <xdr:sp macro="" textlink="">
      <xdr:nvSpPr>
        <xdr:cNvPr id="151" name="テキスト ボックス 150"/>
        <xdr:cNvSpPr txBox="1"/>
      </xdr:nvSpPr>
      <xdr:spPr>
        <a:xfrm>
          <a:off x="863111" y="89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91923</xdr:rowOff>
    </xdr:from>
    <xdr:to>
      <xdr:col>24</xdr:col>
      <xdr:colOff>63500</xdr:colOff>
      <xdr:row>78</xdr:row>
      <xdr:rowOff>93889</xdr:rowOff>
    </xdr:to>
    <xdr:cxnSp macro="">
      <xdr:nvCxnSpPr>
        <xdr:cNvPr id="178" name="直線コネクタ 177"/>
        <xdr:cNvCxnSpPr/>
      </xdr:nvCxnSpPr>
      <xdr:spPr>
        <a:xfrm>
          <a:off x="3797300" y="13465023"/>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87396</xdr:rowOff>
    </xdr:from>
    <xdr:to>
      <xdr:col>19</xdr:col>
      <xdr:colOff>177800</xdr:colOff>
      <xdr:row>78</xdr:row>
      <xdr:rowOff>91923</xdr:rowOff>
    </xdr:to>
    <xdr:cxnSp macro="">
      <xdr:nvCxnSpPr>
        <xdr:cNvPr id="181" name="直線コネクタ 180"/>
        <xdr:cNvCxnSpPr/>
      </xdr:nvCxnSpPr>
      <xdr:spPr>
        <a:xfrm>
          <a:off x="2908300" y="1346049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83739</xdr:rowOff>
    </xdr:from>
    <xdr:to>
      <xdr:col>15</xdr:col>
      <xdr:colOff>50800</xdr:colOff>
      <xdr:row>78</xdr:row>
      <xdr:rowOff>87396</xdr:rowOff>
    </xdr:to>
    <xdr:cxnSp macro="">
      <xdr:nvCxnSpPr>
        <xdr:cNvPr id="184" name="直線コネクタ 183"/>
        <xdr:cNvCxnSpPr/>
      </xdr:nvCxnSpPr>
      <xdr:spPr>
        <a:xfrm>
          <a:off x="2019300" y="1345683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75966</xdr:rowOff>
    </xdr:from>
    <xdr:to>
      <xdr:col>10</xdr:col>
      <xdr:colOff>114300</xdr:colOff>
      <xdr:row>78</xdr:row>
      <xdr:rowOff>83739</xdr:rowOff>
    </xdr:to>
    <xdr:cxnSp macro="">
      <xdr:nvCxnSpPr>
        <xdr:cNvPr id="187" name="直線コネクタ 186"/>
        <xdr:cNvCxnSpPr/>
      </xdr:nvCxnSpPr>
      <xdr:spPr>
        <a:xfrm>
          <a:off x="1130300" y="1344906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43089</xdr:rowOff>
    </xdr:from>
    <xdr:to>
      <xdr:col>24</xdr:col>
      <xdr:colOff>114300</xdr:colOff>
      <xdr:row>78</xdr:row>
      <xdr:rowOff>144689</xdr:rowOff>
    </xdr:to>
    <xdr:sp macro="" textlink="">
      <xdr:nvSpPr>
        <xdr:cNvPr id="197" name="楕円 196"/>
        <xdr:cNvSpPr/>
      </xdr:nvSpPr>
      <xdr:spPr>
        <a:xfrm>
          <a:off x="45847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129466</xdr:rowOff>
    </xdr:from>
    <xdr:ext cx="469744" cy="259045"/>
    <xdr:sp macro="" textlink="">
      <xdr:nvSpPr>
        <xdr:cNvPr id="198" name="維持補修費該当値テキスト"/>
        <xdr:cNvSpPr txBox="1"/>
      </xdr:nvSpPr>
      <xdr:spPr>
        <a:xfrm>
          <a:off x="4686300" y="133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41123</xdr:rowOff>
    </xdr:from>
    <xdr:to>
      <xdr:col>20</xdr:col>
      <xdr:colOff>38100</xdr:colOff>
      <xdr:row>78</xdr:row>
      <xdr:rowOff>142723</xdr:rowOff>
    </xdr:to>
    <xdr:sp macro="" textlink="">
      <xdr:nvSpPr>
        <xdr:cNvPr id="199" name="楕円 198"/>
        <xdr:cNvSpPr/>
      </xdr:nvSpPr>
      <xdr:spPr>
        <a:xfrm>
          <a:off x="3746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133850</xdr:rowOff>
    </xdr:from>
    <xdr:ext cx="469744" cy="259045"/>
    <xdr:sp macro="" textlink="">
      <xdr:nvSpPr>
        <xdr:cNvPr id="200" name="テキスト ボックス 199"/>
        <xdr:cNvSpPr txBox="1"/>
      </xdr:nvSpPr>
      <xdr:spPr>
        <a:xfrm>
          <a:off x="3562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36596</xdr:rowOff>
    </xdr:from>
    <xdr:to>
      <xdr:col>15</xdr:col>
      <xdr:colOff>101600</xdr:colOff>
      <xdr:row>78</xdr:row>
      <xdr:rowOff>138196</xdr:rowOff>
    </xdr:to>
    <xdr:sp macro="" textlink="">
      <xdr:nvSpPr>
        <xdr:cNvPr id="201" name="楕円 200"/>
        <xdr:cNvSpPr/>
      </xdr:nvSpPr>
      <xdr:spPr>
        <a:xfrm>
          <a:off x="2857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129323</xdr:rowOff>
    </xdr:from>
    <xdr:ext cx="469744" cy="259045"/>
    <xdr:sp macro="" textlink="">
      <xdr:nvSpPr>
        <xdr:cNvPr id="202" name="テキスト ボックス 201"/>
        <xdr:cNvSpPr txBox="1"/>
      </xdr:nvSpPr>
      <xdr:spPr>
        <a:xfrm>
          <a:off x="2673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32939</xdr:rowOff>
    </xdr:from>
    <xdr:to>
      <xdr:col>10</xdr:col>
      <xdr:colOff>165100</xdr:colOff>
      <xdr:row>78</xdr:row>
      <xdr:rowOff>134539</xdr:rowOff>
    </xdr:to>
    <xdr:sp macro="" textlink="">
      <xdr:nvSpPr>
        <xdr:cNvPr id="203" name="楕円 202"/>
        <xdr:cNvSpPr/>
      </xdr:nvSpPr>
      <xdr:spPr>
        <a:xfrm>
          <a:off x="19685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125666</xdr:rowOff>
    </xdr:from>
    <xdr:ext cx="469744" cy="259045"/>
    <xdr:sp macro="" textlink="">
      <xdr:nvSpPr>
        <xdr:cNvPr id="204" name="テキスト ボックス 203"/>
        <xdr:cNvSpPr txBox="1"/>
      </xdr:nvSpPr>
      <xdr:spPr>
        <a:xfrm>
          <a:off x="1784428" y="1349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25166</xdr:rowOff>
    </xdr:from>
    <xdr:to>
      <xdr:col>6</xdr:col>
      <xdr:colOff>38100</xdr:colOff>
      <xdr:row>78</xdr:row>
      <xdr:rowOff>126766</xdr:rowOff>
    </xdr:to>
    <xdr:sp macro="" textlink="">
      <xdr:nvSpPr>
        <xdr:cNvPr id="205" name="楕円 204"/>
        <xdr:cNvSpPr/>
      </xdr:nvSpPr>
      <xdr:spPr>
        <a:xfrm>
          <a:off x="1079500" y="13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117893</xdr:rowOff>
    </xdr:from>
    <xdr:ext cx="469744" cy="259045"/>
    <xdr:sp macro="" textlink="">
      <xdr:nvSpPr>
        <xdr:cNvPr id="206" name="テキスト ボックス 205"/>
        <xdr:cNvSpPr txBox="1"/>
      </xdr:nvSpPr>
      <xdr:spPr>
        <a:xfrm>
          <a:off x="895428" y="1349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25701</xdr:rowOff>
    </xdr:from>
    <xdr:to>
      <xdr:col>24</xdr:col>
      <xdr:colOff>63500</xdr:colOff>
      <xdr:row>93</xdr:row>
      <xdr:rowOff>111196</xdr:rowOff>
    </xdr:to>
    <xdr:cxnSp macro="">
      <xdr:nvCxnSpPr>
        <xdr:cNvPr id="240" name="直線コネクタ 239"/>
        <xdr:cNvCxnSpPr/>
      </xdr:nvCxnSpPr>
      <xdr:spPr>
        <a:xfrm flipV="1">
          <a:off x="3797300" y="15970551"/>
          <a:ext cx="838200" cy="8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111196</xdr:rowOff>
    </xdr:from>
    <xdr:to>
      <xdr:col>19</xdr:col>
      <xdr:colOff>177800</xdr:colOff>
      <xdr:row>94</xdr:row>
      <xdr:rowOff>34530</xdr:rowOff>
    </xdr:to>
    <xdr:cxnSp macro="">
      <xdr:nvCxnSpPr>
        <xdr:cNvPr id="243" name="直線コネクタ 242"/>
        <xdr:cNvCxnSpPr/>
      </xdr:nvCxnSpPr>
      <xdr:spPr>
        <a:xfrm flipV="1">
          <a:off x="2908300" y="16056046"/>
          <a:ext cx="889000" cy="9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34530</xdr:rowOff>
    </xdr:from>
    <xdr:to>
      <xdr:col>15</xdr:col>
      <xdr:colOff>50800</xdr:colOff>
      <xdr:row>94</xdr:row>
      <xdr:rowOff>39187</xdr:rowOff>
    </xdr:to>
    <xdr:cxnSp macro="">
      <xdr:nvCxnSpPr>
        <xdr:cNvPr id="246" name="直線コネクタ 245"/>
        <xdr:cNvCxnSpPr/>
      </xdr:nvCxnSpPr>
      <xdr:spPr>
        <a:xfrm flipV="1">
          <a:off x="2019300" y="16150830"/>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39187</xdr:rowOff>
    </xdr:from>
    <xdr:to>
      <xdr:col>10</xdr:col>
      <xdr:colOff>114300</xdr:colOff>
      <xdr:row>94</xdr:row>
      <xdr:rowOff>84693</xdr:rowOff>
    </xdr:to>
    <xdr:cxnSp macro="">
      <xdr:nvCxnSpPr>
        <xdr:cNvPr id="249" name="直線コネクタ 248"/>
        <xdr:cNvCxnSpPr/>
      </xdr:nvCxnSpPr>
      <xdr:spPr>
        <a:xfrm flipV="1">
          <a:off x="1130300" y="16155487"/>
          <a:ext cx="889000" cy="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146351</xdr:rowOff>
    </xdr:from>
    <xdr:to>
      <xdr:col>24</xdr:col>
      <xdr:colOff>114300</xdr:colOff>
      <xdr:row>93</xdr:row>
      <xdr:rowOff>76501</xdr:rowOff>
    </xdr:to>
    <xdr:sp macro="" textlink="">
      <xdr:nvSpPr>
        <xdr:cNvPr id="259" name="楕円 258"/>
        <xdr:cNvSpPr/>
      </xdr:nvSpPr>
      <xdr:spPr>
        <a:xfrm>
          <a:off x="4584700" y="159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169228</xdr:rowOff>
    </xdr:from>
    <xdr:ext cx="534377" cy="259045"/>
    <xdr:sp macro="" textlink="">
      <xdr:nvSpPr>
        <xdr:cNvPr id="260" name="扶助費該当値テキスト"/>
        <xdr:cNvSpPr txBox="1"/>
      </xdr:nvSpPr>
      <xdr:spPr>
        <a:xfrm>
          <a:off x="4686300" y="157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60396</xdr:rowOff>
    </xdr:from>
    <xdr:to>
      <xdr:col>20</xdr:col>
      <xdr:colOff>38100</xdr:colOff>
      <xdr:row>93</xdr:row>
      <xdr:rowOff>161996</xdr:rowOff>
    </xdr:to>
    <xdr:sp macro="" textlink="">
      <xdr:nvSpPr>
        <xdr:cNvPr id="261" name="楕円 260"/>
        <xdr:cNvSpPr/>
      </xdr:nvSpPr>
      <xdr:spPr>
        <a:xfrm>
          <a:off x="3746500" y="160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7073</xdr:rowOff>
    </xdr:from>
    <xdr:ext cx="534377" cy="259045"/>
    <xdr:sp macro="" textlink="">
      <xdr:nvSpPr>
        <xdr:cNvPr id="262" name="テキスト ボックス 261"/>
        <xdr:cNvSpPr txBox="1"/>
      </xdr:nvSpPr>
      <xdr:spPr>
        <a:xfrm>
          <a:off x="3530111" y="157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155180</xdr:rowOff>
    </xdr:from>
    <xdr:to>
      <xdr:col>15</xdr:col>
      <xdr:colOff>101600</xdr:colOff>
      <xdr:row>94</xdr:row>
      <xdr:rowOff>85330</xdr:rowOff>
    </xdr:to>
    <xdr:sp macro="" textlink="">
      <xdr:nvSpPr>
        <xdr:cNvPr id="263" name="楕円 262"/>
        <xdr:cNvSpPr/>
      </xdr:nvSpPr>
      <xdr:spPr>
        <a:xfrm>
          <a:off x="2857500" y="161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101857</xdr:rowOff>
    </xdr:from>
    <xdr:ext cx="534377" cy="259045"/>
    <xdr:sp macro="" textlink="">
      <xdr:nvSpPr>
        <xdr:cNvPr id="264" name="テキスト ボックス 263"/>
        <xdr:cNvSpPr txBox="1"/>
      </xdr:nvSpPr>
      <xdr:spPr>
        <a:xfrm>
          <a:off x="2641111" y="158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159837</xdr:rowOff>
    </xdr:from>
    <xdr:to>
      <xdr:col>10</xdr:col>
      <xdr:colOff>165100</xdr:colOff>
      <xdr:row>94</xdr:row>
      <xdr:rowOff>89987</xdr:rowOff>
    </xdr:to>
    <xdr:sp macro="" textlink="">
      <xdr:nvSpPr>
        <xdr:cNvPr id="265" name="楕円 264"/>
        <xdr:cNvSpPr/>
      </xdr:nvSpPr>
      <xdr:spPr>
        <a:xfrm>
          <a:off x="1968500" y="161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106514</xdr:rowOff>
    </xdr:from>
    <xdr:ext cx="534377" cy="259045"/>
    <xdr:sp macro="" textlink="">
      <xdr:nvSpPr>
        <xdr:cNvPr id="266" name="テキスト ボックス 265"/>
        <xdr:cNvSpPr txBox="1"/>
      </xdr:nvSpPr>
      <xdr:spPr>
        <a:xfrm>
          <a:off x="1752111" y="158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33893</xdr:rowOff>
    </xdr:from>
    <xdr:to>
      <xdr:col>6</xdr:col>
      <xdr:colOff>38100</xdr:colOff>
      <xdr:row>94</xdr:row>
      <xdr:rowOff>135493</xdr:rowOff>
    </xdr:to>
    <xdr:sp macro="" textlink="">
      <xdr:nvSpPr>
        <xdr:cNvPr id="267" name="楕円 266"/>
        <xdr:cNvSpPr/>
      </xdr:nvSpPr>
      <xdr:spPr>
        <a:xfrm>
          <a:off x="1079500" y="161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152020</xdr:rowOff>
    </xdr:from>
    <xdr:ext cx="534377" cy="259045"/>
    <xdr:sp macro="" textlink="">
      <xdr:nvSpPr>
        <xdr:cNvPr id="268" name="テキスト ボックス 267"/>
        <xdr:cNvSpPr txBox="1"/>
      </xdr:nvSpPr>
      <xdr:spPr>
        <a:xfrm>
          <a:off x="863111" y="159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149301</xdr:rowOff>
    </xdr:from>
    <xdr:to>
      <xdr:col>55</xdr:col>
      <xdr:colOff>0</xdr:colOff>
      <xdr:row>37</xdr:row>
      <xdr:rowOff>18473</xdr:rowOff>
    </xdr:to>
    <xdr:cxnSp macro="">
      <xdr:nvCxnSpPr>
        <xdr:cNvPr id="295" name="直線コネクタ 294"/>
        <xdr:cNvCxnSpPr/>
      </xdr:nvCxnSpPr>
      <xdr:spPr>
        <a:xfrm flipV="1">
          <a:off x="9639300" y="5807151"/>
          <a:ext cx="838200" cy="5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18473</xdr:rowOff>
    </xdr:from>
    <xdr:to>
      <xdr:col>50</xdr:col>
      <xdr:colOff>114300</xdr:colOff>
      <xdr:row>37</xdr:row>
      <xdr:rowOff>34672</xdr:rowOff>
    </xdr:to>
    <xdr:cxnSp macro="">
      <xdr:nvCxnSpPr>
        <xdr:cNvPr id="298" name="直線コネクタ 297"/>
        <xdr:cNvCxnSpPr/>
      </xdr:nvCxnSpPr>
      <xdr:spPr>
        <a:xfrm flipV="1">
          <a:off x="8750300" y="6362123"/>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34672</xdr:rowOff>
    </xdr:from>
    <xdr:to>
      <xdr:col>45</xdr:col>
      <xdr:colOff>177800</xdr:colOff>
      <xdr:row>37</xdr:row>
      <xdr:rowOff>52046</xdr:rowOff>
    </xdr:to>
    <xdr:cxnSp macro="">
      <xdr:nvCxnSpPr>
        <xdr:cNvPr id="301" name="直線コネクタ 300"/>
        <xdr:cNvCxnSpPr/>
      </xdr:nvCxnSpPr>
      <xdr:spPr>
        <a:xfrm flipV="1">
          <a:off x="7861300" y="637832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34631</xdr:rowOff>
    </xdr:from>
    <xdr:to>
      <xdr:col>41</xdr:col>
      <xdr:colOff>50800</xdr:colOff>
      <xdr:row>37</xdr:row>
      <xdr:rowOff>52046</xdr:rowOff>
    </xdr:to>
    <xdr:cxnSp macro="">
      <xdr:nvCxnSpPr>
        <xdr:cNvPr id="304" name="直線コネクタ 303"/>
        <xdr:cNvCxnSpPr/>
      </xdr:nvCxnSpPr>
      <xdr:spPr>
        <a:xfrm>
          <a:off x="6972300" y="6378281"/>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98501</xdr:rowOff>
    </xdr:from>
    <xdr:to>
      <xdr:col>55</xdr:col>
      <xdr:colOff>50800</xdr:colOff>
      <xdr:row>34</xdr:row>
      <xdr:rowOff>28651</xdr:rowOff>
    </xdr:to>
    <xdr:sp macro="" textlink="">
      <xdr:nvSpPr>
        <xdr:cNvPr id="314" name="楕円 313"/>
        <xdr:cNvSpPr/>
      </xdr:nvSpPr>
      <xdr:spPr>
        <a:xfrm>
          <a:off x="10426700" y="57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76928</xdr:rowOff>
    </xdr:from>
    <xdr:ext cx="599010" cy="259045"/>
    <xdr:sp macro="" textlink="">
      <xdr:nvSpPr>
        <xdr:cNvPr id="315" name="補助費等該当値テキスト"/>
        <xdr:cNvSpPr txBox="1"/>
      </xdr:nvSpPr>
      <xdr:spPr>
        <a:xfrm>
          <a:off x="10528300" y="573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139123</xdr:rowOff>
    </xdr:from>
    <xdr:to>
      <xdr:col>50</xdr:col>
      <xdr:colOff>165100</xdr:colOff>
      <xdr:row>37</xdr:row>
      <xdr:rowOff>69273</xdr:rowOff>
    </xdr:to>
    <xdr:sp macro="" textlink="">
      <xdr:nvSpPr>
        <xdr:cNvPr id="316" name="楕円 315"/>
        <xdr:cNvSpPr/>
      </xdr:nvSpPr>
      <xdr:spPr>
        <a:xfrm>
          <a:off x="9588500" y="63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60400</xdr:rowOff>
    </xdr:from>
    <xdr:ext cx="534377" cy="259045"/>
    <xdr:sp macro="" textlink="">
      <xdr:nvSpPr>
        <xdr:cNvPr id="317" name="テキスト ボックス 316"/>
        <xdr:cNvSpPr txBox="1"/>
      </xdr:nvSpPr>
      <xdr:spPr>
        <a:xfrm>
          <a:off x="9372111" y="64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155322</xdr:rowOff>
    </xdr:from>
    <xdr:to>
      <xdr:col>46</xdr:col>
      <xdr:colOff>38100</xdr:colOff>
      <xdr:row>37</xdr:row>
      <xdr:rowOff>85472</xdr:rowOff>
    </xdr:to>
    <xdr:sp macro="" textlink="">
      <xdr:nvSpPr>
        <xdr:cNvPr id="318" name="楕円 317"/>
        <xdr:cNvSpPr/>
      </xdr:nvSpPr>
      <xdr:spPr>
        <a:xfrm>
          <a:off x="8699500" y="63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76599</xdr:rowOff>
    </xdr:from>
    <xdr:ext cx="534377" cy="259045"/>
    <xdr:sp macro="" textlink="">
      <xdr:nvSpPr>
        <xdr:cNvPr id="319" name="テキスト ボックス 318"/>
        <xdr:cNvSpPr txBox="1"/>
      </xdr:nvSpPr>
      <xdr:spPr>
        <a:xfrm>
          <a:off x="8483111" y="64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1246</xdr:rowOff>
    </xdr:from>
    <xdr:to>
      <xdr:col>41</xdr:col>
      <xdr:colOff>101600</xdr:colOff>
      <xdr:row>37</xdr:row>
      <xdr:rowOff>102846</xdr:rowOff>
    </xdr:to>
    <xdr:sp macro="" textlink="">
      <xdr:nvSpPr>
        <xdr:cNvPr id="320" name="楕円 319"/>
        <xdr:cNvSpPr/>
      </xdr:nvSpPr>
      <xdr:spPr>
        <a:xfrm>
          <a:off x="7810500" y="63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93973</xdr:rowOff>
    </xdr:from>
    <xdr:ext cx="534377" cy="259045"/>
    <xdr:sp macro="" textlink="">
      <xdr:nvSpPr>
        <xdr:cNvPr id="321" name="テキスト ボックス 320"/>
        <xdr:cNvSpPr txBox="1"/>
      </xdr:nvSpPr>
      <xdr:spPr>
        <a:xfrm>
          <a:off x="7594111" y="643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155281</xdr:rowOff>
    </xdr:from>
    <xdr:to>
      <xdr:col>36</xdr:col>
      <xdr:colOff>165100</xdr:colOff>
      <xdr:row>37</xdr:row>
      <xdr:rowOff>85431</xdr:rowOff>
    </xdr:to>
    <xdr:sp macro="" textlink="">
      <xdr:nvSpPr>
        <xdr:cNvPr id="322" name="楕円 321"/>
        <xdr:cNvSpPr/>
      </xdr:nvSpPr>
      <xdr:spPr>
        <a:xfrm>
          <a:off x="6921500" y="63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76558</xdr:rowOff>
    </xdr:from>
    <xdr:ext cx="534377" cy="259045"/>
    <xdr:sp macro="" textlink="">
      <xdr:nvSpPr>
        <xdr:cNvPr id="323" name="テキスト ボックス 322"/>
        <xdr:cNvSpPr txBox="1"/>
      </xdr:nvSpPr>
      <xdr:spPr>
        <a:xfrm>
          <a:off x="6705111" y="64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107861</xdr:rowOff>
    </xdr:from>
    <xdr:to>
      <xdr:col>55</xdr:col>
      <xdr:colOff>0</xdr:colOff>
      <xdr:row>57</xdr:row>
      <xdr:rowOff>26566</xdr:rowOff>
    </xdr:to>
    <xdr:cxnSp macro="">
      <xdr:nvCxnSpPr>
        <xdr:cNvPr id="350" name="直線コネクタ 349"/>
        <xdr:cNvCxnSpPr/>
      </xdr:nvCxnSpPr>
      <xdr:spPr>
        <a:xfrm flipV="1">
          <a:off x="9639300" y="9709061"/>
          <a:ext cx="8382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26566</xdr:rowOff>
    </xdr:from>
    <xdr:to>
      <xdr:col>50</xdr:col>
      <xdr:colOff>114300</xdr:colOff>
      <xdr:row>57</xdr:row>
      <xdr:rowOff>147632</xdr:rowOff>
    </xdr:to>
    <xdr:cxnSp macro="">
      <xdr:nvCxnSpPr>
        <xdr:cNvPr id="353" name="直線コネクタ 352"/>
        <xdr:cNvCxnSpPr/>
      </xdr:nvCxnSpPr>
      <xdr:spPr>
        <a:xfrm flipV="1">
          <a:off x="8750300" y="9799216"/>
          <a:ext cx="889000" cy="12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55890</xdr:rowOff>
    </xdr:from>
    <xdr:to>
      <xdr:col>45</xdr:col>
      <xdr:colOff>177800</xdr:colOff>
      <xdr:row>57</xdr:row>
      <xdr:rowOff>147632</xdr:rowOff>
    </xdr:to>
    <xdr:cxnSp macro="">
      <xdr:nvCxnSpPr>
        <xdr:cNvPr id="356" name="直線コネクタ 355"/>
        <xdr:cNvCxnSpPr/>
      </xdr:nvCxnSpPr>
      <xdr:spPr>
        <a:xfrm>
          <a:off x="7861300" y="9657090"/>
          <a:ext cx="889000" cy="2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42170</xdr:rowOff>
    </xdr:from>
    <xdr:to>
      <xdr:col>41</xdr:col>
      <xdr:colOff>50800</xdr:colOff>
      <xdr:row>56</xdr:row>
      <xdr:rowOff>55890</xdr:rowOff>
    </xdr:to>
    <xdr:cxnSp macro="">
      <xdr:nvCxnSpPr>
        <xdr:cNvPr id="359" name="直線コネクタ 358"/>
        <xdr:cNvCxnSpPr/>
      </xdr:nvCxnSpPr>
      <xdr:spPr>
        <a:xfrm>
          <a:off x="6972300" y="9643370"/>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57061</xdr:rowOff>
    </xdr:from>
    <xdr:to>
      <xdr:col>55</xdr:col>
      <xdr:colOff>50800</xdr:colOff>
      <xdr:row>56</xdr:row>
      <xdr:rowOff>158661</xdr:rowOff>
    </xdr:to>
    <xdr:sp macro="" textlink="">
      <xdr:nvSpPr>
        <xdr:cNvPr id="369" name="楕円 368"/>
        <xdr:cNvSpPr/>
      </xdr:nvSpPr>
      <xdr:spPr>
        <a:xfrm>
          <a:off x="10426700" y="96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35488</xdr:rowOff>
    </xdr:from>
    <xdr:ext cx="534377" cy="259045"/>
    <xdr:sp macro="" textlink="">
      <xdr:nvSpPr>
        <xdr:cNvPr id="370" name="普通建設事業費該当値テキスト"/>
        <xdr:cNvSpPr txBox="1"/>
      </xdr:nvSpPr>
      <xdr:spPr>
        <a:xfrm>
          <a:off x="10528300" y="96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147216</xdr:rowOff>
    </xdr:from>
    <xdr:to>
      <xdr:col>50</xdr:col>
      <xdr:colOff>165100</xdr:colOff>
      <xdr:row>57</xdr:row>
      <xdr:rowOff>77366</xdr:rowOff>
    </xdr:to>
    <xdr:sp macro="" textlink="">
      <xdr:nvSpPr>
        <xdr:cNvPr id="371" name="楕円 370"/>
        <xdr:cNvSpPr/>
      </xdr:nvSpPr>
      <xdr:spPr>
        <a:xfrm>
          <a:off x="9588500" y="97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68493</xdr:rowOff>
    </xdr:from>
    <xdr:ext cx="534377" cy="259045"/>
    <xdr:sp macro="" textlink="">
      <xdr:nvSpPr>
        <xdr:cNvPr id="372" name="テキスト ボックス 371"/>
        <xdr:cNvSpPr txBox="1"/>
      </xdr:nvSpPr>
      <xdr:spPr>
        <a:xfrm>
          <a:off x="9372111" y="98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96832</xdr:rowOff>
    </xdr:from>
    <xdr:to>
      <xdr:col>46</xdr:col>
      <xdr:colOff>38100</xdr:colOff>
      <xdr:row>58</xdr:row>
      <xdr:rowOff>26982</xdr:rowOff>
    </xdr:to>
    <xdr:sp macro="" textlink="">
      <xdr:nvSpPr>
        <xdr:cNvPr id="373" name="楕円 372"/>
        <xdr:cNvSpPr/>
      </xdr:nvSpPr>
      <xdr:spPr>
        <a:xfrm>
          <a:off x="8699500" y="98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18109</xdr:rowOff>
    </xdr:from>
    <xdr:ext cx="534377" cy="259045"/>
    <xdr:sp macro="" textlink="">
      <xdr:nvSpPr>
        <xdr:cNvPr id="374" name="テキスト ボックス 373"/>
        <xdr:cNvSpPr txBox="1"/>
      </xdr:nvSpPr>
      <xdr:spPr>
        <a:xfrm>
          <a:off x="8483111" y="99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5090</xdr:rowOff>
    </xdr:from>
    <xdr:to>
      <xdr:col>41</xdr:col>
      <xdr:colOff>101600</xdr:colOff>
      <xdr:row>56</xdr:row>
      <xdr:rowOff>106690</xdr:rowOff>
    </xdr:to>
    <xdr:sp macro="" textlink="">
      <xdr:nvSpPr>
        <xdr:cNvPr id="375" name="楕円 374"/>
        <xdr:cNvSpPr/>
      </xdr:nvSpPr>
      <xdr:spPr>
        <a:xfrm>
          <a:off x="7810500" y="96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123217</xdr:rowOff>
    </xdr:from>
    <xdr:ext cx="534377" cy="259045"/>
    <xdr:sp macro="" textlink="">
      <xdr:nvSpPr>
        <xdr:cNvPr id="376" name="テキスト ボックス 375"/>
        <xdr:cNvSpPr txBox="1"/>
      </xdr:nvSpPr>
      <xdr:spPr>
        <a:xfrm>
          <a:off x="7594111" y="93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162820</xdr:rowOff>
    </xdr:from>
    <xdr:to>
      <xdr:col>36</xdr:col>
      <xdr:colOff>165100</xdr:colOff>
      <xdr:row>56</xdr:row>
      <xdr:rowOff>92970</xdr:rowOff>
    </xdr:to>
    <xdr:sp macro="" textlink="">
      <xdr:nvSpPr>
        <xdr:cNvPr id="377" name="楕円 376"/>
        <xdr:cNvSpPr/>
      </xdr:nvSpPr>
      <xdr:spPr>
        <a:xfrm>
          <a:off x="6921500" y="9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109497</xdr:rowOff>
    </xdr:from>
    <xdr:ext cx="534377" cy="259045"/>
    <xdr:sp macro="" textlink="">
      <xdr:nvSpPr>
        <xdr:cNvPr id="378" name="テキスト ボックス 377"/>
        <xdr:cNvSpPr txBox="1"/>
      </xdr:nvSpPr>
      <xdr:spPr>
        <a:xfrm>
          <a:off x="6705111" y="93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147845</xdr:rowOff>
    </xdr:from>
    <xdr:to>
      <xdr:col>55</xdr:col>
      <xdr:colOff>0</xdr:colOff>
      <xdr:row>78</xdr:row>
      <xdr:rowOff>39024</xdr:rowOff>
    </xdr:to>
    <xdr:cxnSp macro="">
      <xdr:nvCxnSpPr>
        <xdr:cNvPr id="407" name="直線コネクタ 406"/>
        <xdr:cNvCxnSpPr/>
      </xdr:nvCxnSpPr>
      <xdr:spPr>
        <a:xfrm flipV="1">
          <a:off x="9639300" y="13349495"/>
          <a:ext cx="838200" cy="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17749</xdr:rowOff>
    </xdr:from>
    <xdr:to>
      <xdr:col>50</xdr:col>
      <xdr:colOff>114300</xdr:colOff>
      <xdr:row>78</xdr:row>
      <xdr:rowOff>39024</xdr:rowOff>
    </xdr:to>
    <xdr:cxnSp macro="">
      <xdr:nvCxnSpPr>
        <xdr:cNvPr id="410" name="直線コネクタ 409"/>
        <xdr:cNvCxnSpPr/>
      </xdr:nvCxnSpPr>
      <xdr:spPr>
        <a:xfrm>
          <a:off x="8750300" y="13390849"/>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17749</xdr:rowOff>
    </xdr:from>
    <xdr:to>
      <xdr:col>45</xdr:col>
      <xdr:colOff>177800</xdr:colOff>
      <xdr:row>78</xdr:row>
      <xdr:rowOff>100564</xdr:rowOff>
    </xdr:to>
    <xdr:cxnSp macro="">
      <xdr:nvCxnSpPr>
        <xdr:cNvPr id="413" name="直線コネクタ 412"/>
        <xdr:cNvCxnSpPr/>
      </xdr:nvCxnSpPr>
      <xdr:spPr>
        <a:xfrm flipV="1">
          <a:off x="7861300" y="13390849"/>
          <a:ext cx="889000" cy="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150757</xdr:rowOff>
    </xdr:from>
    <xdr:to>
      <xdr:col>41</xdr:col>
      <xdr:colOff>50800</xdr:colOff>
      <xdr:row>78</xdr:row>
      <xdr:rowOff>100564</xdr:rowOff>
    </xdr:to>
    <xdr:cxnSp macro="">
      <xdr:nvCxnSpPr>
        <xdr:cNvPr id="416" name="直線コネクタ 415"/>
        <xdr:cNvCxnSpPr/>
      </xdr:nvCxnSpPr>
      <xdr:spPr>
        <a:xfrm>
          <a:off x="6972300" y="13352407"/>
          <a:ext cx="889000" cy="1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97045</xdr:rowOff>
    </xdr:from>
    <xdr:to>
      <xdr:col>55</xdr:col>
      <xdr:colOff>50800</xdr:colOff>
      <xdr:row>78</xdr:row>
      <xdr:rowOff>27195</xdr:rowOff>
    </xdr:to>
    <xdr:sp macro="" textlink="">
      <xdr:nvSpPr>
        <xdr:cNvPr id="426" name="楕円 425"/>
        <xdr:cNvSpPr/>
      </xdr:nvSpPr>
      <xdr:spPr>
        <a:xfrm>
          <a:off x="10426700" y="132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119922</xdr:rowOff>
    </xdr:from>
    <xdr:ext cx="534377" cy="259045"/>
    <xdr:sp macro="" textlink="">
      <xdr:nvSpPr>
        <xdr:cNvPr id="427" name="普通建設事業費 （ うち新規整備　）該当値テキスト"/>
        <xdr:cNvSpPr txBox="1"/>
      </xdr:nvSpPr>
      <xdr:spPr>
        <a:xfrm>
          <a:off x="10528300" y="131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159674</xdr:rowOff>
    </xdr:from>
    <xdr:to>
      <xdr:col>50</xdr:col>
      <xdr:colOff>165100</xdr:colOff>
      <xdr:row>78</xdr:row>
      <xdr:rowOff>89824</xdr:rowOff>
    </xdr:to>
    <xdr:sp macro="" textlink="">
      <xdr:nvSpPr>
        <xdr:cNvPr id="428" name="楕円 427"/>
        <xdr:cNvSpPr/>
      </xdr:nvSpPr>
      <xdr:spPr>
        <a:xfrm>
          <a:off x="9588500" y="133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80951</xdr:rowOff>
    </xdr:from>
    <xdr:ext cx="534377" cy="259045"/>
    <xdr:sp macro="" textlink="">
      <xdr:nvSpPr>
        <xdr:cNvPr id="429" name="テキスト ボックス 428"/>
        <xdr:cNvSpPr txBox="1"/>
      </xdr:nvSpPr>
      <xdr:spPr>
        <a:xfrm>
          <a:off x="9372111" y="134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138399</xdr:rowOff>
    </xdr:from>
    <xdr:to>
      <xdr:col>46</xdr:col>
      <xdr:colOff>38100</xdr:colOff>
      <xdr:row>78</xdr:row>
      <xdr:rowOff>68549</xdr:rowOff>
    </xdr:to>
    <xdr:sp macro="" textlink="">
      <xdr:nvSpPr>
        <xdr:cNvPr id="430" name="楕円 429"/>
        <xdr:cNvSpPr/>
      </xdr:nvSpPr>
      <xdr:spPr>
        <a:xfrm>
          <a:off x="8699500" y="133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85076</xdr:rowOff>
    </xdr:from>
    <xdr:ext cx="534377" cy="259045"/>
    <xdr:sp macro="" textlink="">
      <xdr:nvSpPr>
        <xdr:cNvPr id="431" name="テキスト ボックス 430"/>
        <xdr:cNvSpPr txBox="1"/>
      </xdr:nvSpPr>
      <xdr:spPr>
        <a:xfrm>
          <a:off x="8483111" y="131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49764</xdr:rowOff>
    </xdr:from>
    <xdr:to>
      <xdr:col>41</xdr:col>
      <xdr:colOff>101600</xdr:colOff>
      <xdr:row>78</xdr:row>
      <xdr:rowOff>151364</xdr:rowOff>
    </xdr:to>
    <xdr:sp macro="" textlink="">
      <xdr:nvSpPr>
        <xdr:cNvPr id="432" name="楕円 431"/>
        <xdr:cNvSpPr/>
      </xdr:nvSpPr>
      <xdr:spPr>
        <a:xfrm>
          <a:off x="7810500" y="134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142491</xdr:rowOff>
    </xdr:from>
    <xdr:ext cx="534377" cy="259045"/>
    <xdr:sp macro="" textlink="">
      <xdr:nvSpPr>
        <xdr:cNvPr id="433" name="テキスト ボックス 432"/>
        <xdr:cNvSpPr txBox="1"/>
      </xdr:nvSpPr>
      <xdr:spPr>
        <a:xfrm>
          <a:off x="7594111" y="135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99957</xdr:rowOff>
    </xdr:from>
    <xdr:to>
      <xdr:col>36</xdr:col>
      <xdr:colOff>165100</xdr:colOff>
      <xdr:row>78</xdr:row>
      <xdr:rowOff>30107</xdr:rowOff>
    </xdr:to>
    <xdr:sp macro="" textlink="">
      <xdr:nvSpPr>
        <xdr:cNvPr id="434" name="楕円 433"/>
        <xdr:cNvSpPr/>
      </xdr:nvSpPr>
      <xdr:spPr>
        <a:xfrm>
          <a:off x="6921500" y="133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46634</xdr:rowOff>
    </xdr:from>
    <xdr:ext cx="534377" cy="259045"/>
    <xdr:sp macro="" textlink="">
      <xdr:nvSpPr>
        <xdr:cNvPr id="435" name="テキスト ボックス 434"/>
        <xdr:cNvSpPr txBox="1"/>
      </xdr:nvSpPr>
      <xdr:spPr>
        <a:xfrm>
          <a:off x="6705111" y="130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90849</xdr:rowOff>
    </xdr:from>
    <xdr:to>
      <xdr:col>55</xdr:col>
      <xdr:colOff>0</xdr:colOff>
      <xdr:row>96</xdr:row>
      <xdr:rowOff>163548</xdr:rowOff>
    </xdr:to>
    <xdr:cxnSp macro="">
      <xdr:nvCxnSpPr>
        <xdr:cNvPr id="460" name="直線コネクタ 459"/>
        <xdr:cNvCxnSpPr/>
      </xdr:nvCxnSpPr>
      <xdr:spPr>
        <a:xfrm flipV="1">
          <a:off x="9639300" y="16550049"/>
          <a:ext cx="838200" cy="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163548</xdr:rowOff>
    </xdr:from>
    <xdr:to>
      <xdr:col>50</xdr:col>
      <xdr:colOff>114300</xdr:colOff>
      <xdr:row>97</xdr:row>
      <xdr:rowOff>157759</xdr:rowOff>
    </xdr:to>
    <xdr:cxnSp macro="">
      <xdr:nvCxnSpPr>
        <xdr:cNvPr id="463" name="直線コネクタ 462"/>
        <xdr:cNvCxnSpPr/>
      </xdr:nvCxnSpPr>
      <xdr:spPr>
        <a:xfrm flipV="1">
          <a:off x="8750300" y="16622748"/>
          <a:ext cx="889000" cy="16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122555</xdr:rowOff>
    </xdr:from>
    <xdr:to>
      <xdr:col>45</xdr:col>
      <xdr:colOff>177800</xdr:colOff>
      <xdr:row>97</xdr:row>
      <xdr:rowOff>157759</xdr:rowOff>
    </xdr:to>
    <xdr:cxnSp macro="">
      <xdr:nvCxnSpPr>
        <xdr:cNvPr id="466" name="直線コネクタ 465"/>
        <xdr:cNvCxnSpPr/>
      </xdr:nvCxnSpPr>
      <xdr:spPr>
        <a:xfrm>
          <a:off x="7861300" y="16410305"/>
          <a:ext cx="889000" cy="3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122555</xdr:rowOff>
    </xdr:from>
    <xdr:to>
      <xdr:col>41</xdr:col>
      <xdr:colOff>50800</xdr:colOff>
      <xdr:row>96</xdr:row>
      <xdr:rowOff>45397</xdr:rowOff>
    </xdr:to>
    <xdr:cxnSp macro="">
      <xdr:nvCxnSpPr>
        <xdr:cNvPr id="469" name="直線コネクタ 468"/>
        <xdr:cNvCxnSpPr/>
      </xdr:nvCxnSpPr>
      <xdr:spPr>
        <a:xfrm flipV="1">
          <a:off x="6972300" y="16410305"/>
          <a:ext cx="889000" cy="9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40049</xdr:rowOff>
    </xdr:from>
    <xdr:to>
      <xdr:col>55</xdr:col>
      <xdr:colOff>50800</xdr:colOff>
      <xdr:row>96</xdr:row>
      <xdr:rowOff>141649</xdr:rowOff>
    </xdr:to>
    <xdr:sp macro="" textlink="">
      <xdr:nvSpPr>
        <xdr:cNvPr id="479" name="楕円 478"/>
        <xdr:cNvSpPr/>
      </xdr:nvSpPr>
      <xdr:spPr>
        <a:xfrm>
          <a:off x="10426700" y="164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18476</xdr:rowOff>
    </xdr:from>
    <xdr:ext cx="534377" cy="259045"/>
    <xdr:sp macro="" textlink="">
      <xdr:nvSpPr>
        <xdr:cNvPr id="480" name="普通建設事業費 （ うち更新整備　）該当値テキスト"/>
        <xdr:cNvSpPr txBox="1"/>
      </xdr:nvSpPr>
      <xdr:spPr>
        <a:xfrm>
          <a:off x="10528300" y="164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112748</xdr:rowOff>
    </xdr:from>
    <xdr:to>
      <xdr:col>50</xdr:col>
      <xdr:colOff>165100</xdr:colOff>
      <xdr:row>97</xdr:row>
      <xdr:rowOff>42898</xdr:rowOff>
    </xdr:to>
    <xdr:sp macro="" textlink="">
      <xdr:nvSpPr>
        <xdr:cNvPr id="481" name="楕円 480"/>
        <xdr:cNvSpPr/>
      </xdr:nvSpPr>
      <xdr:spPr>
        <a:xfrm>
          <a:off x="9588500" y="165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34025</xdr:rowOff>
    </xdr:from>
    <xdr:ext cx="534377" cy="259045"/>
    <xdr:sp macro="" textlink="">
      <xdr:nvSpPr>
        <xdr:cNvPr id="482" name="テキスト ボックス 481"/>
        <xdr:cNvSpPr txBox="1"/>
      </xdr:nvSpPr>
      <xdr:spPr>
        <a:xfrm>
          <a:off x="9372111" y="166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106959</xdr:rowOff>
    </xdr:from>
    <xdr:to>
      <xdr:col>46</xdr:col>
      <xdr:colOff>38100</xdr:colOff>
      <xdr:row>98</xdr:row>
      <xdr:rowOff>37109</xdr:rowOff>
    </xdr:to>
    <xdr:sp macro="" textlink="">
      <xdr:nvSpPr>
        <xdr:cNvPr id="483" name="楕円 482"/>
        <xdr:cNvSpPr/>
      </xdr:nvSpPr>
      <xdr:spPr>
        <a:xfrm>
          <a:off x="86995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28236</xdr:rowOff>
    </xdr:from>
    <xdr:ext cx="469744" cy="259045"/>
    <xdr:sp macro="" textlink="">
      <xdr:nvSpPr>
        <xdr:cNvPr id="484" name="テキスト ボックス 483"/>
        <xdr:cNvSpPr txBox="1"/>
      </xdr:nvSpPr>
      <xdr:spPr>
        <a:xfrm>
          <a:off x="8515428" y="168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71755</xdr:rowOff>
    </xdr:from>
    <xdr:to>
      <xdr:col>41</xdr:col>
      <xdr:colOff>101600</xdr:colOff>
      <xdr:row>96</xdr:row>
      <xdr:rowOff>1905</xdr:rowOff>
    </xdr:to>
    <xdr:sp macro="" textlink="">
      <xdr:nvSpPr>
        <xdr:cNvPr id="485" name="楕円 484"/>
        <xdr:cNvSpPr/>
      </xdr:nvSpPr>
      <xdr:spPr>
        <a:xfrm>
          <a:off x="7810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18432</xdr:rowOff>
    </xdr:from>
    <xdr:ext cx="534377" cy="259045"/>
    <xdr:sp macro="" textlink="">
      <xdr:nvSpPr>
        <xdr:cNvPr id="486" name="テキスト ボックス 485"/>
        <xdr:cNvSpPr txBox="1"/>
      </xdr:nvSpPr>
      <xdr:spPr>
        <a:xfrm>
          <a:off x="7594111" y="161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166047</xdr:rowOff>
    </xdr:from>
    <xdr:to>
      <xdr:col>36</xdr:col>
      <xdr:colOff>165100</xdr:colOff>
      <xdr:row>96</xdr:row>
      <xdr:rowOff>96197</xdr:rowOff>
    </xdr:to>
    <xdr:sp macro="" textlink="">
      <xdr:nvSpPr>
        <xdr:cNvPr id="487" name="楕円 486"/>
        <xdr:cNvSpPr/>
      </xdr:nvSpPr>
      <xdr:spPr>
        <a:xfrm>
          <a:off x="6921500" y="164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112724</xdr:rowOff>
    </xdr:from>
    <xdr:ext cx="534377" cy="259045"/>
    <xdr:sp macro="" textlink="">
      <xdr:nvSpPr>
        <xdr:cNvPr id="488" name="テキスト ボックス 487"/>
        <xdr:cNvSpPr txBox="1"/>
      </xdr:nvSpPr>
      <xdr:spPr>
        <a:xfrm>
          <a:off x="6705111" y="162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19879</xdr:rowOff>
    </xdr:from>
    <xdr:to>
      <xdr:col>81</xdr:col>
      <xdr:colOff>50800</xdr:colOff>
      <xdr:row>38</xdr:row>
      <xdr:rowOff>25400</xdr:rowOff>
    </xdr:to>
    <xdr:cxnSp macro="">
      <xdr:nvCxnSpPr>
        <xdr:cNvPr id="516" name="直線コネクタ 515"/>
        <xdr:cNvCxnSpPr/>
      </xdr:nvCxnSpPr>
      <xdr:spPr>
        <a:xfrm>
          <a:off x="14592300" y="6534979"/>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19879</xdr:rowOff>
    </xdr:from>
    <xdr:to>
      <xdr:col>76</xdr:col>
      <xdr:colOff>114300</xdr:colOff>
      <xdr:row>38</xdr:row>
      <xdr:rowOff>20439</xdr:rowOff>
    </xdr:to>
    <xdr:cxnSp macro="">
      <xdr:nvCxnSpPr>
        <xdr:cNvPr id="519" name="直線コネクタ 518"/>
        <xdr:cNvCxnSpPr/>
      </xdr:nvCxnSpPr>
      <xdr:spPr>
        <a:xfrm flipV="1">
          <a:off x="13703300" y="653497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20439</xdr:rowOff>
    </xdr:from>
    <xdr:to>
      <xdr:col>71</xdr:col>
      <xdr:colOff>177800</xdr:colOff>
      <xdr:row>38</xdr:row>
      <xdr:rowOff>25400</xdr:rowOff>
    </xdr:to>
    <xdr:cxnSp macro="">
      <xdr:nvCxnSpPr>
        <xdr:cNvPr id="522" name="直線コネクタ 521"/>
        <xdr:cNvCxnSpPr/>
      </xdr:nvCxnSpPr>
      <xdr:spPr>
        <a:xfrm flipV="1">
          <a:off x="12814300" y="65355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140529</xdr:rowOff>
    </xdr:from>
    <xdr:to>
      <xdr:col>76</xdr:col>
      <xdr:colOff>165100</xdr:colOff>
      <xdr:row>38</xdr:row>
      <xdr:rowOff>70679</xdr:rowOff>
    </xdr:to>
    <xdr:sp macro="" textlink="">
      <xdr:nvSpPr>
        <xdr:cNvPr id="536" name="楕円 535"/>
        <xdr:cNvSpPr/>
      </xdr:nvSpPr>
      <xdr:spPr>
        <a:xfrm>
          <a:off x="14541500" y="64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61806</xdr:rowOff>
    </xdr:from>
    <xdr:ext cx="378565" cy="259045"/>
    <xdr:sp macro="" textlink="">
      <xdr:nvSpPr>
        <xdr:cNvPr id="537" name="テキスト ボックス 536"/>
        <xdr:cNvSpPr txBox="1"/>
      </xdr:nvSpPr>
      <xdr:spPr>
        <a:xfrm>
          <a:off x="14403017" y="657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141089</xdr:rowOff>
    </xdr:from>
    <xdr:to>
      <xdr:col>72</xdr:col>
      <xdr:colOff>38100</xdr:colOff>
      <xdr:row>38</xdr:row>
      <xdr:rowOff>71239</xdr:rowOff>
    </xdr:to>
    <xdr:sp macro="" textlink="">
      <xdr:nvSpPr>
        <xdr:cNvPr id="538" name="楕円 537"/>
        <xdr:cNvSpPr/>
      </xdr:nvSpPr>
      <xdr:spPr>
        <a:xfrm>
          <a:off x="13652500" y="64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62366</xdr:rowOff>
    </xdr:from>
    <xdr:ext cx="378565" cy="259045"/>
    <xdr:sp macro="" textlink="">
      <xdr:nvSpPr>
        <xdr:cNvPr id="539" name="テキスト ボックス 538"/>
        <xdr:cNvSpPr txBox="1"/>
      </xdr:nvSpPr>
      <xdr:spPr>
        <a:xfrm>
          <a:off x="13514017" y="657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19966</xdr:rowOff>
    </xdr:from>
    <xdr:to>
      <xdr:col>85</xdr:col>
      <xdr:colOff>127000</xdr:colOff>
      <xdr:row>78</xdr:row>
      <xdr:rowOff>29065</xdr:rowOff>
    </xdr:to>
    <xdr:cxnSp macro="">
      <xdr:nvCxnSpPr>
        <xdr:cNvPr id="625" name="直線コネクタ 624"/>
        <xdr:cNvCxnSpPr/>
      </xdr:nvCxnSpPr>
      <xdr:spPr>
        <a:xfrm>
          <a:off x="15481300" y="13393066"/>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19966</xdr:rowOff>
    </xdr:from>
    <xdr:to>
      <xdr:col>81</xdr:col>
      <xdr:colOff>50800</xdr:colOff>
      <xdr:row>78</xdr:row>
      <xdr:rowOff>25972</xdr:rowOff>
    </xdr:to>
    <xdr:cxnSp macro="">
      <xdr:nvCxnSpPr>
        <xdr:cNvPr id="628" name="直線コネクタ 627"/>
        <xdr:cNvCxnSpPr/>
      </xdr:nvCxnSpPr>
      <xdr:spPr>
        <a:xfrm flipV="1">
          <a:off x="14592300" y="1339306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25972</xdr:rowOff>
    </xdr:from>
    <xdr:to>
      <xdr:col>76</xdr:col>
      <xdr:colOff>114300</xdr:colOff>
      <xdr:row>78</xdr:row>
      <xdr:rowOff>31023</xdr:rowOff>
    </xdr:to>
    <xdr:cxnSp macro="">
      <xdr:nvCxnSpPr>
        <xdr:cNvPr id="631" name="直線コネクタ 630"/>
        <xdr:cNvCxnSpPr/>
      </xdr:nvCxnSpPr>
      <xdr:spPr>
        <a:xfrm flipV="1">
          <a:off x="13703300" y="1339907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31023</xdr:rowOff>
    </xdr:from>
    <xdr:to>
      <xdr:col>71</xdr:col>
      <xdr:colOff>177800</xdr:colOff>
      <xdr:row>78</xdr:row>
      <xdr:rowOff>32662</xdr:rowOff>
    </xdr:to>
    <xdr:cxnSp macro="">
      <xdr:nvCxnSpPr>
        <xdr:cNvPr id="634" name="直線コネクタ 633"/>
        <xdr:cNvCxnSpPr/>
      </xdr:nvCxnSpPr>
      <xdr:spPr>
        <a:xfrm flipV="1">
          <a:off x="12814300" y="13404123"/>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149715</xdr:rowOff>
    </xdr:from>
    <xdr:to>
      <xdr:col>85</xdr:col>
      <xdr:colOff>177800</xdr:colOff>
      <xdr:row>78</xdr:row>
      <xdr:rowOff>79865</xdr:rowOff>
    </xdr:to>
    <xdr:sp macro="" textlink="">
      <xdr:nvSpPr>
        <xdr:cNvPr id="644" name="楕円 643"/>
        <xdr:cNvSpPr/>
      </xdr:nvSpPr>
      <xdr:spPr>
        <a:xfrm>
          <a:off x="16268700" y="133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128142</xdr:rowOff>
    </xdr:from>
    <xdr:ext cx="534377" cy="259045"/>
    <xdr:sp macro="" textlink="">
      <xdr:nvSpPr>
        <xdr:cNvPr id="645" name="公債費該当値テキスト"/>
        <xdr:cNvSpPr txBox="1"/>
      </xdr:nvSpPr>
      <xdr:spPr>
        <a:xfrm>
          <a:off x="16370300" y="133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140616</xdr:rowOff>
    </xdr:from>
    <xdr:to>
      <xdr:col>81</xdr:col>
      <xdr:colOff>101600</xdr:colOff>
      <xdr:row>78</xdr:row>
      <xdr:rowOff>70766</xdr:rowOff>
    </xdr:to>
    <xdr:sp macro="" textlink="">
      <xdr:nvSpPr>
        <xdr:cNvPr id="646" name="楕円 645"/>
        <xdr:cNvSpPr/>
      </xdr:nvSpPr>
      <xdr:spPr>
        <a:xfrm>
          <a:off x="15430500" y="13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61893</xdr:rowOff>
    </xdr:from>
    <xdr:ext cx="534377" cy="259045"/>
    <xdr:sp macro="" textlink="">
      <xdr:nvSpPr>
        <xdr:cNvPr id="647" name="テキスト ボックス 646"/>
        <xdr:cNvSpPr txBox="1"/>
      </xdr:nvSpPr>
      <xdr:spPr>
        <a:xfrm>
          <a:off x="15214111" y="134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146622</xdr:rowOff>
    </xdr:from>
    <xdr:to>
      <xdr:col>76</xdr:col>
      <xdr:colOff>165100</xdr:colOff>
      <xdr:row>78</xdr:row>
      <xdr:rowOff>76772</xdr:rowOff>
    </xdr:to>
    <xdr:sp macro="" textlink="">
      <xdr:nvSpPr>
        <xdr:cNvPr id="648" name="楕円 647"/>
        <xdr:cNvSpPr/>
      </xdr:nvSpPr>
      <xdr:spPr>
        <a:xfrm>
          <a:off x="145415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67899</xdr:rowOff>
    </xdr:from>
    <xdr:ext cx="534377" cy="259045"/>
    <xdr:sp macro="" textlink="">
      <xdr:nvSpPr>
        <xdr:cNvPr id="649" name="テキスト ボックス 648"/>
        <xdr:cNvSpPr txBox="1"/>
      </xdr:nvSpPr>
      <xdr:spPr>
        <a:xfrm>
          <a:off x="14325111" y="134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151673</xdr:rowOff>
    </xdr:from>
    <xdr:to>
      <xdr:col>72</xdr:col>
      <xdr:colOff>38100</xdr:colOff>
      <xdr:row>78</xdr:row>
      <xdr:rowOff>81823</xdr:rowOff>
    </xdr:to>
    <xdr:sp macro="" textlink="">
      <xdr:nvSpPr>
        <xdr:cNvPr id="650" name="楕円 649"/>
        <xdr:cNvSpPr/>
      </xdr:nvSpPr>
      <xdr:spPr>
        <a:xfrm>
          <a:off x="13652500" y="133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72950</xdr:rowOff>
    </xdr:from>
    <xdr:ext cx="534377" cy="259045"/>
    <xdr:sp macro="" textlink="">
      <xdr:nvSpPr>
        <xdr:cNvPr id="651" name="テキスト ボックス 650"/>
        <xdr:cNvSpPr txBox="1"/>
      </xdr:nvSpPr>
      <xdr:spPr>
        <a:xfrm>
          <a:off x="13436111" y="1344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153312</xdr:rowOff>
    </xdr:from>
    <xdr:to>
      <xdr:col>67</xdr:col>
      <xdr:colOff>101600</xdr:colOff>
      <xdr:row>78</xdr:row>
      <xdr:rowOff>83462</xdr:rowOff>
    </xdr:to>
    <xdr:sp macro="" textlink="">
      <xdr:nvSpPr>
        <xdr:cNvPr id="652" name="楕円 651"/>
        <xdr:cNvSpPr/>
      </xdr:nvSpPr>
      <xdr:spPr>
        <a:xfrm>
          <a:off x="12763500" y="133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74589</xdr:rowOff>
    </xdr:from>
    <xdr:ext cx="534377" cy="259045"/>
    <xdr:sp macro="" textlink="">
      <xdr:nvSpPr>
        <xdr:cNvPr id="653" name="テキスト ボックス 652"/>
        <xdr:cNvSpPr txBox="1"/>
      </xdr:nvSpPr>
      <xdr:spPr>
        <a:xfrm>
          <a:off x="12547111" y="134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102699</xdr:rowOff>
    </xdr:from>
    <xdr:to>
      <xdr:col>85</xdr:col>
      <xdr:colOff>127000</xdr:colOff>
      <xdr:row>98</xdr:row>
      <xdr:rowOff>145230</xdr:rowOff>
    </xdr:to>
    <xdr:cxnSp macro="">
      <xdr:nvCxnSpPr>
        <xdr:cNvPr id="684" name="直線コネクタ 683"/>
        <xdr:cNvCxnSpPr/>
      </xdr:nvCxnSpPr>
      <xdr:spPr>
        <a:xfrm flipV="1">
          <a:off x="15481300" y="16733349"/>
          <a:ext cx="838200" cy="2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6415</xdr:rowOff>
    </xdr:from>
    <xdr:to>
      <xdr:col>81</xdr:col>
      <xdr:colOff>50800</xdr:colOff>
      <xdr:row>98</xdr:row>
      <xdr:rowOff>145230</xdr:rowOff>
    </xdr:to>
    <xdr:cxnSp macro="">
      <xdr:nvCxnSpPr>
        <xdr:cNvPr id="687" name="直線コネクタ 686"/>
        <xdr:cNvCxnSpPr/>
      </xdr:nvCxnSpPr>
      <xdr:spPr>
        <a:xfrm>
          <a:off x="14592300" y="16808515"/>
          <a:ext cx="889000" cy="13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6415</xdr:rowOff>
    </xdr:from>
    <xdr:to>
      <xdr:col>76</xdr:col>
      <xdr:colOff>114300</xdr:colOff>
      <xdr:row>98</xdr:row>
      <xdr:rowOff>128890</xdr:rowOff>
    </xdr:to>
    <xdr:cxnSp macro="">
      <xdr:nvCxnSpPr>
        <xdr:cNvPr id="690" name="直線コネクタ 689"/>
        <xdr:cNvCxnSpPr/>
      </xdr:nvCxnSpPr>
      <xdr:spPr>
        <a:xfrm flipV="1">
          <a:off x="13703300" y="16808515"/>
          <a:ext cx="889000" cy="12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128890</xdr:rowOff>
    </xdr:from>
    <xdr:to>
      <xdr:col>71</xdr:col>
      <xdr:colOff>177800</xdr:colOff>
      <xdr:row>98</xdr:row>
      <xdr:rowOff>144957</xdr:rowOff>
    </xdr:to>
    <xdr:cxnSp macro="">
      <xdr:nvCxnSpPr>
        <xdr:cNvPr id="693" name="直線コネクタ 692"/>
        <xdr:cNvCxnSpPr/>
      </xdr:nvCxnSpPr>
      <xdr:spPr>
        <a:xfrm flipV="1">
          <a:off x="12814300" y="16930990"/>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51899</xdr:rowOff>
    </xdr:from>
    <xdr:to>
      <xdr:col>85</xdr:col>
      <xdr:colOff>177800</xdr:colOff>
      <xdr:row>97</xdr:row>
      <xdr:rowOff>153499</xdr:rowOff>
    </xdr:to>
    <xdr:sp macro="" textlink="">
      <xdr:nvSpPr>
        <xdr:cNvPr id="703" name="楕円 702"/>
        <xdr:cNvSpPr/>
      </xdr:nvSpPr>
      <xdr:spPr>
        <a:xfrm>
          <a:off x="16268700" y="166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30326</xdr:rowOff>
    </xdr:from>
    <xdr:ext cx="534377" cy="259045"/>
    <xdr:sp macro="" textlink="">
      <xdr:nvSpPr>
        <xdr:cNvPr id="704" name="積立金該当値テキスト"/>
        <xdr:cNvSpPr txBox="1"/>
      </xdr:nvSpPr>
      <xdr:spPr>
        <a:xfrm>
          <a:off x="16370300" y="166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94430</xdr:rowOff>
    </xdr:from>
    <xdr:to>
      <xdr:col>81</xdr:col>
      <xdr:colOff>101600</xdr:colOff>
      <xdr:row>99</xdr:row>
      <xdr:rowOff>24580</xdr:rowOff>
    </xdr:to>
    <xdr:sp macro="" textlink="">
      <xdr:nvSpPr>
        <xdr:cNvPr id="705" name="楕円 704"/>
        <xdr:cNvSpPr/>
      </xdr:nvSpPr>
      <xdr:spPr>
        <a:xfrm>
          <a:off x="15430500" y="168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15707</xdr:rowOff>
    </xdr:from>
    <xdr:ext cx="534377" cy="259045"/>
    <xdr:sp macro="" textlink="">
      <xdr:nvSpPr>
        <xdr:cNvPr id="706" name="テキスト ボックス 705"/>
        <xdr:cNvSpPr txBox="1"/>
      </xdr:nvSpPr>
      <xdr:spPr>
        <a:xfrm>
          <a:off x="15214111" y="169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127065</xdr:rowOff>
    </xdr:from>
    <xdr:to>
      <xdr:col>76</xdr:col>
      <xdr:colOff>165100</xdr:colOff>
      <xdr:row>98</xdr:row>
      <xdr:rowOff>57215</xdr:rowOff>
    </xdr:to>
    <xdr:sp macro="" textlink="">
      <xdr:nvSpPr>
        <xdr:cNvPr id="707" name="楕円 706"/>
        <xdr:cNvSpPr/>
      </xdr:nvSpPr>
      <xdr:spPr>
        <a:xfrm>
          <a:off x="14541500" y="167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48342</xdr:rowOff>
    </xdr:from>
    <xdr:ext cx="534377" cy="259045"/>
    <xdr:sp macro="" textlink="">
      <xdr:nvSpPr>
        <xdr:cNvPr id="708" name="テキスト ボックス 707"/>
        <xdr:cNvSpPr txBox="1"/>
      </xdr:nvSpPr>
      <xdr:spPr>
        <a:xfrm>
          <a:off x="14325111" y="168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78090</xdr:rowOff>
    </xdr:from>
    <xdr:to>
      <xdr:col>72</xdr:col>
      <xdr:colOff>38100</xdr:colOff>
      <xdr:row>99</xdr:row>
      <xdr:rowOff>8240</xdr:rowOff>
    </xdr:to>
    <xdr:sp macro="" textlink="">
      <xdr:nvSpPr>
        <xdr:cNvPr id="709" name="楕円 708"/>
        <xdr:cNvSpPr/>
      </xdr:nvSpPr>
      <xdr:spPr>
        <a:xfrm>
          <a:off x="13652500" y="168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170817</xdr:rowOff>
    </xdr:from>
    <xdr:ext cx="534377" cy="259045"/>
    <xdr:sp macro="" textlink="">
      <xdr:nvSpPr>
        <xdr:cNvPr id="710" name="テキスト ボックス 709"/>
        <xdr:cNvSpPr txBox="1"/>
      </xdr:nvSpPr>
      <xdr:spPr>
        <a:xfrm>
          <a:off x="13436111" y="169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94157</xdr:rowOff>
    </xdr:from>
    <xdr:to>
      <xdr:col>67</xdr:col>
      <xdr:colOff>101600</xdr:colOff>
      <xdr:row>99</xdr:row>
      <xdr:rowOff>24307</xdr:rowOff>
    </xdr:to>
    <xdr:sp macro="" textlink="">
      <xdr:nvSpPr>
        <xdr:cNvPr id="711" name="楕円 710"/>
        <xdr:cNvSpPr/>
      </xdr:nvSpPr>
      <xdr:spPr>
        <a:xfrm>
          <a:off x="127635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15434</xdr:rowOff>
    </xdr:from>
    <xdr:ext cx="534377" cy="259045"/>
    <xdr:sp macro="" textlink="">
      <xdr:nvSpPr>
        <xdr:cNvPr id="712" name="テキスト ボックス 711"/>
        <xdr:cNvSpPr txBox="1"/>
      </xdr:nvSpPr>
      <xdr:spPr>
        <a:xfrm>
          <a:off x="12547111" y="169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35376</xdr:rowOff>
    </xdr:from>
    <xdr:to>
      <xdr:col>116</xdr:col>
      <xdr:colOff>63500</xdr:colOff>
      <xdr:row>77</xdr:row>
      <xdr:rowOff>157694</xdr:rowOff>
    </xdr:to>
    <xdr:cxnSp macro="">
      <xdr:nvCxnSpPr>
        <xdr:cNvPr id="858" name="直線コネクタ 857"/>
        <xdr:cNvCxnSpPr/>
      </xdr:nvCxnSpPr>
      <xdr:spPr>
        <a:xfrm>
          <a:off x="21323300" y="13237026"/>
          <a:ext cx="838200" cy="1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24453</xdr:rowOff>
    </xdr:from>
    <xdr:to>
      <xdr:col>111</xdr:col>
      <xdr:colOff>177800</xdr:colOff>
      <xdr:row>77</xdr:row>
      <xdr:rowOff>35376</xdr:rowOff>
    </xdr:to>
    <xdr:cxnSp macro="">
      <xdr:nvCxnSpPr>
        <xdr:cNvPr id="861" name="直線コネクタ 860"/>
        <xdr:cNvCxnSpPr/>
      </xdr:nvCxnSpPr>
      <xdr:spPr>
        <a:xfrm>
          <a:off x="20434300" y="13226103"/>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107941</xdr:rowOff>
    </xdr:from>
    <xdr:to>
      <xdr:col>107</xdr:col>
      <xdr:colOff>50800</xdr:colOff>
      <xdr:row>77</xdr:row>
      <xdr:rowOff>24453</xdr:rowOff>
    </xdr:to>
    <xdr:cxnSp macro="">
      <xdr:nvCxnSpPr>
        <xdr:cNvPr id="864" name="直線コネクタ 863"/>
        <xdr:cNvCxnSpPr/>
      </xdr:nvCxnSpPr>
      <xdr:spPr>
        <a:xfrm>
          <a:off x="19545300" y="13138141"/>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104920</xdr:rowOff>
    </xdr:from>
    <xdr:to>
      <xdr:col>102</xdr:col>
      <xdr:colOff>114300</xdr:colOff>
      <xdr:row>76</xdr:row>
      <xdr:rowOff>107941</xdr:rowOff>
    </xdr:to>
    <xdr:cxnSp macro="">
      <xdr:nvCxnSpPr>
        <xdr:cNvPr id="867" name="直線コネクタ 866"/>
        <xdr:cNvCxnSpPr/>
      </xdr:nvCxnSpPr>
      <xdr:spPr>
        <a:xfrm>
          <a:off x="18656300" y="12963670"/>
          <a:ext cx="889000" cy="1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106894</xdr:rowOff>
    </xdr:from>
    <xdr:to>
      <xdr:col>116</xdr:col>
      <xdr:colOff>114300</xdr:colOff>
      <xdr:row>78</xdr:row>
      <xdr:rowOff>37044</xdr:rowOff>
    </xdr:to>
    <xdr:sp macro="" textlink="">
      <xdr:nvSpPr>
        <xdr:cNvPr id="877" name="楕円 876"/>
        <xdr:cNvSpPr/>
      </xdr:nvSpPr>
      <xdr:spPr>
        <a:xfrm>
          <a:off x="22110700" y="133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85321</xdr:rowOff>
    </xdr:from>
    <xdr:ext cx="534377" cy="259045"/>
    <xdr:sp macro="" textlink="">
      <xdr:nvSpPr>
        <xdr:cNvPr id="878" name="繰出金該当値テキスト"/>
        <xdr:cNvSpPr txBox="1"/>
      </xdr:nvSpPr>
      <xdr:spPr>
        <a:xfrm>
          <a:off x="22212300" y="132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156026</xdr:rowOff>
    </xdr:from>
    <xdr:to>
      <xdr:col>112</xdr:col>
      <xdr:colOff>38100</xdr:colOff>
      <xdr:row>77</xdr:row>
      <xdr:rowOff>86176</xdr:rowOff>
    </xdr:to>
    <xdr:sp macro="" textlink="">
      <xdr:nvSpPr>
        <xdr:cNvPr id="879" name="楕円 878"/>
        <xdr:cNvSpPr/>
      </xdr:nvSpPr>
      <xdr:spPr>
        <a:xfrm>
          <a:off x="21272500" y="13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77303</xdr:rowOff>
    </xdr:from>
    <xdr:ext cx="534377" cy="259045"/>
    <xdr:sp macro="" textlink="">
      <xdr:nvSpPr>
        <xdr:cNvPr id="880" name="テキスト ボックス 879"/>
        <xdr:cNvSpPr txBox="1"/>
      </xdr:nvSpPr>
      <xdr:spPr>
        <a:xfrm>
          <a:off x="21056111" y="13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145103</xdr:rowOff>
    </xdr:from>
    <xdr:to>
      <xdr:col>107</xdr:col>
      <xdr:colOff>101600</xdr:colOff>
      <xdr:row>77</xdr:row>
      <xdr:rowOff>75253</xdr:rowOff>
    </xdr:to>
    <xdr:sp macro="" textlink="">
      <xdr:nvSpPr>
        <xdr:cNvPr id="881" name="楕円 880"/>
        <xdr:cNvSpPr/>
      </xdr:nvSpPr>
      <xdr:spPr>
        <a:xfrm>
          <a:off x="20383500" y="131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66380</xdr:rowOff>
    </xdr:from>
    <xdr:ext cx="534377" cy="259045"/>
    <xdr:sp macro="" textlink="">
      <xdr:nvSpPr>
        <xdr:cNvPr id="882" name="テキスト ボックス 881"/>
        <xdr:cNvSpPr txBox="1"/>
      </xdr:nvSpPr>
      <xdr:spPr>
        <a:xfrm>
          <a:off x="20167111" y="13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57141</xdr:rowOff>
    </xdr:from>
    <xdr:to>
      <xdr:col>102</xdr:col>
      <xdr:colOff>165100</xdr:colOff>
      <xdr:row>76</xdr:row>
      <xdr:rowOff>158741</xdr:rowOff>
    </xdr:to>
    <xdr:sp macro="" textlink="">
      <xdr:nvSpPr>
        <xdr:cNvPr id="883" name="楕円 882"/>
        <xdr:cNvSpPr/>
      </xdr:nvSpPr>
      <xdr:spPr>
        <a:xfrm>
          <a:off x="19494500" y="1308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149868</xdr:rowOff>
    </xdr:from>
    <xdr:ext cx="534377" cy="259045"/>
    <xdr:sp macro="" textlink="">
      <xdr:nvSpPr>
        <xdr:cNvPr id="884" name="テキスト ボックス 883"/>
        <xdr:cNvSpPr txBox="1"/>
      </xdr:nvSpPr>
      <xdr:spPr>
        <a:xfrm>
          <a:off x="19278111" y="1318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54120</xdr:rowOff>
    </xdr:from>
    <xdr:to>
      <xdr:col>98</xdr:col>
      <xdr:colOff>38100</xdr:colOff>
      <xdr:row>75</xdr:row>
      <xdr:rowOff>155721</xdr:rowOff>
    </xdr:to>
    <xdr:sp macro="" textlink="">
      <xdr:nvSpPr>
        <xdr:cNvPr id="885" name="楕円 884"/>
        <xdr:cNvSpPr/>
      </xdr:nvSpPr>
      <xdr:spPr>
        <a:xfrm>
          <a:off x="18605500" y="12912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797</xdr:rowOff>
    </xdr:from>
    <xdr:ext cx="534377" cy="259045"/>
    <xdr:sp macro="" textlink="">
      <xdr:nvSpPr>
        <xdr:cNvPr id="886" name="テキスト ボックス 885"/>
        <xdr:cNvSpPr txBox="1"/>
      </xdr:nvSpPr>
      <xdr:spPr>
        <a:xfrm>
          <a:off x="18389111" y="12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人件費は、住民一人あたり</a:t>
          </a:r>
          <a:r>
            <a:rPr kumimoji="1" lang="ja-JP" altLang="en-US" sz="1100">
              <a:solidFill>
                <a:sysClr val="windowText" lastClr="000000"/>
              </a:solidFill>
              <a:effectLst/>
              <a:latin typeface="+mn-lt"/>
              <a:ea typeface="+mn-ea"/>
              <a:cs typeface="+mn-cs"/>
            </a:rPr>
            <a:t>８０，００９</a:t>
          </a:r>
          <a:r>
            <a:rPr kumimoji="1" lang="ja-JP" altLang="ja-JP" sz="1100">
              <a:solidFill>
                <a:sysClr val="windowText" lastClr="000000"/>
              </a:solidFill>
              <a:effectLst/>
              <a:latin typeface="+mn-lt"/>
              <a:ea typeface="+mn-ea"/>
              <a:cs typeface="+mn-cs"/>
            </a:rPr>
            <a:t>円で、類似団体平均値を下回っている。</a:t>
          </a:r>
          <a:endParaRPr lang="ja-JP" altLang="ja-JP" sz="1400">
            <a:solidFill>
              <a:sysClr val="windowText" lastClr="000000"/>
            </a:solidFill>
            <a:effectLst/>
          </a:endParaRPr>
        </a:p>
        <a:p>
          <a:r>
            <a:rPr lang="ja-JP" altLang="en-US" sz="1100">
              <a:solidFill>
                <a:sysClr val="windowText" lastClr="000000"/>
              </a:solidFill>
              <a:effectLst/>
              <a:latin typeface="+mn-lt"/>
              <a:ea typeface="+mn-ea"/>
              <a:cs typeface="+mn-cs"/>
            </a:rPr>
            <a:t>物件</a:t>
          </a:r>
          <a:r>
            <a:rPr lang="ja-JP" altLang="ja-JP" sz="1100">
              <a:solidFill>
                <a:sysClr val="windowText" lastClr="000000"/>
              </a:solidFill>
              <a:effectLst/>
              <a:latin typeface="+mn-lt"/>
              <a:ea typeface="+mn-ea"/>
              <a:cs typeface="+mn-cs"/>
            </a:rPr>
            <a:t>費は、</a:t>
          </a:r>
          <a:r>
            <a:rPr lang="ja-JP" altLang="en-US" sz="1100">
              <a:solidFill>
                <a:sysClr val="windowText" lastClr="000000"/>
              </a:solidFill>
              <a:effectLst/>
              <a:latin typeface="+mn-lt"/>
              <a:ea typeface="+mn-ea"/>
              <a:cs typeface="+mn-cs"/>
            </a:rPr>
            <a:t>大型のソフト事業（委託料）の影響で増となり、</a:t>
          </a:r>
          <a:r>
            <a:rPr lang="ja-JP" altLang="ja-JP" sz="1100">
              <a:solidFill>
                <a:sysClr val="windowText" lastClr="000000"/>
              </a:solidFill>
              <a:effectLst/>
              <a:latin typeface="+mn-lt"/>
              <a:ea typeface="+mn-ea"/>
              <a:cs typeface="+mn-cs"/>
            </a:rPr>
            <a:t>類似団体平均を大きく</a:t>
          </a:r>
          <a:r>
            <a:rPr lang="ja-JP" altLang="en-US" sz="1100">
              <a:solidFill>
                <a:sysClr val="windowText" lastClr="000000"/>
              </a:solidFill>
              <a:effectLst/>
              <a:latin typeface="+mn-lt"/>
              <a:ea typeface="+mn-ea"/>
              <a:cs typeface="+mn-cs"/>
            </a:rPr>
            <a:t>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扶助費は、増加傾向で、類似団体平均を上回っている。増加の主な要因は認可保育所等運営負担金および障害福祉サービス諸費の増加による。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普通建設事業費は、類似団体平均を下回っている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、役場第一庁舎改築事業の影響で増加</a:t>
          </a:r>
          <a:r>
            <a:rPr kumimoji="1" lang="ja-JP" altLang="en-US" sz="1100">
              <a:solidFill>
                <a:sysClr val="windowText" lastClr="000000"/>
              </a:solidFill>
              <a:effectLst/>
              <a:latin typeface="+mn-lt"/>
              <a:ea typeface="+mn-ea"/>
              <a:cs typeface="+mn-cs"/>
            </a:rPr>
            <a:t>傾向となっている。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積立金は、類似団体平均を</a:t>
          </a:r>
          <a:r>
            <a:rPr kumimoji="1" lang="ja-JP" altLang="en-US" sz="1100">
              <a:solidFill>
                <a:sysClr val="windowText" lastClr="000000"/>
              </a:solidFill>
              <a:effectLst/>
              <a:latin typeface="+mn-lt"/>
              <a:ea typeface="+mn-ea"/>
              <a:cs typeface="+mn-cs"/>
            </a:rPr>
            <a:t>やや</a:t>
          </a:r>
          <a:r>
            <a:rPr kumimoji="1" lang="ja-JP" altLang="ja-JP" sz="1100">
              <a:solidFill>
                <a:sysClr val="windowText" lastClr="000000"/>
              </a:solidFill>
              <a:effectLst/>
              <a:latin typeface="+mn-lt"/>
              <a:ea typeface="+mn-ea"/>
              <a:cs typeface="+mn-cs"/>
            </a:rPr>
            <a:t>下回っている</a:t>
          </a:r>
          <a:r>
            <a:rPr kumimoji="1" lang="ja-JP" altLang="en-US" sz="1100">
              <a:solidFill>
                <a:sysClr val="windowText" lastClr="000000"/>
              </a:solidFill>
              <a:effectLst/>
              <a:latin typeface="+mn-lt"/>
              <a:ea typeface="+mn-ea"/>
              <a:cs typeface="+mn-cs"/>
            </a:rPr>
            <a:t>ものの、ふるさと納税寄附の大幅増により、ふるさと応援基金が増加による。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17,821
17,446
11.54
11,689,910
11,517,374
154,180
4,259,356
5,116,721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159621</xdr:rowOff>
    </xdr:from>
    <xdr:to>
      <xdr:col>24</xdr:col>
      <xdr:colOff>63500</xdr:colOff>
      <xdr:row>35</xdr:row>
      <xdr:rowOff>61649</xdr:rowOff>
    </xdr:to>
    <xdr:cxnSp macro="">
      <xdr:nvCxnSpPr>
        <xdr:cNvPr id="63" name="直線コネクタ 62"/>
        <xdr:cNvCxnSpPr/>
      </xdr:nvCxnSpPr>
      <xdr:spPr>
        <a:xfrm>
          <a:off x="3797300" y="5988921"/>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148517</xdr:rowOff>
    </xdr:from>
    <xdr:to>
      <xdr:col>19</xdr:col>
      <xdr:colOff>177800</xdr:colOff>
      <xdr:row>34</xdr:row>
      <xdr:rowOff>159621</xdr:rowOff>
    </xdr:to>
    <xdr:cxnSp macro="">
      <xdr:nvCxnSpPr>
        <xdr:cNvPr id="66" name="直線コネクタ 65"/>
        <xdr:cNvCxnSpPr/>
      </xdr:nvCxnSpPr>
      <xdr:spPr>
        <a:xfrm>
          <a:off x="2908300" y="5977817"/>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91367</xdr:rowOff>
    </xdr:from>
    <xdr:to>
      <xdr:col>15</xdr:col>
      <xdr:colOff>50800</xdr:colOff>
      <xdr:row>34</xdr:row>
      <xdr:rowOff>148517</xdr:rowOff>
    </xdr:to>
    <xdr:cxnSp macro="">
      <xdr:nvCxnSpPr>
        <xdr:cNvPr id="69" name="直線コネクタ 68"/>
        <xdr:cNvCxnSpPr/>
      </xdr:nvCxnSpPr>
      <xdr:spPr>
        <a:xfrm>
          <a:off x="2019300" y="59206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28666</xdr:rowOff>
    </xdr:from>
    <xdr:to>
      <xdr:col>10</xdr:col>
      <xdr:colOff>114300</xdr:colOff>
      <xdr:row>34</xdr:row>
      <xdr:rowOff>91367</xdr:rowOff>
    </xdr:to>
    <xdr:cxnSp macro="">
      <xdr:nvCxnSpPr>
        <xdr:cNvPr id="72" name="直線コネクタ 71"/>
        <xdr:cNvCxnSpPr/>
      </xdr:nvCxnSpPr>
      <xdr:spPr>
        <a:xfrm>
          <a:off x="1130300" y="5857966"/>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10849</xdr:rowOff>
    </xdr:from>
    <xdr:to>
      <xdr:col>24</xdr:col>
      <xdr:colOff>114300</xdr:colOff>
      <xdr:row>35</xdr:row>
      <xdr:rowOff>112449</xdr:rowOff>
    </xdr:to>
    <xdr:sp macro="" textlink="">
      <xdr:nvSpPr>
        <xdr:cNvPr id="82" name="楕円 81"/>
        <xdr:cNvSpPr/>
      </xdr:nvSpPr>
      <xdr:spPr>
        <a:xfrm>
          <a:off x="4584700" y="60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160726</xdr:rowOff>
    </xdr:from>
    <xdr:ext cx="469744" cy="259045"/>
    <xdr:sp macro="" textlink="">
      <xdr:nvSpPr>
        <xdr:cNvPr id="83" name="議会費該当値テキスト"/>
        <xdr:cNvSpPr txBox="1"/>
      </xdr:nvSpPr>
      <xdr:spPr>
        <a:xfrm>
          <a:off x="4686300" y="599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108821</xdr:rowOff>
    </xdr:from>
    <xdr:to>
      <xdr:col>20</xdr:col>
      <xdr:colOff>38100</xdr:colOff>
      <xdr:row>35</xdr:row>
      <xdr:rowOff>38971</xdr:rowOff>
    </xdr:to>
    <xdr:sp macro="" textlink="">
      <xdr:nvSpPr>
        <xdr:cNvPr id="84" name="楕円 83"/>
        <xdr:cNvSpPr/>
      </xdr:nvSpPr>
      <xdr:spPr>
        <a:xfrm>
          <a:off x="3746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30098</xdr:rowOff>
    </xdr:from>
    <xdr:ext cx="469744" cy="259045"/>
    <xdr:sp macro="" textlink="">
      <xdr:nvSpPr>
        <xdr:cNvPr id="85" name="テキスト ボックス 84"/>
        <xdr:cNvSpPr txBox="1"/>
      </xdr:nvSpPr>
      <xdr:spPr>
        <a:xfrm>
          <a:off x="3562428" y="60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97717</xdr:rowOff>
    </xdr:from>
    <xdr:to>
      <xdr:col>15</xdr:col>
      <xdr:colOff>101600</xdr:colOff>
      <xdr:row>35</xdr:row>
      <xdr:rowOff>27867</xdr:rowOff>
    </xdr:to>
    <xdr:sp macro="" textlink="">
      <xdr:nvSpPr>
        <xdr:cNvPr id="86" name="楕円 85"/>
        <xdr:cNvSpPr/>
      </xdr:nvSpPr>
      <xdr:spPr>
        <a:xfrm>
          <a:off x="2857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18994</xdr:rowOff>
    </xdr:from>
    <xdr:ext cx="469744" cy="259045"/>
    <xdr:sp macro="" textlink="">
      <xdr:nvSpPr>
        <xdr:cNvPr id="87" name="テキスト ボックス 86"/>
        <xdr:cNvSpPr txBox="1"/>
      </xdr:nvSpPr>
      <xdr:spPr>
        <a:xfrm>
          <a:off x="2673428" y="601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40567</xdr:rowOff>
    </xdr:from>
    <xdr:to>
      <xdr:col>10</xdr:col>
      <xdr:colOff>165100</xdr:colOff>
      <xdr:row>34</xdr:row>
      <xdr:rowOff>142167</xdr:rowOff>
    </xdr:to>
    <xdr:sp macro="" textlink="">
      <xdr:nvSpPr>
        <xdr:cNvPr id="88" name="楕円 87"/>
        <xdr:cNvSpPr/>
      </xdr:nvSpPr>
      <xdr:spPr>
        <a:xfrm>
          <a:off x="1968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133294</xdr:rowOff>
    </xdr:from>
    <xdr:ext cx="469744" cy="259045"/>
    <xdr:sp macro="" textlink="">
      <xdr:nvSpPr>
        <xdr:cNvPr id="89" name="テキスト ボックス 88"/>
        <xdr:cNvSpPr txBox="1"/>
      </xdr:nvSpPr>
      <xdr:spPr>
        <a:xfrm>
          <a:off x="1784428" y="596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149316</xdr:rowOff>
    </xdr:from>
    <xdr:to>
      <xdr:col>6</xdr:col>
      <xdr:colOff>38100</xdr:colOff>
      <xdr:row>34</xdr:row>
      <xdr:rowOff>79466</xdr:rowOff>
    </xdr:to>
    <xdr:sp macro="" textlink="">
      <xdr:nvSpPr>
        <xdr:cNvPr id="90" name="楕円 89"/>
        <xdr:cNvSpPr/>
      </xdr:nvSpPr>
      <xdr:spPr>
        <a:xfrm>
          <a:off x="1079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95993</xdr:rowOff>
    </xdr:from>
    <xdr:ext cx="469744" cy="259045"/>
    <xdr:sp macro="" textlink="">
      <xdr:nvSpPr>
        <xdr:cNvPr id="91" name="テキスト ボックス 90"/>
        <xdr:cNvSpPr txBox="1"/>
      </xdr:nvSpPr>
      <xdr:spPr>
        <a:xfrm>
          <a:off x="895428"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32075</xdr:rowOff>
    </xdr:from>
    <xdr:to>
      <xdr:col>24</xdr:col>
      <xdr:colOff>63500</xdr:colOff>
      <xdr:row>57</xdr:row>
      <xdr:rowOff>70480</xdr:rowOff>
    </xdr:to>
    <xdr:cxnSp macro="">
      <xdr:nvCxnSpPr>
        <xdr:cNvPr id="120" name="直線コネクタ 119"/>
        <xdr:cNvCxnSpPr/>
      </xdr:nvCxnSpPr>
      <xdr:spPr>
        <a:xfrm flipV="1">
          <a:off x="3797300" y="9290375"/>
          <a:ext cx="838200" cy="5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1829</xdr:rowOff>
    </xdr:from>
    <xdr:ext cx="599010" cy="259045"/>
    <xdr:sp macro="" textlink="">
      <xdr:nvSpPr>
        <xdr:cNvPr id="121" name="総務費平均値テキスト"/>
        <xdr:cNvSpPr txBox="1"/>
      </xdr:nvSpPr>
      <xdr:spPr>
        <a:xfrm>
          <a:off x="4686300" y="9260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70480</xdr:rowOff>
    </xdr:from>
    <xdr:to>
      <xdr:col>19</xdr:col>
      <xdr:colOff>177800</xdr:colOff>
      <xdr:row>57</xdr:row>
      <xdr:rowOff>110679</xdr:rowOff>
    </xdr:to>
    <xdr:cxnSp macro="">
      <xdr:nvCxnSpPr>
        <xdr:cNvPr id="123" name="直線コネクタ 122"/>
        <xdr:cNvCxnSpPr/>
      </xdr:nvCxnSpPr>
      <xdr:spPr>
        <a:xfrm flipV="1">
          <a:off x="2908300" y="9843130"/>
          <a:ext cx="889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106557</xdr:rowOff>
    </xdr:from>
    <xdr:to>
      <xdr:col>15</xdr:col>
      <xdr:colOff>50800</xdr:colOff>
      <xdr:row>57</xdr:row>
      <xdr:rowOff>110679</xdr:rowOff>
    </xdr:to>
    <xdr:cxnSp macro="">
      <xdr:nvCxnSpPr>
        <xdr:cNvPr id="126" name="直線コネクタ 125"/>
        <xdr:cNvCxnSpPr/>
      </xdr:nvCxnSpPr>
      <xdr:spPr>
        <a:xfrm>
          <a:off x="2019300" y="9879207"/>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106557</xdr:rowOff>
    </xdr:from>
    <xdr:to>
      <xdr:col>10</xdr:col>
      <xdr:colOff>114300</xdr:colOff>
      <xdr:row>57</xdr:row>
      <xdr:rowOff>127028</xdr:rowOff>
    </xdr:to>
    <xdr:cxnSp macro="">
      <xdr:nvCxnSpPr>
        <xdr:cNvPr id="129" name="直線コネクタ 128"/>
        <xdr:cNvCxnSpPr/>
      </xdr:nvCxnSpPr>
      <xdr:spPr>
        <a:xfrm flipV="1">
          <a:off x="1130300" y="9879207"/>
          <a:ext cx="8890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152725</xdr:rowOff>
    </xdr:from>
    <xdr:to>
      <xdr:col>24</xdr:col>
      <xdr:colOff>114300</xdr:colOff>
      <xdr:row>54</xdr:row>
      <xdr:rowOff>82875</xdr:rowOff>
    </xdr:to>
    <xdr:sp macro="" textlink="">
      <xdr:nvSpPr>
        <xdr:cNvPr id="139" name="楕円 138"/>
        <xdr:cNvSpPr/>
      </xdr:nvSpPr>
      <xdr:spPr>
        <a:xfrm>
          <a:off x="4584700" y="92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4152</xdr:rowOff>
    </xdr:from>
    <xdr:ext cx="599010" cy="259045"/>
    <xdr:sp macro="" textlink="">
      <xdr:nvSpPr>
        <xdr:cNvPr id="140" name="総務費該当値テキスト"/>
        <xdr:cNvSpPr txBox="1"/>
      </xdr:nvSpPr>
      <xdr:spPr>
        <a:xfrm>
          <a:off x="4686300" y="909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19680</xdr:rowOff>
    </xdr:from>
    <xdr:to>
      <xdr:col>20</xdr:col>
      <xdr:colOff>38100</xdr:colOff>
      <xdr:row>57</xdr:row>
      <xdr:rowOff>121280</xdr:rowOff>
    </xdr:to>
    <xdr:sp macro="" textlink="">
      <xdr:nvSpPr>
        <xdr:cNvPr id="141" name="楕円 140"/>
        <xdr:cNvSpPr/>
      </xdr:nvSpPr>
      <xdr:spPr>
        <a:xfrm>
          <a:off x="3746500" y="97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112407</xdr:rowOff>
    </xdr:from>
    <xdr:ext cx="534377" cy="259045"/>
    <xdr:sp macro="" textlink="">
      <xdr:nvSpPr>
        <xdr:cNvPr id="142" name="テキスト ボックス 141"/>
        <xdr:cNvSpPr txBox="1"/>
      </xdr:nvSpPr>
      <xdr:spPr>
        <a:xfrm>
          <a:off x="3530111" y="98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59879</xdr:rowOff>
    </xdr:from>
    <xdr:to>
      <xdr:col>15</xdr:col>
      <xdr:colOff>101600</xdr:colOff>
      <xdr:row>57</xdr:row>
      <xdr:rowOff>161479</xdr:rowOff>
    </xdr:to>
    <xdr:sp macro="" textlink="">
      <xdr:nvSpPr>
        <xdr:cNvPr id="143" name="楕円 142"/>
        <xdr:cNvSpPr/>
      </xdr:nvSpPr>
      <xdr:spPr>
        <a:xfrm>
          <a:off x="2857500" y="98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152606</xdr:rowOff>
    </xdr:from>
    <xdr:ext cx="534377" cy="259045"/>
    <xdr:sp macro="" textlink="">
      <xdr:nvSpPr>
        <xdr:cNvPr id="144" name="テキスト ボックス 143"/>
        <xdr:cNvSpPr txBox="1"/>
      </xdr:nvSpPr>
      <xdr:spPr>
        <a:xfrm>
          <a:off x="2641111" y="99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55757</xdr:rowOff>
    </xdr:from>
    <xdr:to>
      <xdr:col>10</xdr:col>
      <xdr:colOff>165100</xdr:colOff>
      <xdr:row>57</xdr:row>
      <xdr:rowOff>157357</xdr:rowOff>
    </xdr:to>
    <xdr:sp macro="" textlink="">
      <xdr:nvSpPr>
        <xdr:cNvPr id="145" name="楕円 144"/>
        <xdr:cNvSpPr/>
      </xdr:nvSpPr>
      <xdr:spPr>
        <a:xfrm>
          <a:off x="1968500" y="98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148484</xdr:rowOff>
    </xdr:from>
    <xdr:ext cx="534377" cy="259045"/>
    <xdr:sp macro="" textlink="">
      <xdr:nvSpPr>
        <xdr:cNvPr id="146" name="テキスト ボックス 145"/>
        <xdr:cNvSpPr txBox="1"/>
      </xdr:nvSpPr>
      <xdr:spPr>
        <a:xfrm>
          <a:off x="1752111" y="99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76228</xdr:rowOff>
    </xdr:from>
    <xdr:to>
      <xdr:col>6</xdr:col>
      <xdr:colOff>38100</xdr:colOff>
      <xdr:row>58</xdr:row>
      <xdr:rowOff>6378</xdr:rowOff>
    </xdr:to>
    <xdr:sp macro="" textlink="">
      <xdr:nvSpPr>
        <xdr:cNvPr id="147" name="楕円 146"/>
        <xdr:cNvSpPr/>
      </xdr:nvSpPr>
      <xdr:spPr>
        <a:xfrm>
          <a:off x="1079500" y="98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168955</xdr:rowOff>
    </xdr:from>
    <xdr:ext cx="534377" cy="259045"/>
    <xdr:sp macro="" textlink="">
      <xdr:nvSpPr>
        <xdr:cNvPr id="148" name="テキスト ボックス 147"/>
        <xdr:cNvSpPr txBox="1"/>
      </xdr:nvSpPr>
      <xdr:spPr>
        <a:xfrm>
          <a:off x="863111" y="99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79220</xdr:rowOff>
    </xdr:from>
    <xdr:to>
      <xdr:col>24</xdr:col>
      <xdr:colOff>63500</xdr:colOff>
      <xdr:row>76</xdr:row>
      <xdr:rowOff>81659</xdr:rowOff>
    </xdr:to>
    <xdr:cxnSp macro="">
      <xdr:nvCxnSpPr>
        <xdr:cNvPr id="178" name="直線コネクタ 177"/>
        <xdr:cNvCxnSpPr/>
      </xdr:nvCxnSpPr>
      <xdr:spPr>
        <a:xfrm flipV="1">
          <a:off x="3797300" y="12937970"/>
          <a:ext cx="838200" cy="1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81659</xdr:rowOff>
    </xdr:from>
    <xdr:to>
      <xdr:col>19</xdr:col>
      <xdr:colOff>177800</xdr:colOff>
      <xdr:row>76</xdr:row>
      <xdr:rowOff>168832</xdr:rowOff>
    </xdr:to>
    <xdr:cxnSp macro="">
      <xdr:nvCxnSpPr>
        <xdr:cNvPr id="181" name="直線コネクタ 180"/>
        <xdr:cNvCxnSpPr/>
      </xdr:nvCxnSpPr>
      <xdr:spPr>
        <a:xfrm flipV="1">
          <a:off x="2908300" y="13111859"/>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101135</xdr:rowOff>
    </xdr:from>
    <xdr:to>
      <xdr:col>15</xdr:col>
      <xdr:colOff>50800</xdr:colOff>
      <xdr:row>76</xdr:row>
      <xdr:rowOff>168832</xdr:rowOff>
    </xdr:to>
    <xdr:cxnSp macro="">
      <xdr:nvCxnSpPr>
        <xdr:cNvPr id="184" name="直線コネクタ 183"/>
        <xdr:cNvCxnSpPr/>
      </xdr:nvCxnSpPr>
      <xdr:spPr>
        <a:xfrm>
          <a:off x="2019300" y="13131335"/>
          <a:ext cx="889000" cy="6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50447</xdr:rowOff>
    </xdr:from>
    <xdr:to>
      <xdr:col>10</xdr:col>
      <xdr:colOff>114300</xdr:colOff>
      <xdr:row>76</xdr:row>
      <xdr:rowOff>101135</xdr:rowOff>
    </xdr:to>
    <xdr:cxnSp macro="">
      <xdr:nvCxnSpPr>
        <xdr:cNvPr id="187" name="直線コネクタ 186"/>
        <xdr:cNvCxnSpPr/>
      </xdr:nvCxnSpPr>
      <xdr:spPr>
        <a:xfrm>
          <a:off x="1130300" y="13080647"/>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28420</xdr:rowOff>
    </xdr:from>
    <xdr:to>
      <xdr:col>24</xdr:col>
      <xdr:colOff>114300</xdr:colOff>
      <xdr:row>75</xdr:row>
      <xdr:rowOff>130020</xdr:rowOff>
    </xdr:to>
    <xdr:sp macro="" textlink="">
      <xdr:nvSpPr>
        <xdr:cNvPr id="197" name="楕円 196"/>
        <xdr:cNvSpPr/>
      </xdr:nvSpPr>
      <xdr:spPr>
        <a:xfrm>
          <a:off x="4584700" y="128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51297</xdr:rowOff>
    </xdr:from>
    <xdr:ext cx="599010" cy="259045"/>
    <xdr:sp macro="" textlink="">
      <xdr:nvSpPr>
        <xdr:cNvPr id="198" name="民生費該当値テキスト"/>
        <xdr:cNvSpPr txBox="1"/>
      </xdr:nvSpPr>
      <xdr:spPr>
        <a:xfrm>
          <a:off x="4686300" y="1273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30859</xdr:rowOff>
    </xdr:from>
    <xdr:to>
      <xdr:col>20</xdr:col>
      <xdr:colOff>38100</xdr:colOff>
      <xdr:row>76</xdr:row>
      <xdr:rowOff>132459</xdr:rowOff>
    </xdr:to>
    <xdr:sp macro="" textlink="">
      <xdr:nvSpPr>
        <xdr:cNvPr id="199" name="楕円 198"/>
        <xdr:cNvSpPr/>
      </xdr:nvSpPr>
      <xdr:spPr>
        <a:xfrm>
          <a:off x="3746500" y="130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148986</xdr:rowOff>
    </xdr:from>
    <xdr:ext cx="599010" cy="259045"/>
    <xdr:sp macro="" textlink="">
      <xdr:nvSpPr>
        <xdr:cNvPr id="200" name="テキスト ボックス 199"/>
        <xdr:cNvSpPr txBox="1"/>
      </xdr:nvSpPr>
      <xdr:spPr>
        <a:xfrm>
          <a:off x="3497795" y="1283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118032</xdr:rowOff>
    </xdr:from>
    <xdr:to>
      <xdr:col>15</xdr:col>
      <xdr:colOff>101600</xdr:colOff>
      <xdr:row>77</xdr:row>
      <xdr:rowOff>48182</xdr:rowOff>
    </xdr:to>
    <xdr:sp macro="" textlink="">
      <xdr:nvSpPr>
        <xdr:cNvPr id="201" name="楕円 200"/>
        <xdr:cNvSpPr/>
      </xdr:nvSpPr>
      <xdr:spPr>
        <a:xfrm>
          <a:off x="2857500" y="131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64709</xdr:rowOff>
    </xdr:from>
    <xdr:ext cx="599010" cy="259045"/>
    <xdr:sp macro="" textlink="">
      <xdr:nvSpPr>
        <xdr:cNvPr id="202" name="テキスト ボックス 201"/>
        <xdr:cNvSpPr txBox="1"/>
      </xdr:nvSpPr>
      <xdr:spPr>
        <a:xfrm>
          <a:off x="2608795" y="1292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50335</xdr:rowOff>
    </xdr:from>
    <xdr:to>
      <xdr:col>10</xdr:col>
      <xdr:colOff>165100</xdr:colOff>
      <xdr:row>76</xdr:row>
      <xdr:rowOff>151935</xdr:rowOff>
    </xdr:to>
    <xdr:sp macro="" textlink="">
      <xdr:nvSpPr>
        <xdr:cNvPr id="203" name="楕円 202"/>
        <xdr:cNvSpPr/>
      </xdr:nvSpPr>
      <xdr:spPr>
        <a:xfrm>
          <a:off x="1968500" y="130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168462</xdr:rowOff>
    </xdr:from>
    <xdr:ext cx="599010" cy="259045"/>
    <xdr:sp macro="" textlink="">
      <xdr:nvSpPr>
        <xdr:cNvPr id="204" name="テキスト ボックス 203"/>
        <xdr:cNvSpPr txBox="1"/>
      </xdr:nvSpPr>
      <xdr:spPr>
        <a:xfrm>
          <a:off x="1719795" y="1285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171097</xdr:rowOff>
    </xdr:from>
    <xdr:to>
      <xdr:col>6</xdr:col>
      <xdr:colOff>38100</xdr:colOff>
      <xdr:row>76</xdr:row>
      <xdr:rowOff>101247</xdr:rowOff>
    </xdr:to>
    <xdr:sp macro="" textlink="">
      <xdr:nvSpPr>
        <xdr:cNvPr id="205" name="楕円 204"/>
        <xdr:cNvSpPr/>
      </xdr:nvSpPr>
      <xdr:spPr>
        <a:xfrm>
          <a:off x="1079500" y="130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117774</xdr:rowOff>
    </xdr:from>
    <xdr:ext cx="599010" cy="259045"/>
    <xdr:sp macro="" textlink="">
      <xdr:nvSpPr>
        <xdr:cNvPr id="206" name="テキスト ボックス 205"/>
        <xdr:cNvSpPr txBox="1"/>
      </xdr:nvSpPr>
      <xdr:spPr>
        <a:xfrm>
          <a:off x="830795" y="1280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159939</xdr:rowOff>
    </xdr:from>
    <xdr:to>
      <xdr:col>24</xdr:col>
      <xdr:colOff>63500</xdr:colOff>
      <xdr:row>97</xdr:row>
      <xdr:rowOff>79372</xdr:rowOff>
    </xdr:to>
    <xdr:cxnSp macro="">
      <xdr:nvCxnSpPr>
        <xdr:cNvPr id="235" name="直線コネクタ 234"/>
        <xdr:cNvCxnSpPr/>
      </xdr:nvCxnSpPr>
      <xdr:spPr>
        <a:xfrm flipV="1">
          <a:off x="3797300" y="16619139"/>
          <a:ext cx="838200" cy="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79372</xdr:rowOff>
    </xdr:from>
    <xdr:to>
      <xdr:col>19</xdr:col>
      <xdr:colOff>177800</xdr:colOff>
      <xdr:row>97</xdr:row>
      <xdr:rowOff>107947</xdr:rowOff>
    </xdr:to>
    <xdr:cxnSp macro="">
      <xdr:nvCxnSpPr>
        <xdr:cNvPr id="238" name="直線コネクタ 237"/>
        <xdr:cNvCxnSpPr/>
      </xdr:nvCxnSpPr>
      <xdr:spPr>
        <a:xfrm flipV="1">
          <a:off x="2908300" y="1671002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107947</xdr:rowOff>
    </xdr:from>
    <xdr:to>
      <xdr:col>15</xdr:col>
      <xdr:colOff>50800</xdr:colOff>
      <xdr:row>97</xdr:row>
      <xdr:rowOff>108579</xdr:rowOff>
    </xdr:to>
    <xdr:cxnSp macro="">
      <xdr:nvCxnSpPr>
        <xdr:cNvPr id="241" name="直線コネクタ 240"/>
        <xdr:cNvCxnSpPr/>
      </xdr:nvCxnSpPr>
      <xdr:spPr>
        <a:xfrm flipV="1">
          <a:off x="2019300" y="16738597"/>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95528</xdr:rowOff>
    </xdr:from>
    <xdr:to>
      <xdr:col>10</xdr:col>
      <xdr:colOff>114300</xdr:colOff>
      <xdr:row>97</xdr:row>
      <xdr:rowOff>108579</xdr:rowOff>
    </xdr:to>
    <xdr:cxnSp macro="">
      <xdr:nvCxnSpPr>
        <xdr:cNvPr id="244" name="直線コネクタ 243"/>
        <xdr:cNvCxnSpPr/>
      </xdr:nvCxnSpPr>
      <xdr:spPr>
        <a:xfrm>
          <a:off x="1130300" y="16726178"/>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109139</xdr:rowOff>
    </xdr:from>
    <xdr:to>
      <xdr:col>24</xdr:col>
      <xdr:colOff>114300</xdr:colOff>
      <xdr:row>97</xdr:row>
      <xdr:rowOff>39289</xdr:rowOff>
    </xdr:to>
    <xdr:sp macro="" textlink="">
      <xdr:nvSpPr>
        <xdr:cNvPr id="254" name="楕円 253"/>
        <xdr:cNvSpPr/>
      </xdr:nvSpPr>
      <xdr:spPr>
        <a:xfrm>
          <a:off x="4584700" y="1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132016</xdr:rowOff>
    </xdr:from>
    <xdr:ext cx="534377" cy="259045"/>
    <xdr:sp macro="" textlink="">
      <xdr:nvSpPr>
        <xdr:cNvPr id="255" name="衛生費該当値テキスト"/>
        <xdr:cNvSpPr txBox="1"/>
      </xdr:nvSpPr>
      <xdr:spPr>
        <a:xfrm>
          <a:off x="4686300" y="164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28572</xdr:rowOff>
    </xdr:from>
    <xdr:to>
      <xdr:col>20</xdr:col>
      <xdr:colOff>38100</xdr:colOff>
      <xdr:row>97</xdr:row>
      <xdr:rowOff>130172</xdr:rowOff>
    </xdr:to>
    <xdr:sp macro="" textlink="">
      <xdr:nvSpPr>
        <xdr:cNvPr id="256" name="楕円 255"/>
        <xdr:cNvSpPr/>
      </xdr:nvSpPr>
      <xdr:spPr>
        <a:xfrm>
          <a:off x="3746500" y="166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121299</xdr:rowOff>
    </xdr:from>
    <xdr:ext cx="534377" cy="259045"/>
    <xdr:sp macro="" textlink="">
      <xdr:nvSpPr>
        <xdr:cNvPr id="257" name="テキスト ボックス 256"/>
        <xdr:cNvSpPr txBox="1"/>
      </xdr:nvSpPr>
      <xdr:spPr>
        <a:xfrm>
          <a:off x="3530111" y="167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57147</xdr:rowOff>
    </xdr:from>
    <xdr:to>
      <xdr:col>15</xdr:col>
      <xdr:colOff>101600</xdr:colOff>
      <xdr:row>97</xdr:row>
      <xdr:rowOff>158747</xdr:rowOff>
    </xdr:to>
    <xdr:sp macro="" textlink="">
      <xdr:nvSpPr>
        <xdr:cNvPr id="258" name="楕円 257"/>
        <xdr:cNvSpPr/>
      </xdr:nvSpPr>
      <xdr:spPr>
        <a:xfrm>
          <a:off x="2857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149874</xdr:rowOff>
    </xdr:from>
    <xdr:ext cx="534377" cy="259045"/>
    <xdr:sp macro="" textlink="">
      <xdr:nvSpPr>
        <xdr:cNvPr id="259" name="テキスト ボックス 258"/>
        <xdr:cNvSpPr txBox="1"/>
      </xdr:nvSpPr>
      <xdr:spPr>
        <a:xfrm>
          <a:off x="2641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57779</xdr:rowOff>
    </xdr:from>
    <xdr:to>
      <xdr:col>10</xdr:col>
      <xdr:colOff>165100</xdr:colOff>
      <xdr:row>97</xdr:row>
      <xdr:rowOff>159379</xdr:rowOff>
    </xdr:to>
    <xdr:sp macro="" textlink="">
      <xdr:nvSpPr>
        <xdr:cNvPr id="260" name="楕円 259"/>
        <xdr:cNvSpPr/>
      </xdr:nvSpPr>
      <xdr:spPr>
        <a:xfrm>
          <a:off x="1968500" y="166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150506</xdr:rowOff>
    </xdr:from>
    <xdr:ext cx="534377" cy="259045"/>
    <xdr:sp macro="" textlink="">
      <xdr:nvSpPr>
        <xdr:cNvPr id="261" name="テキスト ボックス 260"/>
        <xdr:cNvSpPr txBox="1"/>
      </xdr:nvSpPr>
      <xdr:spPr>
        <a:xfrm>
          <a:off x="1752111" y="167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44728</xdr:rowOff>
    </xdr:from>
    <xdr:to>
      <xdr:col>6</xdr:col>
      <xdr:colOff>38100</xdr:colOff>
      <xdr:row>97</xdr:row>
      <xdr:rowOff>146328</xdr:rowOff>
    </xdr:to>
    <xdr:sp macro="" textlink="">
      <xdr:nvSpPr>
        <xdr:cNvPr id="262" name="楕円 261"/>
        <xdr:cNvSpPr/>
      </xdr:nvSpPr>
      <xdr:spPr>
        <a:xfrm>
          <a:off x="1079500" y="166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137455</xdr:rowOff>
    </xdr:from>
    <xdr:ext cx="534377" cy="259045"/>
    <xdr:sp macro="" textlink="">
      <xdr:nvSpPr>
        <xdr:cNvPr id="263" name="テキスト ボックス 262"/>
        <xdr:cNvSpPr txBox="1"/>
      </xdr:nvSpPr>
      <xdr:spPr>
        <a:xfrm>
          <a:off x="863111" y="1676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56604</xdr:rowOff>
    </xdr:from>
    <xdr:to>
      <xdr:col>55</xdr:col>
      <xdr:colOff>0</xdr:colOff>
      <xdr:row>58</xdr:row>
      <xdr:rowOff>1930</xdr:rowOff>
    </xdr:to>
    <xdr:cxnSp macro="">
      <xdr:nvCxnSpPr>
        <xdr:cNvPr id="347" name="直線コネクタ 346"/>
        <xdr:cNvCxnSpPr/>
      </xdr:nvCxnSpPr>
      <xdr:spPr>
        <a:xfrm flipV="1">
          <a:off x="9639300" y="9829254"/>
          <a:ext cx="838200" cy="11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1930</xdr:rowOff>
    </xdr:from>
    <xdr:to>
      <xdr:col>50</xdr:col>
      <xdr:colOff>114300</xdr:colOff>
      <xdr:row>58</xdr:row>
      <xdr:rowOff>15628</xdr:rowOff>
    </xdr:to>
    <xdr:cxnSp macro="">
      <xdr:nvCxnSpPr>
        <xdr:cNvPr id="350" name="直線コネクタ 349"/>
        <xdr:cNvCxnSpPr/>
      </xdr:nvCxnSpPr>
      <xdr:spPr>
        <a:xfrm flipV="1">
          <a:off x="8750300" y="9946030"/>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15628</xdr:rowOff>
    </xdr:from>
    <xdr:to>
      <xdr:col>45</xdr:col>
      <xdr:colOff>177800</xdr:colOff>
      <xdr:row>58</xdr:row>
      <xdr:rowOff>50736</xdr:rowOff>
    </xdr:to>
    <xdr:cxnSp macro="">
      <xdr:nvCxnSpPr>
        <xdr:cNvPr id="353" name="直線コネクタ 352"/>
        <xdr:cNvCxnSpPr/>
      </xdr:nvCxnSpPr>
      <xdr:spPr>
        <a:xfrm flipV="1">
          <a:off x="7861300" y="9959728"/>
          <a:ext cx="889000" cy="3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155473</xdr:rowOff>
    </xdr:from>
    <xdr:to>
      <xdr:col>41</xdr:col>
      <xdr:colOff>50800</xdr:colOff>
      <xdr:row>58</xdr:row>
      <xdr:rowOff>50736</xdr:rowOff>
    </xdr:to>
    <xdr:cxnSp macro="">
      <xdr:nvCxnSpPr>
        <xdr:cNvPr id="356" name="直線コネクタ 355"/>
        <xdr:cNvCxnSpPr/>
      </xdr:nvCxnSpPr>
      <xdr:spPr>
        <a:xfrm>
          <a:off x="6972300" y="9928123"/>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5804</xdr:rowOff>
    </xdr:from>
    <xdr:to>
      <xdr:col>55</xdr:col>
      <xdr:colOff>50800</xdr:colOff>
      <xdr:row>57</xdr:row>
      <xdr:rowOff>107404</xdr:rowOff>
    </xdr:to>
    <xdr:sp macro="" textlink="">
      <xdr:nvSpPr>
        <xdr:cNvPr id="366" name="楕円 365"/>
        <xdr:cNvSpPr/>
      </xdr:nvSpPr>
      <xdr:spPr>
        <a:xfrm>
          <a:off x="10426700" y="97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155681</xdr:rowOff>
    </xdr:from>
    <xdr:ext cx="534377" cy="259045"/>
    <xdr:sp macro="" textlink="">
      <xdr:nvSpPr>
        <xdr:cNvPr id="367" name="農林水産業費該当値テキスト"/>
        <xdr:cNvSpPr txBox="1"/>
      </xdr:nvSpPr>
      <xdr:spPr>
        <a:xfrm>
          <a:off x="10528300" y="97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122580</xdr:rowOff>
    </xdr:from>
    <xdr:to>
      <xdr:col>50</xdr:col>
      <xdr:colOff>165100</xdr:colOff>
      <xdr:row>58</xdr:row>
      <xdr:rowOff>52730</xdr:rowOff>
    </xdr:to>
    <xdr:sp macro="" textlink="">
      <xdr:nvSpPr>
        <xdr:cNvPr id="368" name="楕円 367"/>
        <xdr:cNvSpPr/>
      </xdr:nvSpPr>
      <xdr:spPr>
        <a:xfrm>
          <a:off x="9588500" y="9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43857</xdr:rowOff>
    </xdr:from>
    <xdr:ext cx="534377" cy="259045"/>
    <xdr:sp macro="" textlink="">
      <xdr:nvSpPr>
        <xdr:cNvPr id="369" name="テキスト ボックス 368"/>
        <xdr:cNvSpPr txBox="1"/>
      </xdr:nvSpPr>
      <xdr:spPr>
        <a:xfrm>
          <a:off x="9372111" y="99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136278</xdr:rowOff>
    </xdr:from>
    <xdr:to>
      <xdr:col>46</xdr:col>
      <xdr:colOff>38100</xdr:colOff>
      <xdr:row>58</xdr:row>
      <xdr:rowOff>66428</xdr:rowOff>
    </xdr:to>
    <xdr:sp macro="" textlink="">
      <xdr:nvSpPr>
        <xdr:cNvPr id="370" name="楕円 369"/>
        <xdr:cNvSpPr/>
      </xdr:nvSpPr>
      <xdr:spPr>
        <a:xfrm>
          <a:off x="8699500" y="99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57555</xdr:rowOff>
    </xdr:from>
    <xdr:ext cx="534377" cy="259045"/>
    <xdr:sp macro="" textlink="">
      <xdr:nvSpPr>
        <xdr:cNvPr id="371" name="テキスト ボックス 370"/>
        <xdr:cNvSpPr txBox="1"/>
      </xdr:nvSpPr>
      <xdr:spPr>
        <a:xfrm>
          <a:off x="8483111" y="100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171386</xdr:rowOff>
    </xdr:from>
    <xdr:to>
      <xdr:col>41</xdr:col>
      <xdr:colOff>101600</xdr:colOff>
      <xdr:row>58</xdr:row>
      <xdr:rowOff>101536</xdr:rowOff>
    </xdr:to>
    <xdr:sp macro="" textlink="">
      <xdr:nvSpPr>
        <xdr:cNvPr id="372" name="楕円 371"/>
        <xdr:cNvSpPr/>
      </xdr:nvSpPr>
      <xdr:spPr>
        <a:xfrm>
          <a:off x="7810500" y="99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92663</xdr:rowOff>
    </xdr:from>
    <xdr:ext cx="469744" cy="259045"/>
    <xdr:sp macro="" textlink="">
      <xdr:nvSpPr>
        <xdr:cNvPr id="373" name="テキスト ボックス 372"/>
        <xdr:cNvSpPr txBox="1"/>
      </xdr:nvSpPr>
      <xdr:spPr>
        <a:xfrm>
          <a:off x="7626428" y="100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104673</xdr:rowOff>
    </xdr:from>
    <xdr:to>
      <xdr:col>36</xdr:col>
      <xdr:colOff>165100</xdr:colOff>
      <xdr:row>58</xdr:row>
      <xdr:rowOff>34823</xdr:rowOff>
    </xdr:to>
    <xdr:sp macro="" textlink="">
      <xdr:nvSpPr>
        <xdr:cNvPr id="374" name="楕円 373"/>
        <xdr:cNvSpPr/>
      </xdr:nvSpPr>
      <xdr:spPr>
        <a:xfrm>
          <a:off x="6921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25950</xdr:rowOff>
    </xdr:from>
    <xdr:ext cx="534377" cy="259045"/>
    <xdr:sp macro="" textlink="">
      <xdr:nvSpPr>
        <xdr:cNvPr id="375" name="テキスト ボックス 374"/>
        <xdr:cNvSpPr txBox="1"/>
      </xdr:nvSpPr>
      <xdr:spPr>
        <a:xfrm>
          <a:off x="6705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29532</xdr:rowOff>
    </xdr:from>
    <xdr:to>
      <xdr:col>55</xdr:col>
      <xdr:colOff>0</xdr:colOff>
      <xdr:row>78</xdr:row>
      <xdr:rowOff>97622</xdr:rowOff>
    </xdr:to>
    <xdr:cxnSp macro="">
      <xdr:nvCxnSpPr>
        <xdr:cNvPr id="406" name="直線コネクタ 405"/>
        <xdr:cNvCxnSpPr/>
      </xdr:nvCxnSpPr>
      <xdr:spPr>
        <a:xfrm flipV="1">
          <a:off x="9639300" y="13402632"/>
          <a:ext cx="8382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97622</xdr:rowOff>
    </xdr:from>
    <xdr:to>
      <xdr:col>50</xdr:col>
      <xdr:colOff>114300</xdr:colOff>
      <xdr:row>78</xdr:row>
      <xdr:rowOff>99825</xdr:rowOff>
    </xdr:to>
    <xdr:cxnSp macro="">
      <xdr:nvCxnSpPr>
        <xdr:cNvPr id="409" name="直線コネクタ 408"/>
        <xdr:cNvCxnSpPr/>
      </xdr:nvCxnSpPr>
      <xdr:spPr>
        <a:xfrm flipV="1">
          <a:off x="8750300" y="13470722"/>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91678</xdr:rowOff>
    </xdr:from>
    <xdr:to>
      <xdr:col>45</xdr:col>
      <xdr:colOff>177800</xdr:colOff>
      <xdr:row>78</xdr:row>
      <xdr:rowOff>99825</xdr:rowOff>
    </xdr:to>
    <xdr:cxnSp macro="">
      <xdr:nvCxnSpPr>
        <xdr:cNvPr id="412" name="直線コネクタ 411"/>
        <xdr:cNvCxnSpPr/>
      </xdr:nvCxnSpPr>
      <xdr:spPr>
        <a:xfrm>
          <a:off x="7861300" y="13464778"/>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91678</xdr:rowOff>
    </xdr:from>
    <xdr:to>
      <xdr:col>41</xdr:col>
      <xdr:colOff>50800</xdr:colOff>
      <xdr:row>78</xdr:row>
      <xdr:rowOff>121314</xdr:rowOff>
    </xdr:to>
    <xdr:cxnSp macro="">
      <xdr:nvCxnSpPr>
        <xdr:cNvPr id="415" name="直線コネクタ 414"/>
        <xdr:cNvCxnSpPr/>
      </xdr:nvCxnSpPr>
      <xdr:spPr>
        <a:xfrm flipV="1">
          <a:off x="6972300" y="13464778"/>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150182</xdr:rowOff>
    </xdr:from>
    <xdr:to>
      <xdr:col>55</xdr:col>
      <xdr:colOff>50800</xdr:colOff>
      <xdr:row>78</xdr:row>
      <xdr:rowOff>80332</xdr:rowOff>
    </xdr:to>
    <xdr:sp macro="" textlink="">
      <xdr:nvSpPr>
        <xdr:cNvPr id="425" name="楕円 424"/>
        <xdr:cNvSpPr/>
      </xdr:nvSpPr>
      <xdr:spPr>
        <a:xfrm>
          <a:off x="10426700" y="133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128609</xdr:rowOff>
    </xdr:from>
    <xdr:ext cx="534377" cy="259045"/>
    <xdr:sp macro="" textlink="">
      <xdr:nvSpPr>
        <xdr:cNvPr id="426" name="商工費該当値テキスト"/>
        <xdr:cNvSpPr txBox="1"/>
      </xdr:nvSpPr>
      <xdr:spPr>
        <a:xfrm>
          <a:off x="10528300" y="133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46822</xdr:rowOff>
    </xdr:from>
    <xdr:to>
      <xdr:col>50</xdr:col>
      <xdr:colOff>165100</xdr:colOff>
      <xdr:row>78</xdr:row>
      <xdr:rowOff>148422</xdr:rowOff>
    </xdr:to>
    <xdr:sp macro="" textlink="">
      <xdr:nvSpPr>
        <xdr:cNvPr id="427" name="楕円 426"/>
        <xdr:cNvSpPr/>
      </xdr:nvSpPr>
      <xdr:spPr>
        <a:xfrm>
          <a:off x="9588500" y="134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139549</xdr:rowOff>
    </xdr:from>
    <xdr:ext cx="534377" cy="259045"/>
    <xdr:sp macro="" textlink="">
      <xdr:nvSpPr>
        <xdr:cNvPr id="428" name="テキスト ボックス 427"/>
        <xdr:cNvSpPr txBox="1"/>
      </xdr:nvSpPr>
      <xdr:spPr>
        <a:xfrm>
          <a:off x="9372111" y="135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49025</xdr:rowOff>
    </xdr:from>
    <xdr:to>
      <xdr:col>46</xdr:col>
      <xdr:colOff>38100</xdr:colOff>
      <xdr:row>78</xdr:row>
      <xdr:rowOff>150625</xdr:rowOff>
    </xdr:to>
    <xdr:sp macro="" textlink="">
      <xdr:nvSpPr>
        <xdr:cNvPr id="429" name="楕円 428"/>
        <xdr:cNvSpPr/>
      </xdr:nvSpPr>
      <xdr:spPr>
        <a:xfrm>
          <a:off x="8699500" y="134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141752</xdr:rowOff>
    </xdr:from>
    <xdr:ext cx="534377" cy="259045"/>
    <xdr:sp macro="" textlink="">
      <xdr:nvSpPr>
        <xdr:cNvPr id="430" name="テキスト ボックス 429"/>
        <xdr:cNvSpPr txBox="1"/>
      </xdr:nvSpPr>
      <xdr:spPr>
        <a:xfrm>
          <a:off x="8483111" y="13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40878</xdr:rowOff>
    </xdr:from>
    <xdr:to>
      <xdr:col>41</xdr:col>
      <xdr:colOff>101600</xdr:colOff>
      <xdr:row>78</xdr:row>
      <xdr:rowOff>142478</xdr:rowOff>
    </xdr:to>
    <xdr:sp macro="" textlink="">
      <xdr:nvSpPr>
        <xdr:cNvPr id="431" name="楕円 430"/>
        <xdr:cNvSpPr/>
      </xdr:nvSpPr>
      <xdr:spPr>
        <a:xfrm>
          <a:off x="7810500" y="134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133605</xdr:rowOff>
    </xdr:from>
    <xdr:ext cx="534377" cy="259045"/>
    <xdr:sp macro="" textlink="">
      <xdr:nvSpPr>
        <xdr:cNvPr id="432" name="テキスト ボックス 431"/>
        <xdr:cNvSpPr txBox="1"/>
      </xdr:nvSpPr>
      <xdr:spPr>
        <a:xfrm>
          <a:off x="7594111" y="135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70514</xdr:rowOff>
    </xdr:from>
    <xdr:to>
      <xdr:col>36</xdr:col>
      <xdr:colOff>165100</xdr:colOff>
      <xdr:row>79</xdr:row>
      <xdr:rowOff>664</xdr:rowOff>
    </xdr:to>
    <xdr:sp macro="" textlink="">
      <xdr:nvSpPr>
        <xdr:cNvPr id="433" name="楕円 432"/>
        <xdr:cNvSpPr/>
      </xdr:nvSpPr>
      <xdr:spPr>
        <a:xfrm>
          <a:off x="6921500" y="13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163241</xdr:rowOff>
    </xdr:from>
    <xdr:ext cx="469744" cy="259045"/>
    <xdr:sp macro="" textlink="">
      <xdr:nvSpPr>
        <xdr:cNvPr id="434" name="テキスト ボックス 433"/>
        <xdr:cNvSpPr txBox="1"/>
      </xdr:nvSpPr>
      <xdr:spPr>
        <a:xfrm>
          <a:off x="6737428" y="1353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25797</xdr:rowOff>
    </xdr:from>
    <xdr:to>
      <xdr:col>55</xdr:col>
      <xdr:colOff>0</xdr:colOff>
      <xdr:row>98</xdr:row>
      <xdr:rowOff>32288</xdr:rowOff>
    </xdr:to>
    <xdr:cxnSp macro="">
      <xdr:nvCxnSpPr>
        <xdr:cNvPr id="463" name="直線コネクタ 462"/>
        <xdr:cNvCxnSpPr/>
      </xdr:nvCxnSpPr>
      <xdr:spPr>
        <a:xfrm>
          <a:off x="9639300" y="16656447"/>
          <a:ext cx="838200" cy="1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145514</xdr:rowOff>
    </xdr:from>
    <xdr:to>
      <xdr:col>50</xdr:col>
      <xdr:colOff>114300</xdr:colOff>
      <xdr:row>97</xdr:row>
      <xdr:rowOff>25797</xdr:rowOff>
    </xdr:to>
    <xdr:cxnSp macro="">
      <xdr:nvCxnSpPr>
        <xdr:cNvPr id="466" name="直線コネクタ 465"/>
        <xdr:cNvCxnSpPr/>
      </xdr:nvCxnSpPr>
      <xdr:spPr>
        <a:xfrm>
          <a:off x="8750300" y="16604714"/>
          <a:ext cx="889000" cy="5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145514</xdr:rowOff>
    </xdr:from>
    <xdr:to>
      <xdr:col>45</xdr:col>
      <xdr:colOff>177800</xdr:colOff>
      <xdr:row>97</xdr:row>
      <xdr:rowOff>106606</xdr:rowOff>
    </xdr:to>
    <xdr:cxnSp macro="">
      <xdr:nvCxnSpPr>
        <xdr:cNvPr id="469" name="直線コネクタ 468"/>
        <xdr:cNvCxnSpPr/>
      </xdr:nvCxnSpPr>
      <xdr:spPr>
        <a:xfrm flipV="1">
          <a:off x="7861300" y="16604714"/>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54874</xdr:rowOff>
    </xdr:from>
    <xdr:to>
      <xdr:col>41</xdr:col>
      <xdr:colOff>50800</xdr:colOff>
      <xdr:row>97</xdr:row>
      <xdr:rowOff>106606</xdr:rowOff>
    </xdr:to>
    <xdr:cxnSp macro="">
      <xdr:nvCxnSpPr>
        <xdr:cNvPr id="472" name="直線コネクタ 471"/>
        <xdr:cNvCxnSpPr/>
      </xdr:nvCxnSpPr>
      <xdr:spPr>
        <a:xfrm>
          <a:off x="6972300" y="16514074"/>
          <a:ext cx="889000" cy="22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152938</xdr:rowOff>
    </xdr:from>
    <xdr:to>
      <xdr:col>55</xdr:col>
      <xdr:colOff>50800</xdr:colOff>
      <xdr:row>98</xdr:row>
      <xdr:rowOff>83088</xdr:rowOff>
    </xdr:to>
    <xdr:sp macro="" textlink="">
      <xdr:nvSpPr>
        <xdr:cNvPr id="482" name="楕円 481"/>
        <xdr:cNvSpPr/>
      </xdr:nvSpPr>
      <xdr:spPr>
        <a:xfrm>
          <a:off x="10426700" y="167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67865</xdr:rowOff>
    </xdr:from>
    <xdr:ext cx="534377" cy="259045"/>
    <xdr:sp macro="" textlink="">
      <xdr:nvSpPr>
        <xdr:cNvPr id="483" name="土木費該当値テキスト"/>
        <xdr:cNvSpPr txBox="1"/>
      </xdr:nvSpPr>
      <xdr:spPr>
        <a:xfrm>
          <a:off x="10528300" y="1669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146447</xdr:rowOff>
    </xdr:from>
    <xdr:to>
      <xdr:col>50</xdr:col>
      <xdr:colOff>165100</xdr:colOff>
      <xdr:row>97</xdr:row>
      <xdr:rowOff>76597</xdr:rowOff>
    </xdr:to>
    <xdr:sp macro="" textlink="">
      <xdr:nvSpPr>
        <xdr:cNvPr id="484" name="楕円 483"/>
        <xdr:cNvSpPr/>
      </xdr:nvSpPr>
      <xdr:spPr>
        <a:xfrm>
          <a:off x="9588500" y="166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67724</xdr:rowOff>
    </xdr:from>
    <xdr:ext cx="534377" cy="259045"/>
    <xdr:sp macro="" textlink="">
      <xdr:nvSpPr>
        <xdr:cNvPr id="485" name="テキスト ボックス 484"/>
        <xdr:cNvSpPr txBox="1"/>
      </xdr:nvSpPr>
      <xdr:spPr>
        <a:xfrm>
          <a:off x="9372111" y="166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94714</xdr:rowOff>
    </xdr:from>
    <xdr:to>
      <xdr:col>46</xdr:col>
      <xdr:colOff>38100</xdr:colOff>
      <xdr:row>97</xdr:row>
      <xdr:rowOff>24864</xdr:rowOff>
    </xdr:to>
    <xdr:sp macro="" textlink="">
      <xdr:nvSpPr>
        <xdr:cNvPr id="486" name="楕円 485"/>
        <xdr:cNvSpPr/>
      </xdr:nvSpPr>
      <xdr:spPr>
        <a:xfrm>
          <a:off x="8699500" y="165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15991</xdr:rowOff>
    </xdr:from>
    <xdr:ext cx="534377" cy="259045"/>
    <xdr:sp macro="" textlink="">
      <xdr:nvSpPr>
        <xdr:cNvPr id="487" name="テキスト ボックス 486"/>
        <xdr:cNvSpPr txBox="1"/>
      </xdr:nvSpPr>
      <xdr:spPr>
        <a:xfrm>
          <a:off x="8483111" y="166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55806</xdr:rowOff>
    </xdr:from>
    <xdr:to>
      <xdr:col>41</xdr:col>
      <xdr:colOff>101600</xdr:colOff>
      <xdr:row>97</xdr:row>
      <xdr:rowOff>157406</xdr:rowOff>
    </xdr:to>
    <xdr:sp macro="" textlink="">
      <xdr:nvSpPr>
        <xdr:cNvPr id="488" name="楕円 487"/>
        <xdr:cNvSpPr/>
      </xdr:nvSpPr>
      <xdr:spPr>
        <a:xfrm>
          <a:off x="7810500" y="166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148533</xdr:rowOff>
    </xdr:from>
    <xdr:ext cx="534377" cy="259045"/>
    <xdr:sp macro="" textlink="">
      <xdr:nvSpPr>
        <xdr:cNvPr id="489" name="テキスト ボックス 488"/>
        <xdr:cNvSpPr txBox="1"/>
      </xdr:nvSpPr>
      <xdr:spPr>
        <a:xfrm>
          <a:off x="7594111" y="167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4074</xdr:rowOff>
    </xdr:from>
    <xdr:to>
      <xdr:col>36</xdr:col>
      <xdr:colOff>165100</xdr:colOff>
      <xdr:row>96</xdr:row>
      <xdr:rowOff>105674</xdr:rowOff>
    </xdr:to>
    <xdr:sp macro="" textlink="">
      <xdr:nvSpPr>
        <xdr:cNvPr id="490" name="楕円 489"/>
        <xdr:cNvSpPr/>
      </xdr:nvSpPr>
      <xdr:spPr>
        <a:xfrm>
          <a:off x="6921500" y="16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122201</xdr:rowOff>
    </xdr:from>
    <xdr:ext cx="534377" cy="259045"/>
    <xdr:sp macro="" textlink="">
      <xdr:nvSpPr>
        <xdr:cNvPr id="491" name="テキスト ボックス 490"/>
        <xdr:cNvSpPr txBox="1"/>
      </xdr:nvSpPr>
      <xdr:spPr>
        <a:xfrm>
          <a:off x="6705111" y="1623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130883</xdr:rowOff>
    </xdr:from>
    <xdr:to>
      <xdr:col>85</xdr:col>
      <xdr:colOff>127000</xdr:colOff>
      <xdr:row>38</xdr:row>
      <xdr:rowOff>156290</xdr:rowOff>
    </xdr:to>
    <xdr:cxnSp macro="">
      <xdr:nvCxnSpPr>
        <xdr:cNvPr id="523" name="直線コネクタ 522"/>
        <xdr:cNvCxnSpPr/>
      </xdr:nvCxnSpPr>
      <xdr:spPr>
        <a:xfrm flipV="1">
          <a:off x="15481300" y="6645983"/>
          <a:ext cx="8382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156290</xdr:rowOff>
    </xdr:from>
    <xdr:to>
      <xdr:col>81</xdr:col>
      <xdr:colOff>50800</xdr:colOff>
      <xdr:row>39</xdr:row>
      <xdr:rowOff>483</xdr:rowOff>
    </xdr:to>
    <xdr:cxnSp macro="">
      <xdr:nvCxnSpPr>
        <xdr:cNvPr id="526" name="直線コネクタ 525"/>
        <xdr:cNvCxnSpPr/>
      </xdr:nvCxnSpPr>
      <xdr:spPr>
        <a:xfrm flipV="1">
          <a:off x="14592300" y="6671390"/>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159980</xdr:rowOff>
    </xdr:from>
    <xdr:to>
      <xdr:col>76</xdr:col>
      <xdr:colOff>114300</xdr:colOff>
      <xdr:row>39</xdr:row>
      <xdr:rowOff>483</xdr:rowOff>
    </xdr:to>
    <xdr:cxnSp macro="">
      <xdr:nvCxnSpPr>
        <xdr:cNvPr id="529" name="直線コネクタ 528"/>
        <xdr:cNvCxnSpPr/>
      </xdr:nvCxnSpPr>
      <xdr:spPr>
        <a:xfrm>
          <a:off x="13703300" y="6675080"/>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89212</xdr:rowOff>
    </xdr:from>
    <xdr:to>
      <xdr:col>71</xdr:col>
      <xdr:colOff>177800</xdr:colOff>
      <xdr:row>38</xdr:row>
      <xdr:rowOff>159980</xdr:rowOff>
    </xdr:to>
    <xdr:cxnSp macro="">
      <xdr:nvCxnSpPr>
        <xdr:cNvPr id="532" name="直線コネクタ 531"/>
        <xdr:cNvCxnSpPr/>
      </xdr:nvCxnSpPr>
      <xdr:spPr>
        <a:xfrm>
          <a:off x="12814300" y="6604312"/>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80083</xdr:rowOff>
    </xdr:from>
    <xdr:to>
      <xdr:col>85</xdr:col>
      <xdr:colOff>177800</xdr:colOff>
      <xdr:row>39</xdr:row>
      <xdr:rowOff>10233</xdr:rowOff>
    </xdr:to>
    <xdr:sp macro="" textlink="">
      <xdr:nvSpPr>
        <xdr:cNvPr id="542" name="楕円 541"/>
        <xdr:cNvSpPr/>
      </xdr:nvSpPr>
      <xdr:spPr>
        <a:xfrm>
          <a:off x="162687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166460</xdr:rowOff>
    </xdr:from>
    <xdr:ext cx="534377" cy="259045"/>
    <xdr:sp macro="" textlink="">
      <xdr:nvSpPr>
        <xdr:cNvPr id="543" name="消防費該当値テキスト"/>
        <xdr:cNvSpPr txBox="1"/>
      </xdr:nvSpPr>
      <xdr:spPr>
        <a:xfrm>
          <a:off x="16370300" y="65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105490</xdr:rowOff>
    </xdr:from>
    <xdr:to>
      <xdr:col>81</xdr:col>
      <xdr:colOff>101600</xdr:colOff>
      <xdr:row>39</xdr:row>
      <xdr:rowOff>35640</xdr:rowOff>
    </xdr:to>
    <xdr:sp macro="" textlink="">
      <xdr:nvSpPr>
        <xdr:cNvPr id="544" name="楕円 543"/>
        <xdr:cNvSpPr/>
      </xdr:nvSpPr>
      <xdr:spPr>
        <a:xfrm>
          <a:off x="15430500" y="66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26767</xdr:rowOff>
    </xdr:from>
    <xdr:ext cx="534377" cy="259045"/>
    <xdr:sp macro="" textlink="">
      <xdr:nvSpPr>
        <xdr:cNvPr id="545" name="テキスト ボックス 544"/>
        <xdr:cNvSpPr txBox="1"/>
      </xdr:nvSpPr>
      <xdr:spPr>
        <a:xfrm>
          <a:off x="15214111" y="67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121133</xdr:rowOff>
    </xdr:from>
    <xdr:to>
      <xdr:col>76</xdr:col>
      <xdr:colOff>165100</xdr:colOff>
      <xdr:row>39</xdr:row>
      <xdr:rowOff>51283</xdr:rowOff>
    </xdr:to>
    <xdr:sp macro="" textlink="">
      <xdr:nvSpPr>
        <xdr:cNvPr id="546" name="楕円 545"/>
        <xdr:cNvSpPr/>
      </xdr:nvSpPr>
      <xdr:spPr>
        <a:xfrm>
          <a:off x="14541500" y="66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42410</xdr:rowOff>
    </xdr:from>
    <xdr:ext cx="534377" cy="259045"/>
    <xdr:sp macro="" textlink="">
      <xdr:nvSpPr>
        <xdr:cNvPr id="547" name="テキスト ボックス 546"/>
        <xdr:cNvSpPr txBox="1"/>
      </xdr:nvSpPr>
      <xdr:spPr>
        <a:xfrm>
          <a:off x="14325111" y="67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109180</xdr:rowOff>
    </xdr:from>
    <xdr:to>
      <xdr:col>72</xdr:col>
      <xdr:colOff>38100</xdr:colOff>
      <xdr:row>39</xdr:row>
      <xdr:rowOff>39330</xdr:rowOff>
    </xdr:to>
    <xdr:sp macro="" textlink="">
      <xdr:nvSpPr>
        <xdr:cNvPr id="548" name="楕円 547"/>
        <xdr:cNvSpPr/>
      </xdr:nvSpPr>
      <xdr:spPr>
        <a:xfrm>
          <a:off x="13652500" y="66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30457</xdr:rowOff>
    </xdr:from>
    <xdr:ext cx="534377" cy="259045"/>
    <xdr:sp macro="" textlink="">
      <xdr:nvSpPr>
        <xdr:cNvPr id="549" name="テキスト ボックス 548"/>
        <xdr:cNvSpPr txBox="1"/>
      </xdr:nvSpPr>
      <xdr:spPr>
        <a:xfrm>
          <a:off x="13436111" y="67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38412</xdr:rowOff>
    </xdr:from>
    <xdr:to>
      <xdr:col>67</xdr:col>
      <xdr:colOff>101600</xdr:colOff>
      <xdr:row>38</xdr:row>
      <xdr:rowOff>140012</xdr:rowOff>
    </xdr:to>
    <xdr:sp macro="" textlink="">
      <xdr:nvSpPr>
        <xdr:cNvPr id="550" name="楕円 549"/>
        <xdr:cNvSpPr/>
      </xdr:nvSpPr>
      <xdr:spPr>
        <a:xfrm>
          <a:off x="12763500" y="65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131139</xdr:rowOff>
    </xdr:from>
    <xdr:ext cx="534377" cy="259045"/>
    <xdr:sp macro="" textlink="">
      <xdr:nvSpPr>
        <xdr:cNvPr id="551" name="テキスト ボックス 550"/>
        <xdr:cNvSpPr txBox="1"/>
      </xdr:nvSpPr>
      <xdr:spPr>
        <a:xfrm>
          <a:off x="12547111" y="66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120307</xdr:rowOff>
    </xdr:from>
    <xdr:to>
      <xdr:col>85</xdr:col>
      <xdr:colOff>127000</xdr:colOff>
      <xdr:row>56</xdr:row>
      <xdr:rowOff>161752</xdr:rowOff>
    </xdr:to>
    <xdr:cxnSp macro="">
      <xdr:nvCxnSpPr>
        <xdr:cNvPr id="580" name="直線コネクタ 579"/>
        <xdr:cNvCxnSpPr/>
      </xdr:nvCxnSpPr>
      <xdr:spPr>
        <a:xfrm flipV="1">
          <a:off x="15481300" y="9550057"/>
          <a:ext cx="838200" cy="21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1"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161752</xdr:rowOff>
    </xdr:from>
    <xdr:to>
      <xdr:col>81</xdr:col>
      <xdr:colOff>50800</xdr:colOff>
      <xdr:row>57</xdr:row>
      <xdr:rowOff>27640</xdr:rowOff>
    </xdr:to>
    <xdr:cxnSp macro="">
      <xdr:nvCxnSpPr>
        <xdr:cNvPr id="583" name="直線コネクタ 582"/>
        <xdr:cNvCxnSpPr/>
      </xdr:nvCxnSpPr>
      <xdr:spPr>
        <a:xfrm flipV="1">
          <a:off x="14592300" y="976295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818</xdr:rowOff>
    </xdr:from>
    <xdr:to>
      <xdr:col>76</xdr:col>
      <xdr:colOff>114300</xdr:colOff>
      <xdr:row>57</xdr:row>
      <xdr:rowOff>27640</xdr:rowOff>
    </xdr:to>
    <xdr:cxnSp macro="">
      <xdr:nvCxnSpPr>
        <xdr:cNvPr id="586" name="直線コネクタ 585"/>
        <xdr:cNvCxnSpPr/>
      </xdr:nvCxnSpPr>
      <xdr:spPr>
        <a:xfrm>
          <a:off x="13703300" y="9259118"/>
          <a:ext cx="889000" cy="5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818</xdr:rowOff>
    </xdr:from>
    <xdr:to>
      <xdr:col>71</xdr:col>
      <xdr:colOff>177800</xdr:colOff>
      <xdr:row>54</xdr:row>
      <xdr:rowOff>127897</xdr:rowOff>
    </xdr:to>
    <xdr:cxnSp macro="">
      <xdr:nvCxnSpPr>
        <xdr:cNvPr id="589" name="直線コネクタ 588"/>
        <xdr:cNvCxnSpPr/>
      </xdr:nvCxnSpPr>
      <xdr:spPr>
        <a:xfrm flipV="1">
          <a:off x="12814300" y="9259118"/>
          <a:ext cx="889000" cy="1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3" name="テキスト ボックス 592"/>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69507</xdr:rowOff>
    </xdr:from>
    <xdr:to>
      <xdr:col>85</xdr:col>
      <xdr:colOff>177800</xdr:colOff>
      <xdr:row>55</xdr:row>
      <xdr:rowOff>171107</xdr:rowOff>
    </xdr:to>
    <xdr:sp macro="" textlink="">
      <xdr:nvSpPr>
        <xdr:cNvPr id="599" name="楕円 598"/>
        <xdr:cNvSpPr/>
      </xdr:nvSpPr>
      <xdr:spPr>
        <a:xfrm>
          <a:off x="16268700" y="949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92384</xdr:rowOff>
    </xdr:from>
    <xdr:ext cx="534377" cy="259045"/>
    <xdr:sp macro="" textlink="">
      <xdr:nvSpPr>
        <xdr:cNvPr id="600" name="教育費該当値テキスト"/>
        <xdr:cNvSpPr txBox="1"/>
      </xdr:nvSpPr>
      <xdr:spPr>
        <a:xfrm>
          <a:off x="16370300"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110952</xdr:rowOff>
    </xdr:from>
    <xdr:to>
      <xdr:col>81</xdr:col>
      <xdr:colOff>101600</xdr:colOff>
      <xdr:row>57</xdr:row>
      <xdr:rowOff>41102</xdr:rowOff>
    </xdr:to>
    <xdr:sp macro="" textlink="">
      <xdr:nvSpPr>
        <xdr:cNvPr id="601" name="楕円 600"/>
        <xdr:cNvSpPr/>
      </xdr:nvSpPr>
      <xdr:spPr>
        <a:xfrm>
          <a:off x="15430500" y="97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32229</xdr:rowOff>
    </xdr:from>
    <xdr:ext cx="534377" cy="259045"/>
    <xdr:sp macro="" textlink="">
      <xdr:nvSpPr>
        <xdr:cNvPr id="602" name="テキスト ボックス 601"/>
        <xdr:cNvSpPr txBox="1"/>
      </xdr:nvSpPr>
      <xdr:spPr>
        <a:xfrm>
          <a:off x="15214111" y="980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148290</xdr:rowOff>
    </xdr:from>
    <xdr:to>
      <xdr:col>76</xdr:col>
      <xdr:colOff>165100</xdr:colOff>
      <xdr:row>57</xdr:row>
      <xdr:rowOff>78440</xdr:rowOff>
    </xdr:to>
    <xdr:sp macro="" textlink="">
      <xdr:nvSpPr>
        <xdr:cNvPr id="603" name="楕円 602"/>
        <xdr:cNvSpPr/>
      </xdr:nvSpPr>
      <xdr:spPr>
        <a:xfrm>
          <a:off x="14541500" y="97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69567</xdr:rowOff>
    </xdr:from>
    <xdr:ext cx="534377" cy="259045"/>
    <xdr:sp macro="" textlink="">
      <xdr:nvSpPr>
        <xdr:cNvPr id="604" name="テキスト ボックス 603"/>
        <xdr:cNvSpPr txBox="1"/>
      </xdr:nvSpPr>
      <xdr:spPr>
        <a:xfrm>
          <a:off x="14325111" y="98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121468</xdr:rowOff>
    </xdr:from>
    <xdr:to>
      <xdr:col>72</xdr:col>
      <xdr:colOff>38100</xdr:colOff>
      <xdr:row>54</xdr:row>
      <xdr:rowOff>51618</xdr:rowOff>
    </xdr:to>
    <xdr:sp macro="" textlink="">
      <xdr:nvSpPr>
        <xdr:cNvPr id="605" name="楕円 604"/>
        <xdr:cNvSpPr/>
      </xdr:nvSpPr>
      <xdr:spPr>
        <a:xfrm>
          <a:off x="13652500" y="92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68145</xdr:rowOff>
    </xdr:from>
    <xdr:ext cx="599010" cy="259045"/>
    <xdr:sp macro="" textlink="">
      <xdr:nvSpPr>
        <xdr:cNvPr id="606" name="テキスト ボックス 605"/>
        <xdr:cNvSpPr txBox="1"/>
      </xdr:nvSpPr>
      <xdr:spPr>
        <a:xfrm>
          <a:off x="13403795" y="89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77097</xdr:rowOff>
    </xdr:from>
    <xdr:to>
      <xdr:col>67</xdr:col>
      <xdr:colOff>101600</xdr:colOff>
      <xdr:row>55</xdr:row>
      <xdr:rowOff>7247</xdr:rowOff>
    </xdr:to>
    <xdr:sp macro="" textlink="">
      <xdr:nvSpPr>
        <xdr:cNvPr id="607" name="楕円 606"/>
        <xdr:cNvSpPr/>
      </xdr:nvSpPr>
      <xdr:spPr>
        <a:xfrm>
          <a:off x="12763500" y="93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23774</xdr:rowOff>
    </xdr:from>
    <xdr:ext cx="599010" cy="259045"/>
    <xdr:sp macro="" textlink="">
      <xdr:nvSpPr>
        <xdr:cNvPr id="608" name="テキスト ボックス 607"/>
        <xdr:cNvSpPr txBox="1"/>
      </xdr:nvSpPr>
      <xdr:spPr>
        <a:xfrm>
          <a:off x="12514795" y="911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19879</xdr:rowOff>
    </xdr:from>
    <xdr:to>
      <xdr:col>81</xdr:col>
      <xdr:colOff>50800</xdr:colOff>
      <xdr:row>78</xdr:row>
      <xdr:rowOff>25400</xdr:rowOff>
    </xdr:to>
    <xdr:cxnSp macro="">
      <xdr:nvCxnSpPr>
        <xdr:cNvPr id="636" name="直線コネクタ 635"/>
        <xdr:cNvCxnSpPr/>
      </xdr:nvCxnSpPr>
      <xdr:spPr>
        <a:xfrm>
          <a:off x="14592300" y="13392979"/>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19879</xdr:rowOff>
    </xdr:from>
    <xdr:to>
      <xdr:col>76</xdr:col>
      <xdr:colOff>114300</xdr:colOff>
      <xdr:row>78</xdr:row>
      <xdr:rowOff>20439</xdr:rowOff>
    </xdr:to>
    <xdr:cxnSp macro="">
      <xdr:nvCxnSpPr>
        <xdr:cNvPr id="639" name="直線コネクタ 638"/>
        <xdr:cNvCxnSpPr/>
      </xdr:nvCxnSpPr>
      <xdr:spPr>
        <a:xfrm flipV="1">
          <a:off x="13703300" y="1339297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20439</xdr:rowOff>
    </xdr:from>
    <xdr:to>
      <xdr:col>71</xdr:col>
      <xdr:colOff>177800</xdr:colOff>
      <xdr:row>78</xdr:row>
      <xdr:rowOff>25400</xdr:rowOff>
    </xdr:to>
    <xdr:cxnSp macro="">
      <xdr:nvCxnSpPr>
        <xdr:cNvPr id="642" name="直線コネクタ 641"/>
        <xdr:cNvCxnSpPr/>
      </xdr:nvCxnSpPr>
      <xdr:spPr>
        <a:xfrm flipV="1">
          <a:off x="12814300" y="133935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140529</xdr:rowOff>
    </xdr:from>
    <xdr:to>
      <xdr:col>76</xdr:col>
      <xdr:colOff>165100</xdr:colOff>
      <xdr:row>78</xdr:row>
      <xdr:rowOff>70679</xdr:rowOff>
    </xdr:to>
    <xdr:sp macro="" textlink="">
      <xdr:nvSpPr>
        <xdr:cNvPr id="656" name="楕円 655"/>
        <xdr:cNvSpPr/>
      </xdr:nvSpPr>
      <xdr:spPr>
        <a:xfrm>
          <a:off x="14541500" y="133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61806</xdr:rowOff>
    </xdr:from>
    <xdr:ext cx="378565" cy="259045"/>
    <xdr:sp macro="" textlink="">
      <xdr:nvSpPr>
        <xdr:cNvPr id="657" name="テキスト ボックス 656"/>
        <xdr:cNvSpPr txBox="1"/>
      </xdr:nvSpPr>
      <xdr:spPr>
        <a:xfrm>
          <a:off x="14403017" y="1343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141089</xdr:rowOff>
    </xdr:from>
    <xdr:to>
      <xdr:col>72</xdr:col>
      <xdr:colOff>38100</xdr:colOff>
      <xdr:row>78</xdr:row>
      <xdr:rowOff>71239</xdr:rowOff>
    </xdr:to>
    <xdr:sp macro="" textlink="">
      <xdr:nvSpPr>
        <xdr:cNvPr id="658" name="楕円 657"/>
        <xdr:cNvSpPr/>
      </xdr:nvSpPr>
      <xdr:spPr>
        <a:xfrm>
          <a:off x="13652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62366</xdr:rowOff>
    </xdr:from>
    <xdr:ext cx="378565" cy="259045"/>
    <xdr:sp macro="" textlink="">
      <xdr:nvSpPr>
        <xdr:cNvPr id="659" name="テキスト ボックス 658"/>
        <xdr:cNvSpPr txBox="1"/>
      </xdr:nvSpPr>
      <xdr:spPr>
        <a:xfrm>
          <a:off x="13514017" y="134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19966</xdr:rowOff>
    </xdr:from>
    <xdr:to>
      <xdr:col>85</xdr:col>
      <xdr:colOff>127000</xdr:colOff>
      <xdr:row>98</xdr:row>
      <xdr:rowOff>29065</xdr:rowOff>
    </xdr:to>
    <xdr:cxnSp macro="">
      <xdr:nvCxnSpPr>
        <xdr:cNvPr id="690" name="直線コネクタ 689"/>
        <xdr:cNvCxnSpPr/>
      </xdr:nvCxnSpPr>
      <xdr:spPr>
        <a:xfrm>
          <a:off x="15481300" y="16822066"/>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19966</xdr:rowOff>
    </xdr:from>
    <xdr:to>
      <xdr:col>81</xdr:col>
      <xdr:colOff>50800</xdr:colOff>
      <xdr:row>98</xdr:row>
      <xdr:rowOff>25972</xdr:rowOff>
    </xdr:to>
    <xdr:cxnSp macro="">
      <xdr:nvCxnSpPr>
        <xdr:cNvPr id="693" name="直線コネクタ 692"/>
        <xdr:cNvCxnSpPr/>
      </xdr:nvCxnSpPr>
      <xdr:spPr>
        <a:xfrm flipV="1">
          <a:off x="14592300" y="1682206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25972</xdr:rowOff>
    </xdr:from>
    <xdr:to>
      <xdr:col>76</xdr:col>
      <xdr:colOff>114300</xdr:colOff>
      <xdr:row>98</xdr:row>
      <xdr:rowOff>31023</xdr:rowOff>
    </xdr:to>
    <xdr:cxnSp macro="">
      <xdr:nvCxnSpPr>
        <xdr:cNvPr id="696" name="直線コネクタ 695"/>
        <xdr:cNvCxnSpPr/>
      </xdr:nvCxnSpPr>
      <xdr:spPr>
        <a:xfrm flipV="1">
          <a:off x="13703300" y="1682807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31023</xdr:rowOff>
    </xdr:from>
    <xdr:to>
      <xdr:col>71</xdr:col>
      <xdr:colOff>177800</xdr:colOff>
      <xdr:row>98</xdr:row>
      <xdr:rowOff>32662</xdr:rowOff>
    </xdr:to>
    <xdr:cxnSp macro="">
      <xdr:nvCxnSpPr>
        <xdr:cNvPr id="699" name="直線コネクタ 698"/>
        <xdr:cNvCxnSpPr/>
      </xdr:nvCxnSpPr>
      <xdr:spPr>
        <a:xfrm flipV="1">
          <a:off x="12814300" y="16833123"/>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149715</xdr:rowOff>
    </xdr:from>
    <xdr:to>
      <xdr:col>85</xdr:col>
      <xdr:colOff>177800</xdr:colOff>
      <xdr:row>98</xdr:row>
      <xdr:rowOff>79865</xdr:rowOff>
    </xdr:to>
    <xdr:sp macro="" textlink="">
      <xdr:nvSpPr>
        <xdr:cNvPr id="709" name="楕円 708"/>
        <xdr:cNvSpPr/>
      </xdr:nvSpPr>
      <xdr:spPr>
        <a:xfrm>
          <a:off x="16268700" y="167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128142</xdr:rowOff>
    </xdr:from>
    <xdr:ext cx="534377" cy="259045"/>
    <xdr:sp macro="" textlink="">
      <xdr:nvSpPr>
        <xdr:cNvPr id="710" name="公債費該当値テキスト"/>
        <xdr:cNvSpPr txBox="1"/>
      </xdr:nvSpPr>
      <xdr:spPr>
        <a:xfrm>
          <a:off x="16370300"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140616</xdr:rowOff>
    </xdr:from>
    <xdr:to>
      <xdr:col>81</xdr:col>
      <xdr:colOff>101600</xdr:colOff>
      <xdr:row>98</xdr:row>
      <xdr:rowOff>70766</xdr:rowOff>
    </xdr:to>
    <xdr:sp macro="" textlink="">
      <xdr:nvSpPr>
        <xdr:cNvPr id="711" name="楕円 710"/>
        <xdr:cNvSpPr/>
      </xdr:nvSpPr>
      <xdr:spPr>
        <a:xfrm>
          <a:off x="15430500" y="16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61893</xdr:rowOff>
    </xdr:from>
    <xdr:ext cx="534377" cy="259045"/>
    <xdr:sp macro="" textlink="">
      <xdr:nvSpPr>
        <xdr:cNvPr id="712" name="テキスト ボックス 711"/>
        <xdr:cNvSpPr txBox="1"/>
      </xdr:nvSpPr>
      <xdr:spPr>
        <a:xfrm>
          <a:off x="15214111" y="168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146622</xdr:rowOff>
    </xdr:from>
    <xdr:to>
      <xdr:col>76</xdr:col>
      <xdr:colOff>165100</xdr:colOff>
      <xdr:row>98</xdr:row>
      <xdr:rowOff>76772</xdr:rowOff>
    </xdr:to>
    <xdr:sp macro="" textlink="">
      <xdr:nvSpPr>
        <xdr:cNvPr id="713" name="楕円 712"/>
        <xdr:cNvSpPr/>
      </xdr:nvSpPr>
      <xdr:spPr>
        <a:xfrm>
          <a:off x="14541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67899</xdr:rowOff>
    </xdr:from>
    <xdr:ext cx="534377" cy="259045"/>
    <xdr:sp macro="" textlink="">
      <xdr:nvSpPr>
        <xdr:cNvPr id="714" name="テキスト ボックス 713"/>
        <xdr:cNvSpPr txBox="1"/>
      </xdr:nvSpPr>
      <xdr:spPr>
        <a:xfrm>
          <a:off x="14325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151673</xdr:rowOff>
    </xdr:from>
    <xdr:to>
      <xdr:col>72</xdr:col>
      <xdr:colOff>38100</xdr:colOff>
      <xdr:row>98</xdr:row>
      <xdr:rowOff>81823</xdr:rowOff>
    </xdr:to>
    <xdr:sp macro="" textlink="">
      <xdr:nvSpPr>
        <xdr:cNvPr id="715" name="楕円 714"/>
        <xdr:cNvSpPr/>
      </xdr:nvSpPr>
      <xdr:spPr>
        <a:xfrm>
          <a:off x="13652500" y="167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72950</xdr:rowOff>
    </xdr:from>
    <xdr:ext cx="534377" cy="259045"/>
    <xdr:sp macro="" textlink="">
      <xdr:nvSpPr>
        <xdr:cNvPr id="716" name="テキスト ボックス 715"/>
        <xdr:cNvSpPr txBox="1"/>
      </xdr:nvSpPr>
      <xdr:spPr>
        <a:xfrm>
          <a:off x="13436111" y="168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153312</xdr:rowOff>
    </xdr:from>
    <xdr:to>
      <xdr:col>67</xdr:col>
      <xdr:colOff>101600</xdr:colOff>
      <xdr:row>98</xdr:row>
      <xdr:rowOff>83462</xdr:rowOff>
    </xdr:to>
    <xdr:sp macro="" textlink="">
      <xdr:nvSpPr>
        <xdr:cNvPr id="717" name="楕円 716"/>
        <xdr:cNvSpPr/>
      </xdr:nvSpPr>
      <xdr:spPr>
        <a:xfrm>
          <a:off x="12763500" y="167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74589</xdr:rowOff>
    </xdr:from>
    <xdr:ext cx="534377" cy="259045"/>
    <xdr:sp macro="" textlink="">
      <xdr:nvSpPr>
        <xdr:cNvPr id="718" name="テキスト ボックス 717"/>
        <xdr:cNvSpPr txBox="1"/>
      </xdr:nvSpPr>
      <xdr:spPr>
        <a:xfrm>
          <a:off x="12547111" y="168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議会費の減は、議員１名の辞職による減。</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総務費は、類似団体平均と比較して高い状況になった。主な要因として、定額給付金支給事業と役場第一庁舎改築事業の影響で増となった。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民生費は、類似団体平均と比較して高い状況にある。主な要因</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認可保育所等運営負担金および障害福祉サービス諸費の</a:t>
          </a:r>
          <a:r>
            <a:rPr kumimoji="1" lang="ja-JP" altLang="en-US" sz="1100">
              <a:solidFill>
                <a:sysClr val="windowText" lastClr="000000"/>
              </a:solidFill>
              <a:effectLst/>
              <a:latin typeface="+mn-lt"/>
              <a:ea typeface="+mn-ea"/>
              <a:cs typeface="+mn-cs"/>
            </a:rPr>
            <a:t>影響で増となった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農林水産費は、畑かんがい施設整備の影響で増となった。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土木費は、</a:t>
          </a:r>
          <a:r>
            <a:rPr kumimoji="1" lang="ja-JP" altLang="en-US" sz="1100">
              <a:solidFill>
                <a:sysClr val="windowText" lastClr="000000"/>
              </a:solidFill>
              <a:effectLst/>
              <a:latin typeface="+mn-lt"/>
              <a:ea typeface="+mn-ea"/>
              <a:cs typeface="+mn-cs"/>
            </a:rPr>
            <a:t>アワセ土地区画整理事業施行完了による</a:t>
          </a:r>
          <a:r>
            <a:rPr kumimoji="1" lang="ja-JP" altLang="ja-JP" sz="1100">
              <a:solidFill>
                <a:sysClr val="windowText" lastClr="000000"/>
              </a:solidFill>
              <a:effectLst/>
              <a:latin typeface="+mn-lt"/>
              <a:ea typeface="+mn-ea"/>
              <a:cs typeface="+mn-cs"/>
            </a:rPr>
            <a:t>区画整理組合負担金</a:t>
          </a:r>
          <a:r>
            <a:rPr kumimoji="1" lang="ja-JP" altLang="en-US" sz="1100">
              <a:solidFill>
                <a:sysClr val="windowText" lastClr="000000"/>
              </a:solidFill>
              <a:effectLst/>
              <a:latin typeface="+mn-lt"/>
              <a:ea typeface="+mn-ea"/>
              <a:cs typeface="+mn-cs"/>
            </a:rPr>
            <a:t>の皆無</a:t>
          </a:r>
          <a:r>
            <a:rPr kumimoji="1" lang="ja-JP" altLang="ja-JP" sz="1100">
              <a:solidFill>
                <a:sysClr val="windowText" lastClr="000000"/>
              </a:solidFill>
              <a:effectLst/>
              <a:latin typeface="+mn-lt"/>
              <a:ea typeface="+mn-ea"/>
              <a:cs typeface="+mn-cs"/>
            </a:rPr>
            <a:t>の影響で減となった。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軍用地基地内文化財発掘調査や小中学校ＩＣＴ機器整備事業の影響で増となった。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議会費、総務費、衛生費、農林水産業費、商工費、消防費、その他はほぼ横ばいである。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平成２８年度、平成２９年度に国保会計への累積赤字解消のための繰出金が多額となったため減少した。平成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年度に財政調整基金および庁舎整備基金へ積み立てを行ったことにより基金残高が増加した。</a:t>
          </a:r>
          <a:r>
            <a:rPr kumimoji="1" lang="ja-JP" altLang="en-US" sz="1100">
              <a:solidFill>
                <a:sysClr val="windowText" lastClr="000000"/>
              </a:solidFill>
              <a:effectLst/>
              <a:latin typeface="+mn-lt"/>
              <a:ea typeface="+mn-ea"/>
              <a:cs typeface="+mn-cs"/>
            </a:rPr>
            <a:t>令和２年度は、村税の伸び等により、例年より多く積立ることができた。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実質収支額は標準財政規模と比較し３％～５％が望ましいとされているところ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補助事業の歳入と支出の見込み値と実績の差額</a:t>
          </a:r>
          <a:r>
            <a:rPr kumimoji="1" lang="ja-JP" altLang="en-US" sz="1100">
              <a:solidFill>
                <a:sysClr val="windowText" lastClr="000000"/>
              </a:solidFill>
              <a:effectLst/>
              <a:latin typeface="+mn-lt"/>
              <a:ea typeface="+mn-ea"/>
              <a:cs typeface="+mn-cs"/>
            </a:rPr>
            <a:t>等をある程度圧縮することができ、３．６２</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実質単年度収支は前年度の実質単年度収支の</a:t>
          </a:r>
          <a:r>
            <a:rPr kumimoji="1" lang="ja-JP" altLang="en-US" sz="1100">
              <a:solidFill>
                <a:sysClr val="windowText" lastClr="000000"/>
              </a:solidFill>
              <a:effectLst/>
              <a:latin typeface="+mn-lt"/>
              <a:ea typeface="+mn-ea"/>
              <a:cs typeface="+mn-cs"/>
            </a:rPr>
            <a:t>プラス</a:t>
          </a:r>
          <a:r>
            <a:rPr kumimoji="1" lang="ja-JP" altLang="ja-JP" sz="1100">
              <a:solidFill>
                <a:sysClr val="windowText" lastClr="000000"/>
              </a:solidFill>
              <a:effectLst/>
              <a:latin typeface="+mn-lt"/>
              <a:ea typeface="+mn-ea"/>
              <a:cs typeface="+mn-cs"/>
            </a:rPr>
            <a:t>の影響を受け</a:t>
          </a:r>
          <a:r>
            <a:rPr kumimoji="1" lang="ja-JP" altLang="en-US" sz="1100">
              <a:solidFill>
                <a:sysClr val="windowText" lastClr="000000"/>
              </a:solidFill>
              <a:effectLst/>
              <a:latin typeface="+mn-lt"/>
              <a:ea typeface="+mn-ea"/>
              <a:cs typeface="+mn-cs"/>
            </a:rPr>
            <a:t>マイナス１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２年</a:t>
          </a:r>
          <a:r>
            <a:rPr kumimoji="1" lang="ja-JP" altLang="ja-JP" sz="1100">
              <a:solidFill>
                <a:sysClr val="windowText" lastClr="000000"/>
              </a:solidFill>
              <a:effectLst/>
              <a:latin typeface="+mn-lt"/>
              <a:ea typeface="+mn-ea"/>
              <a:cs typeface="+mn-cs"/>
            </a:rPr>
            <a:t>度の連結実質収支額の標準財政規模に対する割合は３８．</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％となった。国民健康保険特別会計は標準財政規模と比較して０．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％の赤字となった。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の要因分析では、医療費の支出は減少傾向にあり、税の課税率及び税額、徴収率はともに高い水準にある。しかし、共同拠出金が増加する中で、調整交付金が減少するなど、構造的な課題が多く見られ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平成３０年度以降、県単位で国保が広域化されたが、赤字要因の分析および国保税率の見直しも含めた赤字解消の取り組みを強化する必要がある。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11689910</v>
      </c>
      <c r="BO4" s="433"/>
      <c r="BP4" s="433"/>
      <c r="BQ4" s="433"/>
      <c r="BR4" s="433"/>
      <c r="BS4" s="433"/>
      <c r="BT4" s="433"/>
      <c r="BU4" s="434"/>
      <c r="BV4" s="432">
        <v>8281756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3.6</v>
      </c>
      <c r="CU4" s="439"/>
      <c r="CV4" s="439"/>
      <c r="CW4" s="439"/>
      <c r="CX4" s="439"/>
      <c r="CY4" s="439"/>
      <c r="CZ4" s="439"/>
      <c r="DA4" s="440"/>
      <c r="DB4" s="438">
        <v>8.4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11517374</v>
      </c>
      <c r="BO5" s="470"/>
      <c r="BP5" s="470"/>
      <c r="BQ5" s="470"/>
      <c r="BR5" s="470"/>
      <c r="BS5" s="470"/>
      <c r="BT5" s="470"/>
      <c r="BU5" s="471"/>
      <c r="BV5" s="469">
        <v>7918197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81.599999999999994</v>
      </c>
      <c r="CU5" s="467"/>
      <c r="CV5" s="467"/>
      <c r="CW5" s="467"/>
      <c r="CX5" s="467"/>
      <c r="CY5" s="467"/>
      <c r="CZ5" s="467"/>
      <c r="DA5" s="468"/>
      <c r="DB5" s="466">
        <v>87.9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172536</v>
      </c>
      <c r="BO6" s="470"/>
      <c r="BP6" s="470"/>
      <c r="BQ6" s="470"/>
      <c r="BR6" s="470"/>
      <c r="BS6" s="470"/>
      <c r="BT6" s="470"/>
      <c r="BU6" s="471"/>
      <c r="BV6" s="469">
        <v>363559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85</v>
      </c>
      <c r="CU6" s="507"/>
      <c r="CV6" s="507"/>
      <c r="CW6" s="507"/>
      <c r="CX6" s="507"/>
      <c r="CY6" s="507"/>
      <c r="CZ6" s="507"/>
      <c r="DA6" s="508"/>
      <c r="DB6" s="506">
        <v>91.4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18356</v>
      </c>
      <c r="BO7" s="470"/>
      <c r="BP7" s="470"/>
      <c r="BQ7" s="470"/>
      <c r="BR7" s="470"/>
      <c r="BS7" s="470"/>
      <c r="BT7" s="470"/>
      <c r="BU7" s="471"/>
      <c r="BV7" s="469">
        <v>26550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4259356</v>
      </c>
      <c r="CU7" s="470"/>
      <c r="CV7" s="470"/>
      <c r="CW7" s="470"/>
      <c r="CX7" s="470"/>
      <c r="CY7" s="470"/>
      <c r="CZ7" s="470"/>
      <c r="DA7" s="471"/>
      <c r="DB7" s="469">
        <v>4022226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154180</v>
      </c>
      <c r="BO8" s="470"/>
      <c r="BP8" s="470"/>
      <c r="BQ8" s="470"/>
      <c r="BR8" s="470"/>
      <c r="BS8" s="470"/>
      <c r="BT8" s="470"/>
      <c r="BU8" s="471"/>
      <c r="BV8" s="469">
        <v>337009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0.68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17969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101</v>
      </c>
      <c r="AV9" s="502"/>
      <c r="AW9" s="502"/>
      <c r="AX9" s="502"/>
      <c r="AY9" s="503" t="s">
        <v>116</v>
      </c>
      <c r="AZ9" s="504"/>
      <c r="BA9" s="504"/>
      <c r="BB9" s="504"/>
      <c r="BC9" s="504"/>
      <c r="BD9" s="504"/>
      <c r="BE9" s="504"/>
      <c r="BF9" s="504"/>
      <c r="BG9" s="504"/>
      <c r="BH9" s="504"/>
      <c r="BI9" s="504"/>
      <c r="BJ9" s="504"/>
      <c r="BK9" s="504"/>
      <c r="BL9" s="504"/>
      <c r="BM9" s="505"/>
      <c r="BN9" s="469">
        <v>-182829</v>
      </c>
      <c r="BO9" s="470"/>
      <c r="BP9" s="470"/>
      <c r="BQ9" s="470"/>
      <c r="BR9" s="470"/>
      <c r="BS9" s="470"/>
      <c r="BT9" s="470"/>
      <c r="BU9" s="471"/>
      <c r="BV9" s="469">
        <v>46114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7.5</v>
      </c>
      <c r="CU9" s="467"/>
      <c r="CV9" s="467"/>
      <c r="CW9" s="467"/>
      <c r="CX9" s="467"/>
      <c r="CY9" s="467"/>
      <c r="CZ9" s="467"/>
      <c r="DA9" s="468"/>
      <c r="DB9" s="466">
        <v>7.9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16148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168505</v>
      </c>
      <c r="BO10" s="470"/>
      <c r="BP10" s="470"/>
      <c r="BQ10" s="470"/>
      <c r="BR10" s="470"/>
      <c r="BS10" s="470"/>
      <c r="BT10" s="470"/>
      <c r="BU10" s="471"/>
      <c r="BV10" s="469">
        <v>145448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17821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62846</v>
      </c>
      <c r="BO12" s="470"/>
      <c r="BP12" s="470"/>
      <c r="BQ12" s="470"/>
      <c r="BR12" s="470"/>
      <c r="BS12" s="470"/>
      <c r="BT12" s="470"/>
      <c r="BU12" s="471"/>
      <c r="BV12" s="469">
        <v>152987</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17446</v>
      </c>
      <c r="S13" s="554"/>
      <c r="T13" s="554"/>
      <c r="U13" s="554"/>
      <c r="V13" s="555"/>
      <c r="W13" s="485" t="s">
        <v>141</v>
      </c>
      <c r="X13" s="486"/>
      <c r="Y13" s="486"/>
      <c r="Z13" s="486"/>
      <c r="AA13" s="486"/>
      <c r="AB13" s="476"/>
      <c r="AC13" s="520">
        <v>100</v>
      </c>
      <c r="AD13" s="521"/>
      <c r="AE13" s="521"/>
      <c r="AF13" s="521"/>
      <c r="AG13" s="563"/>
      <c r="AH13" s="520">
        <v>124</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-77170</v>
      </c>
      <c r="BO13" s="470"/>
      <c r="BP13" s="470"/>
      <c r="BQ13" s="470"/>
      <c r="BR13" s="470"/>
      <c r="BS13" s="470"/>
      <c r="BT13" s="470"/>
      <c r="BU13" s="471"/>
      <c r="BV13" s="469">
        <v>38575</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5.6</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17510</v>
      </c>
      <c r="S14" s="554"/>
      <c r="T14" s="554"/>
      <c r="U14" s="554"/>
      <c r="V14" s="555"/>
      <c r="W14" s="459"/>
      <c r="X14" s="460"/>
      <c r="Y14" s="460"/>
      <c r="Z14" s="460"/>
      <c r="AA14" s="460"/>
      <c r="AB14" s="449"/>
      <c r="AC14" s="556">
        <v>1.7</v>
      </c>
      <c r="AD14" s="557"/>
      <c r="AE14" s="557"/>
      <c r="AF14" s="557"/>
      <c r="AG14" s="558"/>
      <c r="AH14" s="556">
        <v>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62.2</v>
      </c>
      <c r="CU14" s="568"/>
      <c r="CV14" s="568"/>
      <c r="CW14" s="568"/>
      <c r="CX14" s="568"/>
      <c r="CY14" s="568"/>
      <c r="CZ14" s="568"/>
      <c r="DA14" s="569"/>
      <c r="DB14" s="567">
        <v>61.8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17123</v>
      </c>
      <c r="S15" s="554"/>
      <c r="T15" s="554"/>
      <c r="U15" s="554"/>
      <c r="V15" s="555"/>
      <c r="W15" s="485" t="s">
        <v>149</v>
      </c>
      <c r="X15" s="486"/>
      <c r="Y15" s="486"/>
      <c r="Z15" s="486"/>
      <c r="AA15" s="486"/>
      <c r="AB15" s="476"/>
      <c r="AC15" s="520">
        <v>950</v>
      </c>
      <c r="AD15" s="521"/>
      <c r="AE15" s="521"/>
      <c r="AF15" s="521"/>
      <c r="AG15" s="563"/>
      <c r="AH15" s="520">
        <v>978</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2312332</v>
      </c>
      <c r="BO15" s="433"/>
      <c r="BP15" s="433"/>
      <c r="BQ15" s="433"/>
      <c r="BR15" s="433"/>
      <c r="BS15" s="433"/>
      <c r="BT15" s="433"/>
      <c r="BU15" s="434"/>
      <c r="BV15" s="432">
        <v>2170420</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16.399999999999999</v>
      </c>
      <c r="AD16" s="557"/>
      <c r="AE16" s="557"/>
      <c r="AF16" s="557"/>
      <c r="AG16" s="558"/>
      <c r="AH16" s="556">
        <v>16.8</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3404054</v>
      </c>
      <c r="BO16" s="470"/>
      <c r="BP16" s="470"/>
      <c r="BQ16" s="470"/>
      <c r="BR16" s="470"/>
      <c r="BS16" s="470"/>
      <c r="BT16" s="470"/>
      <c r="BU16" s="471"/>
      <c r="BV16" s="469">
        <v>3210915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4740</v>
      </c>
      <c r="AD17" s="521"/>
      <c r="AE17" s="521"/>
      <c r="AF17" s="521"/>
      <c r="AG17" s="563"/>
      <c r="AH17" s="520">
        <v>4706</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2980365</v>
      </c>
      <c r="BO17" s="470"/>
      <c r="BP17" s="470"/>
      <c r="BQ17" s="470"/>
      <c r="BR17" s="470"/>
      <c r="BS17" s="470"/>
      <c r="BT17" s="470"/>
      <c r="BU17" s="471"/>
      <c r="BV17" s="469">
        <v>2813401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11.54</v>
      </c>
      <c r="M18" s="585"/>
      <c r="N18" s="585"/>
      <c r="O18" s="585"/>
      <c r="P18" s="585"/>
      <c r="Q18" s="585"/>
      <c r="R18" s="586"/>
      <c r="S18" s="586"/>
      <c r="T18" s="586"/>
      <c r="U18" s="586"/>
      <c r="V18" s="587"/>
      <c r="W18" s="487"/>
      <c r="X18" s="488"/>
      <c r="Y18" s="488"/>
      <c r="Z18" s="488"/>
      <c r="AA18" s="488"/>
      <c r="AB18" s="479"/>
      <c r="AC18" s="588">
        <v>81.900000000000006</v>
      </c>
      <c r="AD18" s="589"/>
      <c r="AE18" s="589"/>
      <c r="AF18" s="589"/>
      <c r="AG18" s="590"/>
      <c r="AH18" s="588">
        <v>81</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3854228</v>
      </c>
      <c r="BO18" s="470"/>
      <c r="BP18" s="470"/>
      <c r="BQ18" s="470"/>
      <c r="BR18" s="470"/>
      <c r="BS18" s="470"/>
      <c r="BT18" s="470"/>
      <c r="BU18" s="471"/>
      <c r="BV18" s="469">
        <v>3895020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1557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5862603</v>
      </c>
      <c r="BO19" s="470"/>
      <c r="BP19" s="470"/>
      <c r="BQ19" s="470"/>
      <c r="BR19" s="470"/>
      <c r="BS19" s="470"/>
      <c r="BT19" s="470"/>
      <c r="BU19" s="471"/>
      <c r="BV19" s="469">
        <v>5268953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6558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5116721</v>
      </c>
      <c r="BO23" s="470"/>
      <c r="BP23" s="470"/>
      <c r="BQ23" s="470"/>
      <c r="BR23" s="470"/>
      <c r="BS23" s="470"/>
      <c r="BT23" s="470"/>
      <c r="BU23" s="471"/>
      <c r="BV23" s="469">
        <v>4772431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6860</v>
      </c>
      <c r="R24" s="521"/>
      <c r="S24" s="521"/>
      <c r="T24" s="521"/>
      <c r="U24" s="521"/>
      <c r="V24" s="563"/>
      <c r="W24" s="622"/>
      <c r="X24" s="610"/>
      <c r="Y24" s="611"/>
      <c r="Z24" s="519" t="s">
        <v>173</v>
      </c>
      <c r="AA24" s="499"/>
      <c r="AB24" s="499"/>
      <c r="AC24" s="499"/>
      <c r="AD24" s="499"/>
      <c r="AE24" s="499"/>
      <c r="AF24" s="499"/>
      <c r="AG24" s="500"/>
      <c r="AH24" s="520">
        <v>120</v>
      </c>
      <c r="AI24" s="521"/>
      <c r="AJ24" s="521"/>
      <c r="AK24" s="521"/>
      <c r="AL24" s="563"/>
      <c r="AM24" s="520">
        <v>363960</v>
      </c>
      <c r="AN24" s="521"/>
      <c r="AO24" s="521"/>
      <c r="AP24" s="521"/>
      <c r="AQ24" s="521"/>
      <c r="AR24" s="563"/>
      <c r="AS24" s="520">
        <v>3033</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4764951</v>
      </c>
      <c r="BO24" s="470"/>
      <c r="BP24" s="470"/>
      <c r="BQ24" s="470"/>
      <c r="BR24" s="470"/>
      <c r="BS24" s="470"/>
      <c r="BT24" s="470"/>
      <c r="BU24" s="471"/>
      <c r="BV24" s="469">
        <v>4390542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5580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177</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3153840</v>
      </c>
      <c r="BO25" s="433"/>
      <c r="BP25" s="433"/>
      <c r="BQ25" s="433"/>
      <c r="BR25" s="433"/>
      <c r="BS25" s="433"/>
      <c r="BT25" s="433"/>
      <c r="BU25" s="434"/>
      <c r="BV25" s="432">
        <v>3129964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5250</v>
      </c>
      <c r="R26" s="521"/>
      <c r="S26" s="521"/>
      <c r="T26" s="521"/>
      <c r="U26" s="521"/>
      <c r="V26" s="563"/>
      <c r="W26" s="622"/>
      <c r="X26" s="610"/>
      <c r="Y26" s="611"/>
      <c r="Z26" s="519" t="s">
        <v>180</v>
      </c>
      <c r="AA26" s="632"/>
      <c r="AB26" s="632"/>
      <c r="AC26" s="632"/>
      <c r="AD26" s="632"/>
      <c r="AE26" s="632"/>
      <c r="AF26" s="632"/>
      <c r="AG26" s="633"/>
      <c r="AH26" s="520">
        <v>8</v>
      </c>
      <c r="AI26" s="521"/>
      <c r="AJ26" s="521"/>
      <c r="AK26" s="521"/>
      <c r="AL26" s="563"/>
      <c r="AM26" s="520">
        <v>23752</v>
      </c>
      <c r="AN26" s="521"/>
      <c r="AO26" s="521"/>
      <c r="AP26" s="521"/>
      <c r="AQ26" s="521"/>
      <c r="AR26" s="563"/>
      <c r="AS26" s="520">
        <v>2969</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3000</v>
      </c>
      <c r="R27" s="521"/>
      <c r="S27" s="521"/>
      <c r="T27" s="521"/>
      <c r="U27" s="521"/>
      <c r="V27" s="563"/>
      <c r="W27" s="622"/>
      <c r="X27" s="610"/>
      <c r="Y27" s="611"/>
      <c r="Z27" s="519" t="s">
        <v>183</v>
      </c>
      <c r="AA27" s="499"/>
      <c r="AB27" s="499"/>
      <c r="AC27" s="499"/>
      <c r="AD27" s="499"/>
      <c r="AE27" s="499"/>
      <c r="AF27" s="499"/>
      <c r="AG27" s="500"/>
      <c r="AH27" s="520">
        <v>8</v>
      </c>
      <c r="AI27" s="521"/>
      <c r="AJ27" s="521"/>
      <c r="AK27" s="521"/>
      <c r="AL27" s="563"/>
      <c r="AM27" s="520">
        <v>24572</v>
      </c>
      <c r="AN27" s="521"/>
      <c r="AO27" s="521"/>
      <c r="AP27" s="521"/>
      <c r="AQ27" s="521"/>
      <c r="AR27" s="563"/>
      <c r="AS27" s="520">
        <v>3072</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32000</v>
      </c>
      <c r="BO27" s="646"/>
      <c r="BP27" s="646"/>
      <c r="BQ27" s="646"/>
      <c r="BR27" s="646"/>
      <c r="BS27" s="646"/>
      <c r="BT27" s="646"/>
      <c r="BU27" s="647"/>
      <c r="BV27" s="645">
        <v>32000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2550</v>
      </c>
      <c r="R28" s="521"/>
      <c r="S28" s="521"/>
      <c r="T28" s="521"/>
      <c r="U28" s="521"/>
      <c r="V28" s="563"/>
      <c r="W28" s="622"/>
      <c r="X28" s="610"/>
      <c r="Y28" s="611"/>
      <c r="Z28" s="519" t="s">
        <v>186</v>
      </c>
      <c r="AA28" s="499"/>
      <c r="AB28" s="499"/>
      <c r="AC28" s="499"/>
      <c r="AD28" s="499"/>
      <c r="AE28" s="499"/>
      <c r="AF28" s="499"/>
      <c r="AG28" s="500"/>
      <c r="AH28" s="520" t="s">
        <v>177</v>
      </c>
      <c r="AI28" s="521"/>
      <c r="AJ28" s="521"/>
      <c r="AK28" s="521"/>
      <c r="AL28" s="563"/>
      <c r="AM28" s="520" t="s">
        <v>177</v>
      </c>
      <c r="AN28" s="521"/>
      <c r="AO28" s="521"/>
      <c r="AP28" s="521"/>
      <c r="AQ28" s="521"/>
      <c r="AR28" s="563"/>
      <c r="AS28" s="520" t="s">
        <v>177</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594828</v>
      </c>
      <c r="BO28" s="433"/>
      <c r="BP28" s="433"/>
      <c r="BQ28" s="433"/>
      <c r="BR28" s="433"/>
      <c r="BS28" s="433"/>
      <c r="BT28" s="433"/>
      <c r="BU28" s="434"/>
      <c r="BV28" s="432">
        <v>489169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12</v>
      </c>
      <c r="M29" s="521"/>
      <c r="N29" s="521"/>
      <c r="O29" s="521"/>
      <c r="P29" s="563"/>
      <c r="Q29" s="520">
        <v>2350</v>
      </c>
      <c r="R29" s="521"/>
      <c r="S29" s="521"/>
      <c r="T29" s="521"/>
      <c r="U29" s="521"/>
      <c r="V29" s="563"/>
      <c r="W29" s="623"/>
      <c r="X29" s="624"/>
      <c r="Y29" s="625"/>
      <c r="Z29" s="519" t="s">
        <v>189</v>
      </c>
      <c r="AA29" s="499"/>
      <c r="AB29" s="499"/>
      <c r="AC29" s="499"/>
      <c r="AD29" s="499"/>
      <c r="AE29" s="499"/>
      <c r="AF29" s="499"/>
      <c r="AG29" s="500"/>
      <c r="AH29" s="520">
        <v>128</v>
      </c>
      <c r="AI29" s="521"/>
      <c r="AJ29" s="521"/>
      <c r="AK29" s="521"/>
      <c r="AL29" s="563"/>
      <c r="AM29" s="520">
        <v>388532</v>
      </c>
      <c r="AN29" s="521"/>
      <c r="AO29" s="521"/>
      <c r="AP29" s="521"/>
      <c r="AQ29" s="521"/>
      <c r="AR29" s="563"/>
      <c r="AS29" s="520">
        <v>3035</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12921</v>
      </c>
      <c r="BO29" s="470"/>
      <c r="BP29" s="470"/>
      <c r="BQ29" s="470"/>
      <c r="BR29" s="470"/>
      <c r="BS29" s="470"/>
      <c r="BT29" s="470"/>
      <c r="BU29" s="471"/>
      <c r="BV29" s="469">
        <v>12921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623874</v>
      </c>
      <c r="BO30" s="646"/>
      <c r="BP30" s="646"/>
      <c r="BQ30" s="646"/>
      <c r="BR30" s="646"/>
      <c r="BS30" s="646"/>
      <c r="BT30" s="646"/>
      <c r="BU30" s="647"/>
      <c r="BV30" s="645">
        <v>548726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沖縄県市町村自治会館管理組合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沖縄県市町村総合事務組合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中城村北中城村清掃事務組合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中城北中城消防組合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南部広域行政組合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沖縄県町村交通災害共済組合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中部広域市町村圏事務組合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沖縄県介護保険広域連合（一般会計）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沖縄県介護保険広域連合（特別会計）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15</v>
      </c>
      <c r="BX43" s="658"/>
      <c r="BY43" s="659" t="str">
        <f>IF('各会計、関係団体の財政状況及び健全化判断比率'!B77="","",'各会計、関係団体の財政状況及び健全化判断比率'!B77)</f>
        <v>沖縄県後期高齢者医療広域連合（一般会計）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MDXeO1pgvQ1eahMW5Goc9YCgUSfjKZ2jvNYzGbyjE1Sgt07qPdKEpE7tHRD9pfx1ZSrrG+ogVATURbYrOTrdg==" saltValue="N59yxP8Xz3b9BORTmn8e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563</v>
      </c>
      <c r="D34" s="1250"/>
      <c r="E34" s="1251"/>
      <c r="F34" s="32" t="s">
        <v>564</v>
      </c>
      <c r="G34" s="33">
        <v>0.97</v>
      </c>
      <c r="H34" s="33">
        <v>0.73</v>
      </c>
      <c r="I34" s="33" t="s">
        <v>565</v>
      </c>
      <c r="J34" s="34" t="s">
        <v>566</v>
      </c>
      <c r="K34" s="22"/>
      <c r="L34" s="22"/>
      <c r="M34" s="22"/>
      <c r="N34" s="22"/>
      <c r="O34" s="22"/>
      <c r="P34" s="22"/>
    </row>
    <row r="35" spans="1:16" ht="39" customHeight="1" x14ac:dyDescent="0.15">
      <c r="A35" s="22"/>
      <c r="B35" s="35"/>
      <c r="C35" s="1244" t="s">
        <v>567</v>
      </c>
      <c r="D35" s="1245"/>
      <c r="E35" s="1246"/>
      <c r="F35" s="36">
        <v>27.44</v>
      </c>
      <c r="G35" s="37">
        <v>28.78</v>
      </c>
      <c r="H35" s="37">
        <v>29.5</v>
      </c>
      <c r="I35" s="37">
        <v>28.59</v>
      </c>
      <c r="J35" s="38">
        <v>32.44</v>
      </c>
      <c r="K35" s="22"/>
      <c r="L35" s="22"/>
      <c r="M35" s="22"/>
      <c r="N35" s="22"/>
      <c r="O35" s="22"/>
      <c r="P35" s="22"/>
    </row>
    <row r="36" spans="1:16" ht="39" customHeight="1" x14ac:dyDescent="0.15">
      <c r="A36" s="22"/>
      <c r="B36" s="35"/>
      <c r="C36" s="1244" t="s">
        <v>568</v>
      </c>
      <c r="D36" s="1245"/>
      <c r="E36" s="1246"/>
      <c r="F36" s="36">
        <v>6.28</v>
      </c>
      <c r="G36" s="37">
        <v>12.35</v>
      </c>
      <c r="H36" s="37">
        <v>7.56</v>
      </c>
      <c r="I36" s="37">
        <v>8.3699999999999992</v>
      </c>
      <c r="J36" s="38">
        <v>3.61</v>
      </c>
      <c r="K36" s="22"/>
      <c r="L36" s="22"/>
      <c r="M36" s="22"/>
      <c r="N36" s="22"/>
      <c r="O36" s="22"/>
      <c r="P36" s="22"/>
    </row>
    <row r="37" spans="1:16" ht="39" customHeight="1" x14ac:dyDescent="0.15">
      <c r="A37" s="22"/>
      <c r="B37" s="35"/>
      <c r="C37" s="1244" t="s">
        <v>569</v>
      </c>
      <c r="D37" s="1245"/>
      <c r="E37" s="1246"/>
      <c r="F37" s="36" t="s">
        <v>513</v>
      </c>
      <c r="G37" s="37" t="s">
        <v>513</v>
      </c>
      <c r="H37" s="37" t="s">
        <v>513</v>
      </c>
      <c r="I37" s="37" t="s">
        <v>513</v>
      </c>
      <c r="J37" s="38">
        <v>2.52</v>
      </c>
      <c r="K37" s="22"/>
      <c r="L37" s="22"/>
      <c r="M37" s="22"/>
      <c r="N37" s="22"/>
      <c r="O37" s="22"/>
      <c r="P37" s="22"/>
    </row>
    <row r="38" spans="1:16" ht="39" customHeight="1" x14ac:dyDescent="0.15">
      <c r="A38" s="22"/>
      <c r="B38" s="35"/>
      <c r="C38" s="1244" t="s">
        <v>570</v>
      </c>
      <c r="D38" s="1245"/>
      <c r="E38" s="1246"/>
      <c r="F38" s="36">
        <v>0.02</v>
      </c>
      <c r="G38" s="37">
        <v>0.04</v>
      </c>
      <c r="H38" s="37">
        <v>0.06</v>
      </c>
      <c r="I38" s="37">
        <v>0.04</v>
      </c>
      <c r="J38" s="38">
        <v>0.06</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572</v>
      </c>
      <c r="D43" s="1248"/>
      <c r="E43" s="1249"/>
      <c r="F43" s="41">
        <v>1.1100000000000001</v>
      </c>
      <c r="G43" s="42">
        <v>0.94</v>
      </c>
      <c r="H43" s="42">
        <v>0.88</v>
      </c>
      <c r="I43" s="42">
        <v>1.74</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qQ8c059pGpAnyLy1Awj0g5dN3VW7vfl+8+LXD0yiUc+0sf7CxCWqesDQuSOOUIOqGKShNoTRkKoA9M+H1HupA==" saltValue="zr33EBred8HKjyhHea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404</v>
      </c>
      <c r="L45" s="60">
        <v>415</v>
      </c>
      <c r="M45" s="60">
        <v>432</v>
      </c>
      <c r="N45" s="60">
        <v>450</v>
      </c>
      <c r="O45" s="61">
        <v>437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112</v>
      </c>
      <c r="L48" s="64">
        <v>106</v>
      </c>
      <c r="M48" s="64">
        <v>114</v>
      </c>
      <c r="N48" s="64">
        <v>123</v>
      </c>
      <c r="O48" s="65">
        <v>126</v>
      </c>
      <c r="P48" s="48"/>
      <c r="Q48" s="48"/>
      <c r="R48" s="48"/>
      <c r="S48" s="48"/>
      <c r="T48" s="48"/>
      <c r="U48" s="48"/>
    </row>
    <row r="49" spans="1:21" ht="30.75" customHeight="1" x14ac:dyDescent="0.15">
      <c r="A49" s="48"/>
      <c r="B49" s="1254"/>
      <c r="C49" s="1255"/>
      <c r="D49" s="62"/>
      <c r="E49" s="1260" t="s">
        <v>16</v>
      </c>
      <c r="F49" s="1260"/>
      <c r="G49" s="1260"/>
      <c r="H49" s="1260"/>
      <c r="I49" s="1260"/>
      <c r="J49" s="1261"/>
      <c r="K49" s="63">
        <v>93</v>
      </c>
      <c r="L49" s="64">
        <v>85</v>
      </c>
      <c r="M49" s="64">
        <v>54</v>
      </c>
      <c r="N49" s="64">
        <v>20</v>
      </c>
      <c r="O49" s="65">
        <v>19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412</v>
      </c>
      <c r="L52" s="64">
        <v>405</v>
      </c>
      <c r="M52" s="64">
        <v>404</v>
      </c>
      <c r="N52" s="64">
        <v>386</v>
      </c>
      <c r="O52" s="65">
        <v>363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197</v>
      </c>
      <c r="L53" s="69">
        <v>201</v>
      </c>
      <c r="M53" s="69">
        <v>196</v>
      </c>
      <c r="N53" s="69">
        <v>207</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A5EC9N2fvgIlTZSnXwbyuewqvjWjjF1zLr554JWYatzyUhFV+ELd65EJiYnG6pL+Mkanii+Ise4gPprAXSkDA==" saltValue="/iw+N95Oy+dzmmL77gUl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A28"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4806</v>
      </c>
      <c r="J41" s="104">
        <v>4989</v>
      </c>
      <c r="K41" s="104">
        <v>4801</v>
      </c>
      <c r="L41" s="104">
        <v>4772</v>
      </c>
      <c r="M41" s="105">
        <v>5117</v>
      </c>
    </row>
    <row r="42" spans="2:13" ht="27.75" customHeight="1" x14ac:dyDescent="0.15">
      <c r="B42" s="1280"/>
      <c r="C42" s="1281"/>
      <c r="D42" s="106"/>
      <c r="E42" s="1286" t="s">
        <v>32</v>
      </c>
      <c r="F42" s="1286"/>
      <c r="G42" s="1286"/>
      <c r="H42" s="1287"/>
      <c r="I42" s="107">
        <v>952</v>
      </c>
      <c r="J42" s="108">
        <v>952</v>
      </c>
      <c r="K42" s="108">
        <v>958</v>
      </c>
      <c r="L42" s="108">
        <v>969</v>
      </c>
      <c r="M42" s="109">
        <v>967</v>
      </c>
    </row>
    <row r="43" spans="2:13" ht="27.75" customHeight="1" x14ac:dyDescent="0.15">
      <c r="B43" s="1280"/>
      <c r="C43" s="1281"/>
      <c r="D43" s="106"/>
      <c r="E43" s="1286" t="s">
        <v>33</v>
      </c>
      <c r="F43" s="1286"/>
      <c r="G43" s="1286"/>
      <c r="H43" s="1287"/>
      <c r="I43" s="107">
        <v>1554</v>
      </c>
      <c r="J43" s="108">
        <v>1526</v>
      </c>
      <c r="K43" s="108">
        <v>1550</v>
      </c>
      <c r="L43" s="108">
        <v>1563</v>
      </c>
      <c r="M43" s="109">
        <v>1611</v>
      </c>
    </row>
    <row r="44" spans="2:13" ht="27.75" customHeight="1" x14ac:dyDescent="0.15">
      <c r="B44" s="1280"/>
      <c r="C44" s="1281"/>
      <c r="D44" s="106"/>
      <c r="E44" s="1286" t="s">
        <v>34</v>
      </c>
      <c r="F44" s="1286"/>
      <c r="G44" s="1286"/>
      <c r="H44" s="1287"/>
      <c r="I44" s="107">
        <v>274</v>
      </c>
      <c r="J44" s="108">
        <v>186</v>
      </c>
      <c r="K44" s="108">
        <v>125</v>
      </c>
      <c r="L44" s="108">
        <v>96</v>
      </c>
      <c r="M44" s="109">
        <v>125</v>
      </c>
    </row>
    <row r="45" spans="2:13" ht="27.75" customHeight="1" x14ac:dyDescent="0.15">
      <c r="B45" s="1280"/>
      <c r="C45" s="1281"/>
      <c r="D45" s="106"/>
      <c r="E45" s="1286" t="s">
        <v>35</v>
      </c>
      <c r="F45" s="1286"/>
      <c r="G45" s="1286"/>
      <c r="H45" s="1287"/>
      <c r="I45" s="107">
        <v>154</v>
      </c>
      <c r="J45" s="108">
        <v>139</v>
      </c>
      <c r="K45" s="108">
        <v>136</v>
      </c>
      <c r="L45" s="108">
        <v>67</v>
      </c>
      <c r="M45" s="109">
        <v>51</v>
      </c>
    </row>
    <row r="46" spans="2:13" ht="27.75" customHeight="1" x14ac:dyDescent="0.15">
      <c r="B46" s="1280"/>
      <c r="C46" s="1281"/>
      <c r="D46" s="110"/>
      <c r="E46" s="1286" t="s">
        <v>36</v>
      </c>
      <c r="F46" s="1286"/>
      <c r="G46" s="1286"/>
      <c r="H46" s="1287"/>
      <c r="I46" s="107" t="s">
        <v>513</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1039</v>
      </c>
      <c r="J50" s="108">
        <v>945</v>
      </c>
      <c r="K50" s="108">
        <v>1061</v>
      </c>
      <c r="L50" s="108">
        <v>1004</v>
      </c>
      <c r="M50" s="109">
        <v>1198</v>
      </c>
    </row>
    <row r="51" spans="2:13" ht="27.75" customHeight="1" x14ac:dyDescent="0.15">
      <c r="B51" s="1280"/>
      <c r="C51" s="1281"/>
      <c r="D51" s="106"/>
      <c r="E51" s="1286" t="s">
        <v>42</v>
      </c>
      <c r="F51" s="1286"/>
      <c r="G51" s="1286"/>
      <c r="H51" s="1287"/>
      <c r="I51" s="107">
        <v>100</v>
      </c>
      <c r="J51" s="108">
        <v>67</v>
      </c>
      <c r="K51" s="108">
        <v>33</v>
      </c>
      <c r="L51" s="108" t="s">
        <v>513</v>
      </c>
      <c r="M51" s="109" t="s">
        <v>513</v>
      </c>
    </row>
    <row r="52" spans="2:13" ht="27.75" customHeight="1" x14ac:dyDescent="0.15">
      <c r="B52" s="1282"/>
      <c r="C52" s="1283"/>
      <c r="D52" s="106"/>
      <c r="E52" s="1286" t="s">
        <v>43</v>
      </c>
      <c r="F52" s="1286"/>
      <c r="G52" s="1286"/>
      <c r="H52" s="1287"/>
      <c r="I52" s="107">
        <v>4503</v>
      </c>
      <c r="J52" s="108">
        <v>4348</v>
      </c>
      <c r="K52" s="108">
        <v>4234</v>
      </c>
      <c r="L52" s="108">
        <v>4193</v>
      </c>
      <c r="M52" s="109">
        <v>4246</v>
      </c>
    </row>
    <row r="53" spans="2:13" ht="27.75" customHeight="1" thickBot="1" x14ac:dyDescent="0.2">
      <c r="B53" s="1293" t="s">
        <v>44</v>
      </c>
      <c r="C53" s="1294"/>
      <c r="D53" s="113"/>
      <c r="E53" s="1295" t="s">
        <v>45</v>
      </c>
      <c r="F53" s="1295"/>
      <c r="G53" s="1295"/>
      <c r="H53" s="1296"/>
      <c r="I53" s="114">
        <v>2097</v>
      </c>
      <c r="J53" s="115">
        <v>2434</v>
      </c>
      <c r="K53" s="115">
        <v>2241</v>
      </c>
      <c r="L53" s="115">
        <v>2270</v>
      </c>
      <c r="M53" s="116">
        <v>2427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PC/V2SiCEMvwMYySPayXT6kfsZi14Z90q8xp0f4uByioU/GUWkxODmv0v18zhekXnu2oUoaqxa8HNgjrIYrHQ==" saltValue="830lMmB/9BYP+Wv/X0aR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2" t="s">
        <v>48</v>
      </c>
      <c r="D55" s="1302"/>
      <c r="E55" s="1303"/>
      <c r="F55" s="128">
        <v>497</v>
      </c>
      <c r="G55" s="128">
        <v>489</v>
      </c>
      <c r="H55" s="129">
        <v>595</v>
      </c>
    </row>
    <row r="56" spans="2:8" ht="52.5" customHeight="1" x14ac:dyDescent="0.15">
      <c r="B56" s="130"/>
      <c r="C56" s="1304" t="s">
        <v>49</v>
      </c>
      <c r="D56" s="1304"/>
      <c r="E56" s="1305"/>
      <c r="F56" s="131">
        <v>13</v>
      </c>
      <c r="G56" s="131">
        <v>13</v>
      </c>
      <c r="H56" s="132">
        <v>13</v>
      </c>
    </row>
    <row r="57" spans="2:8" ht="53.25" customHeight="1" x14ac:dyDescent="0.15">
      <c r="B57" s="130"/>
      <c r="C57" s="1306" t="s">
        <v>50</v>
      </c>
      <c r="D57" s="1306"/>
      <c r="E57" s="1307"/>
      <c r="F57" s="133">
        <v>661</v>
      </c>
      <c r="G57" s="133">
        <v>549</v>
      </c>
      <c r="H57" s="134">
        <v>624</v>
      </c>
    </row>
    <row r="58" spans="2:8" ht="45.75" customHeight="1" x14ac:dyDescent="0.15">
      <c r="B58" s="135"/>
      <c r="C58" s="1297" t="s">
        <v>590</v>
      </c>
      <c r="D58" s="1298"/>
      <c r="E58" s="1299"/>
      <c r="F58" s="136">
        <v>221</v>
      </c>
      <c r="G58" s="136">
        <v>221</v>
      </c>
      <c r="H58" s="137">
        <v>221</v>
      </c>
    </row>
    <row r="59" spans="2:8" ht="45.75" customHeight="1" x14ac:dyDescent="0.15">
      <c r="B59" s="135"/>
      <c r="C59" s="1297" t="s">
        <v>591</v>
      </c>
      <c r="D59" s="1298"/>
      <c r="E59" s="1299"/>
      <c r="F59" s="136" t="s">
        <v>592</v>
      </c>
      <c r="G59" s="136" t="s">
        <v>592</v>
      </c>
      <c r="H59" s="137">
        <v>167</v>
      </c>
    </row>
    <row r="60" spans="2:8" ht="45.75" customHeight="1" x14ac:dyDescent="0.15">
      <c r="B60" s="135"/>
      <c r="C60" s="1297" t="s">
        <v>593</v>
      </c>
      <c r="D60" s="1298"/>
      <c r="E60" s="1299"/>
      <c r="F60" s="136">
        <v>33</v>
      </c>
      <c r="G60" s="136">
        <v>29</v>
      </c>
      <c r="H60" s="137">
        <v>68</v>
      </c>
    </row>
    <row r="61" spans="2:8" ht="45.75" customHeight="1" x14ac:dyDescent="0.15">
      <c r="B61" s="135"/>
      <c r="C61" s="1297" t="s">
        <v>594</v>
      </c>
      <c r="D61" s="1298"/>
      <c r="E61" s="1299"/>
      <c r="F61" s="136">
        <v>90</v>
      </c>
      <c r="G61" s="136">
        <v>58</v>
      </c>
      <c r="H61" s="137">
        <v>66</v>
      </c>
    </row>
    <row r="62" spans="2:8" ht="45.75" customHeight="1" thickBot="1" x14ac:dyDescent="0.2">
      <c r="B62" s="138"/>
      <c r="C62" s="1297" t="s">
        <v>595</v>
      </c>
      <c r="D62" s="1298"/>
      <c r="E62" s="1299"/>
      <c r="F62" s="139">
        <v>200</v>
      </c>
      <c r="G62" s="139">
        <v>161</v>
      </c>
      <c r="H62" s="140">
        <v>34</v>
      </c>
    </row>
    <row r="63" spans="2:8" ht="52.5" customHeight="1" thickBot="1" x14ac:dyDescent="0.2">
      <c r="B63" s="141"/>
      <c r="C63" s="1300" t="s">
        <v>51</v>
      </c>
      <c r="D63" s="1300"/>
      <c r="E63" s="1301"/>
      <c r="F63" s="142">
        <v>1171</v>
      </c>
      <c r="G63" s="142">
        <v>1051</v>
      </c>
      <c r="H63" s="143">
        <v>1232</v>
      </c>
    </row>
    <row r="64" spans="2:8" ht="15" customHeight="1" x14ac:dyDescent="0.15"/>
  </sheetData>
  <sheetProtection algorithmName="SHA-512" hashValue="ZEQCTEjcrEbwQi33R0/79oZ0rAVjZRU2MzqaFyYAVp8z9VtoNZjv6j0Br5iGVPN2OFa4sI5GZtBZ/LMQh9O1mQ==" saltValue="bvHDiQc93/MFBJzEzuJl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1" zoomScale="70" zoomScaleNormal="70" zoomScaleSheetLayoutView="55" workbookViewId="0">
      <selection activeCell="DD65" sqref="DD6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599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600</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555</v>
      </c>
      <c r="BQ50" s="1321"/>
      <c r="BR50" s="1321"/>
      <c r="BS50" s="1321"/>
      <c r="BT50" s="1321"/>
      <c r="BU50" s="1321"/>
      <c r="BV50" s="1321"/>
      <c r="BW50" s="1321"/>
      <c r="BX50" s="1321" t="s">
        <v>556</v>
      </c>
      <c r="BY50" s="1321"/>
      <c r="BZ50" s="1321"/>
      <c r="CA50" s="1321"/>
      <c r="CB50" s="1321"/>
      <c r="CC50" s="1321"/>
      <c r="CD50" s="1321"/>
      <c r="CE50" s="1321"/>
      <c r="CF50" s="1321" t="s">
        <v>557</v>
      </c>
      <c r="CG50" s="1321"/>
      <c r="CH50" s="1321"/>
      <c r="CI50" s="1321"/>
      <c r="CJ50" s="1321"/>
      <c r="CK50" s="1321"/>
      <c r="CL50" s="1321"/>
      <c r="CM50" s="1321"/>
      <c r="CN50" s="1321" t="s">
        <v>558</v>
      </c>
      <c r="CO50" s="1321"/>
      <c r="CP50" s="1321"/>
      <c r="CQ50" s="1321"/>
      <c r="CR50" s="1321"/>
      <c r="CS50" s="1321"/>
      <c r="CT50" s="1321"/>
      <c r="CU50" s="1321"/>
      <c r="CV50" s="1321" t="s">
        <v>559</v>
      </c>
      <c r="CW50" s="1321"/>
      <c r="CX50" s="1321"/>
      <c r="CY50" s="1321"/>
      <c r="CZ50" s="1321"/>
      <c r="DA50" s="1321"/>
      <c r="DB50" s="1321"/>
      <c r="DC50" s="1321"/>
    </row>
    <row r="51" spans="1:109" ht="13.5" customHeight="1" x14ac:dyDescent="0.15">
      <c r="B51" s="397"/>
      <c r="G51" s="1327"/>
      <c r="H51" s="1327"/>
      <c r="I51" s="1325"/>
      <c r="J51" s="1325"/>
      <c r="K51" s="1323"/>
      <c r="L51" s="1323"/>
      <c r="M51" s="1323"/>
      <c r="N51" s="1323"/>
      <c r="AM51" s="406"/>
      <c r="AN51" s="1324" t="s">
        <v>601</v>
      </c>
      <c r="AO51" s="1324"/>
      <c r="AP51" s="1324"/>
      <c r="AQ51" s="1324"/>
      <c r="AR51" s="1324"/>
      <c r="AS51" s="1324"/>
      <c r="AT51" s="1324"/>
      <c r="AU51" s="1324"/>
      <c r="AV51" s="1324"/>
      <c r="AW51" s="1324"/>
      <c r="AX51" s="1324"/>
      <c r="AY51" s="1324"/>
      <c r="AZ51" s="1324"/>
      <c r="BA51" s="1324"/>
      <c r="BB51" s="1324" t="s">
        <v>602</v>
      </c>
      <c r="BC51" s="1324"/>
      <c r="BD51" s="1324"/>
      <c r="BE51" s="1324"/>
      <c r="BF51" s="1324"/>
      <c r="BG51" s="1324"/>
      <c r="BH51" s="1324"/>
      <c r="BI51" s="1324"/>
      <c r="BJ51" s="1324"/>
      <c r="BK51" s="1324"/>
      <c r="BL51" s="1324"/>
      <c r="BM51" s="1324"/>
      <c r="BN51" s="1324"/>
      <c r="BO51" s="1324"/>
      <c r="BP51" s="1322">
        <v>60.7</v>
      </c>
      <c r="BQ51" s="1322"/>
      <c r="BR51" s="1322"/>
      <c r="BS51" s="1322"/>
      <c r="BT51" s="1322"/>
      <c r="BU51" s="1322"/>
      <c r="BV51" s="1322"/>
      <c r="BW51" s="1322"/>
      <c r="BX51" s="1322">
        <v>68.5</v>
      </c>
      <c r="BY51" s="1322"/>
      <c r="BZ51" s="1322"/>
      <c r="CA51" s="1322"/>
      <c r="CB51" s="1322"/>
      <c r="CC51" s="1322"/>
      <c r="CD51" s="1322"/>
      <c r="CE51" s="1322"/>
      <c r="CF51" s="1322">
        <v>64.5</v>
      </c>
      <c r="CG51" s="1322"/>
      <c r="CH51" s="1322"/>
      <c r="CI51" s="1322"/>
      <c r="CJ51" s="1322"/>
      <c r="CK51" s="1322"/>
      <c r="CL51" s="1322"/>
      <c r="CM51" s="1322"/>
      <c r="CN51" s="1322">
        <v>61.8</v>
      </c>
      <c r="CO51" s="1322"/>
      <c r="CP51" s="1322"/>
      <c r="CQ51" s="1322"/>
      <c r="CR51" s="1322"/>
      <c r="CS51" s="1322"/>
      <c r="CT51" s="1322"/>
      <c r="CU51" s="1322"/>
      <c r="CV51" s="1322">
        <v>62.2</v>
      </c>
      <c r="CW51" s="1322"/>
      <c r="CX51" s="1322"/>
      <c r="CY51" s="1322"/>
      <c r="CZ51" s="1322"/>
      <c r="DA51" s="1322"/>
      <c r="DB51" s="1322"/>
      <c r="DC51" s="1322"/>
    </row>
    <row r="52" spans="1:109" x14ac:dyDescent="0.15">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603</v>
      </c>
      <c r="BC53" s="1324"/>
      <c r="BD53" s="1324"/>
      <c r="BE53" s="1324"/>
      <c r="BF53" s="1324"/>
      <c r="BG53" s="1324"/>
      <c r="BH53" s="1324"/>
      <c r="BI53" s="1324"/>
      <c r="BJ53" s="1324"/>
      <c r="BK53" s="1324"/>
      <c r="BL53" s="1324"/>
      <c r="BM53" s="1324"/>
      <c r="BN53" s="1324"/>
      <c r="BO53" s="1324"/>
      <c r="BP53" s="1322">
        <v>60.6</v>
      </c>
      <c r="BQ53" s="1322"/>
      <c r="BR53" s="1322"/>
      <c r="BS53" s="1322"/>
      <c r="BT53" s="1322"/>
      <c r="BU53" s="1322"/>
      <c r="BV53" s="1322"/>
      <c r="BW53" s="1322"/>
      <c r="BX53" s="1322">
        <v>54.9</v>
      </c>
      <c r="BY53" s="1322"/>
      <c r="BZ53" s="1322"/>
      <c r="CA53" s="1322"/>
      <c r="CB53" s="1322"/>
      <c r="CC53" s="1322"/>
      <c r="CD53" s="1322"/>
      <c r="CE53" s="1322"/>
      <c r="CF53" s="1322">
        <v>54.8</v>
      </c>
      <c r="CG53" s="1322"/>
      <c r="CH53" s="1322"/>
      <c r="CI53" s="1322"/>
      <c r="CJ53" s="1322"/>
      <c r="CK53" s="1322"/>
      <c r="CL53" s="1322"/>
      <c r="CM53" s="1322"/>
      <c r="CN53" s="1322">
        <v>47.8</v>
      </c>
      <c r="CO53" s="1322"/>
      <c r="CP53" s="1322"/>
      <c r="CQ53" s="1322"/>
      <c r="CR53" s="1322"/>
      <c r="CS53" s="1322"/>
      <c r="CT53" s="1322"/>
      <c r="CU53" s="1322"/>
      <c r="CV53" s="1322">
        <v>47.4</v>
      </c>
      <c r="CW53" s="1322"/>
      <c r="CX53" s="1322"/>
      <c r="CY53" s="1322"/>
      <c r="CZ53" s="1322"/>
      <c r="DA53" s="1322"/>
      <c r="DB53" s="1322"/>
      <c r="DC53" s="1322"/>
    </row>
    <row r="54" spans="1:109" x14ac:dyDescent="0.15">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604</v>
      </c>
      <c r="AO55" s="1321"/>
      <c r="AP55" s="1321"/>
      <c r="AQ55" s="1321"/>
      <c r="AR55" s="1321"/>
      <c r="AS55" s="1321"/>
      <c r="AT55" s="1321"/>
      <c r="AU55" s="1321"/>
      <c r="AV55" s="1321"/>
      <c r="AW55" s="1321"/>
      <c r="AX55" s="1321"/>
      <c r="AY55" s="1321"/>
      <c r="AZ55" s="1321"/>
      <c r="BA55" s="1321"/>
      <c r="BB55" s="1324" t="s">
        <v>602</v>
      </c>
      <c r="BC55" s="1324"/>
      <c r="BD55" s="1324"/>
      <c r="BE55" s="1324"/>
      <c r="BF55" s="1324"/>
      <c r="BG55" s="1324"/>
      <c r="BH55" s="1324"/>
      <c r="BI55" s="1324"/>
      <c r="BJ55" s="1324"/>
      <c r="BK55" s="1324"/>
      <c r="BL55" s="1324"/>
      <c r="BM55" s="1324"/>
      <c r="BN55" s="1324"/>
      <c r="BO55" s="1324"/>
      <c r="BP55" s="1322">
        <v>32.9</v>
      </c>
      <c r="BQ55" s="1322"/>
      <c r="BR55" s="1322"/>
      <c r="BS55" s="1322"/>
      <c r="BT55" s="1322"/>
      <c r="BU55" s="1322"/>
      <c r="BV55" s="1322"/>
      <c r="BW55" s="1322"/>
      <c r="BX55" s="1322">
        <v>28.5</v>
      </c>
      <c r="BY55" s="1322"/>
      <c r="BZ55" s="1322"/>
      <c r="CA55" s="1322"/>
      <c r="CB55" s="1322"/>
      <c r="CC55" s="1322"/>
      <c r="CD55" s="1322"/>
      <c r="CE55" s="1322"/>
      <c r="CF55" s="1322">
        <v>20.5</v>
      </c>
      <c r="CG55" s="1322"/>
      <c r="CH55" s="1322"/>
      <c r="CI55" s="1322"/>
      <c r="CJ55" s="1322"/>
      <c r="CK55" s="1322"/>
      <c r="CL55" s="1322"/>
      <c r="CM55" s="1322"/>
      <c r="CN55" s="1322">
        <v>21.4</v>
      </c>
      <c r="CO55" s="1322"/>
      <c r="CP55" s="1322"/>
      <c r="CQ55" s="1322"/>
      <c r="CR55" s="1322"/>
      <c r="CS55" s="1322"/>
      <c r="CT55" s="1322"/>
      <c r="CU55" s="1322"/>
      <c r="CV55" s="1322">
        <v>12.8</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603</v>
      </c>
      <c r="BC57" s="1324"/>
      <c r="BD57" s="1324"/>
      <c r="BE57" s="1324"/>
      <c r="BF57" s="1324"/>
      <c r="BG57" s="1324"/>
      <c r="BH57" s="1324"/>
      <c r="BI57" s="1324"/>
      <c r="BJ57" s="1324"/>
      <c r="BK57" s="1324"/>
      <c r="BL57" s="1324"/>
      <c r="BM57" s="1324"/>
      <c r="BN57" s="1324"/>
      <c r="BO57" s="1324"/>
      <c r="BP57" s="1322">
        <v>57</v>
      </c>
      <c r="BQ57" s="1322"/>
      <c r="BR57" s="1322"/>
      <c r="BS57" s="1322"/>
      <c r="BT57" s="1322"/>
      <c r="BU57" s="1322"/>
      <c r="BV57" s="1322"/>
      <c r="BW57" s="1322"/>
      <c r="BX57" s="1322">
        <v>59.7</v>
      </c>
      <c r="BY57" s="1322"/>
      <c r="BZ57" s="1322"/>
      <c r="CA57" s="1322"/>
      <c r="CB57" s="1322"/>
      <c r="CC57" s="1322"/>
      <c r="CD57" s="1322"/>
      <c r="CE57" s="1322"/>
      <c r="CF57" s="1322">
        <v>60</v>
      </c>
      <c r="CG57" s="1322"/>
      <c r="CH57" s="1322"/>
      <c r="CI57" s="1322"/>
      <c r="CJ57" s="1322"/>
      <c r="CK57" s="1322"/>
      <c r="CL57" s="1322"/>
      <c r="CM57" s="1322"/>
      <c r="CN57" s="1322">
        <v>60.3</v>
      </c>
      <c r="CO57" s="1322"/>
      <c r="CP57" s="1322"/>
      <c r="CQ57" s="1322"/>
      <c r="CR57" s="1322"/>
      <c r="CS57" s="1322"/>
      <c r="CT57" s="1322"/>
      <c r="CU57" s="1322"/>
      <c r="CV57" s="1322">
        <v>61</v>
      </c>
      <c r="CW57" s="1322"/>
      <c r="CX57" s="1322"/>
      <c r="CY57" s="1322"/>
      <c r="CZ57" s="1322"/>
      <c r="DA57" s="1322"/>
      <c r="DB57" s="1322"/>
      <c r="DC57" s="1322"/>
      <c r="DD57" s="410"/>
      <c r="DE57" s="409"/>
    </row>
    <row r="58" spans="1:109" s="405" customFormat="1" x14ac:dyDescent="0.15">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8" t="s">
        <v>606</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600</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555</v>
      </c>
      <c r="BQ72" s="1321"/>
      <c r="BR72" s="1321"/>
      <c r="BS72" s="1321"/>
      <c r="BT72" s="1321"/>
      <c r="BU72" s="1321"/>
      <c r="BV72" s="1321"/>
      <c r="BW72" s="1321"/>
      <c r="BX72" s="1321" t="s">
        <v>556</v>
      </c>
      <c r="BY72" s="1321"/>
      <c r="BZ72" s="1321"/>
      <c r="CA72" s="1321"/>
      <c r="CB72" s="1321"/>
      <c r="CC72" s="1321"/>
      <c r="CD72" s="1321"/>
      <c r="CE72" s="1321"/>
      <c r="CF72" s="1321" t="s">
        <v>557</v>
      </c>
      <c r="CG72" s="1321"/>
      <c r="CH72" s="1321"/>
      <c r="CI72" s="1321"/>
      <c r="CJ72" s="1321"/>
      <c r="CK72" s="1321"/>
      <c r="CL72" s="1321"/>
      <c r="CM72" s="1321"/>
      <c r="CN72" s="1321" t="s">
        <v>558</v>
      </c>
      <c r="CO72" s="1321"/>
      <c r="CP72" s="1321"/>
      <c r="CQ72" s="1321"/>
      <c r="CR72" s="1321"/>
      <c r="CS72" s="1321"/>
      <c r="CT72" s="1321"/>
      <c r="CU72" s="1321"/>
      <c r="CV72" s="1321" t="s">
        <v>559</v>
      </c>
      <c r="CW72" s="1321"/>
      <c r="CX72" s="1321"/>
      <c r="CY72" s="1321"/>
      <c r="CZ72" s="1321"/>
      <c r="DA72" s="1321"/>
      <c r="DB72" s="1321"/>
      <c r="DC72" s="1321"/>
    </row>
    <row r="73" spans="2:107" x14ac:dyDescent="0.15">
      <c r="B73" s="397"/>
      <c r="G73" s="1327"/>
      <c r="H73" s="1327"/>
      <c r="I73" s="1327"/>
      <c r="J73" s="1327"/>
      <c r="K73" s="1328"/>
      <c r="L73" s="1328"/>
      <c r="M73" s="1328"/>
      <c r="N73" s="1328"/>
      <c r="AM73" s="406"/>
      <c r="AN73" s="1324" t="s">
        <v>601</v>
      </c>
      <c r="AO73" s="1324"/>
      <c r="AP73" s="1324"/>
      <c r="AQ73" s="1324"/>
      <c r="AR73" s="1324"/>
      <c r="AS73" s="1324"/>
      <c r="AT73" s="1324"/>
      <c r="AU73" s="1324"/>
      <c r="AV73" s="1324"/>
      <c r="AW73" s="1324"/>
      <c r="AX73" s="1324"/>
      <c r="AY73" s="1324"/>
      <c r="AZ73" s="1324"/>
      <c r="BA73" s="1324"/>
      <c r="BB73" s="1324" t="s">
        <v>602</v>
      </c>
      <c r="BC73" s="1324"/>
      <c r="BD73" s="1324"/>
      <c r="BE73" s="1324"/>
      <c r="BF73" s="1324"/>
      <c r="BG73" s="1324"/>
      <c r="BH73" s="1324"/>
      <c r="BI73" s="1324"/>
      <c r="BJ73" s="1324"/>
      <c r="BK73" s="1324"/>
      <c r="BL73" s="1324"/>
      <c r="BM73" s="1324"/>
      <c r="BN73" s="1324"/>
      <c r="BO73" s="1324"/>
      <c r="BP73" s="1322">
        <v>60.7</v>
      </c>
      <c r="BQ73" s="1322"/>
      <c r="BR73" s="1322"/>
      <c r="BS73" s="1322"/>
      <c r="BT73" s="1322"/>
      <c r="BU73" s="1322"/>
      <c r="BV73" s="1322"/>
      <c r="BW73" s="1322"/>
      <c r="BX73" s="1322">
        <v>68.5</v>
      </c>
      <c r="BY73" s="1322"/>
      <c r="BZ73" s="1322"/>
      <c r="CA73" s="1322"/>
      <c r="CB73" s="1322"/>
      <c r="CC73" s="1322"/>
      <c r="CD73" s="1322"/>
      <c r="CE73" s="1322"/>
      <c r="CF73" s="1322">
        <v>64.5</v>
      </c>
      <c r="CG73" s="1322"/>
      <c r="CH73" s="1322"/>
      <c r="CI73" s="1322"/>
      <c r="CJ73" s="1322"/>
      <c r="CK73" s="1322"/>
      <c r="CL73" s="1322"/>
      <c r="CM73" s="1322"/>
      <c r="CN73" s="1322">
        <v>61.8</v>
      </c>
      <c r="CO73" s="1322"/>
      <c r="CP73" s="1322"/>
      <c r="CQ73" s="1322"/>
      <c r="CR73" s="1322"/>
      <c r="CS73" s="1322"/>
      <c r="CT73" s="1322"/>
      <c r="CU73" s="1322"/>
      <c r="CV73" s="1322">
        <v>62.2</v>
      </c>
      <c r="CW73" s="1322"/>
      <c r="CX73" s="1322"/>
      <c r="CY73" s="1322"/>
      <c r="CZ73" s="1322"/>
      <c r="DA73" s="1322"/>
      <c r="DB73" s="1322"/>
      <c r="DC73" s="1322"/>
    </row>
    <row r="74" spans="2:107" x14ac:dyDescent="0.15">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607</v>
      </c>
      <c r="BC75" s="1324"/>
      <c r="BD75" s="1324"/>
      <c r="BE75" s="1324"/>
      <c r="BF75" s="1324"/>
      <c r="BG75" s="1324"/>
      <c r="BH75" s="1324"/>
      <c r="BI75" s="1324"/>
      <c r="BJ75" s="1324"/>
      <c r="BK75" s="1324"/>
      <c r="BL75" s="1324"/>
      <c r="BM75" s="1324"/>
      <c r="BN75" s="1324"/>
      <c r="BO75" s="1324"/>
      <c r="BP75" s="1322">
        <v>5.0999999999999996</v>
      </c>
      <c r="BQ75" s="1322"/>
      <c r="BR75" s="1322"/>
      <c r="BS75" s="1322"/>
      <c r="BT75" s="1322"/>
      <c r="BU75" s="1322"/>
      <c r="BV75" s="1322"/>
      <c r="BW75" s="1322"/>
      <c r="BX75" s="1322">
        <v>5.3</v>
      </c>
      <c r="BY75" s="1322"/>
      <c r="BZ75" s="1322"/>
      <c r="CA75" s="1322"/>
      <c r="CB75" s="1322"/>
      <c r="CC75" s="1322"/>
      <c r="CD75" s="1322"/>
      <c r="CE75" s="1322"/>
      <c r="CF75" s="1322">
        <v>5.6</v>
      </c>
      <c r="CG75" s="1322"/>
      <c r="CH75" s="1322"/>
      <c r="CI75" s="1322"/>
      <c r="CJ75" s="1322"/>
      <c r="CK75" s="1322"/>
      <c r="CL75" s="1322"/>
      <c r="CM75" s="1322"/>
      <c r="CN75" s="1322">
        <v>5.6</v>
      </c>
      <c r="CO75" s="1322"/>
      <c r="CP75" s="1322"/>
      <c r="CQ75" s="1322"/>
      <c r="CR75" s="1322"/>
      <c r="CS75" s="1322"/>
      <c r="CT75" s="1322"/>
      <c r="CU75" s="1322"/>
      <c r="CV75" s="1322">
        <v>5.6</v>
      </c>
      <c r="CW75" s="1322"/>
      <c r="CX75" s="1322"/>
      <c r="CY75" s="1322"/>
      <c r="CZ75" s="1322"/>
      <c r="DA75" s="1322"/>
      <c r="DB75" s="1322"/>
      <c r="DC75" s="1322"/>
    </row>
    <row r="76" spans="2:107" x14ac:dyDescent="0.15">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28"/>
      <c r="L77" s="1328"/>
      <c r="M77" s="1328"/>
      <c r="N77" s="1328"/>
      <c r="AN77" s="1321" t="s">
        <v>604</v>
      </c>
      <c r="AO77" s="1321"/>
      <c r="AP77" s="1321"/>
      <c r="AQ77" s="1321"/>
      <c r="AR77" s="1321"/>
      <c r="AS77" s="1321"/>
      <c r="AT77" s="1321"/>
      <c r="AU77" s="1321"/>
      <c r="AV77" s="1321"/>
      <c r="AW77" s="1321"/>
      <c r="AX77" s="1321"/>
      <c r="AY77" s="1321"/>
      <c r="AZ77" s="1321"/>
      <c r="BA77" s="1321"/>
      <c r="BB77" s="1324" t="s">
        <v>602</v>
      </c>
      <c r="BC77" s="1324"/>
      <c r="BD77" s="1324"/>
      <c r="BE77" s="1324"/>
      <c r="BF77" s="1324"/>
      <c r="BG77" s="1324"/>
      <c r="BH77" s="1324"/>
      <c r="BI77" s="1324"/>
      <c r="BJ77" s="1324"/>
      <c r="BK77" s="1324"/>
      <c r="BL77" s="1324"/>
      <c r="BM77" s="1324"/>
      <c r="BN77" s="1324"/>
      <c r="BO77" s="1324"/>
      <c r="BP77" s="1322">
        <v>32.9</v>
      </c>
      <c r="BQ77" s="1322"/>
      <c r="BR77" s="1322"/>
      <c r="BS77" s="1322"/>
      <c r="BT77" s="1322"/>
      <c r="BU77" s="1322"/>
      <c r="BV77" s="1322"/>
      <c r="BW77" s="1322"/>
      <c r="BX77" s="1322">
        <v>28.5</v>
      </c>
      <c r="BY77" s="1322"/>
      <c r="BZ77" s="1322"/>
      <c r="CA77" s="1322"/>
      <c r="CB77" s="1322"/>
      <c r="CC77" s="1322"/>
      <c r="CD77" s="1322"/>
      <c r="CE77" s="1322"/>
      <c r="CF77" s="1322">
        <v>20.5</v>
      </c>
      <c r="CG77" s="1322"/>
      <c r="CH77" s="1322"/>
      <c r="CI77" s="1322"/>
      <c r="CJ77" s="1322"/>
      <c r="CK77" s="1322"/>
      <c r="CL77" s="1322"/>
      <c r="CM77" s="1322"/>
      <c r="CN77" s="1322">
        <v>21.4</v>
      </c>
      <c r="CO77" s="1322"/>
      <c r="CP77" s="1322"/>
      <c r="CQ77" s="1322"/>
      <c r="CR77" s="1322"/>
      <c r="CS77" s="1322"/>
      <c r="CT77" s="1322"/>
      <c r="CU77" s="1322"/>
      <c r="CV77" s="1322">
        <v>12.8</v>
      </c>
      <c r="CW77" s="1322"/>
      <c r="CX77" s="1322"/>
      <c r="CY77" s="1322"/>
      <c r="CZ77" s="1322"/>
      <c r="DA77" s="1322"/>
      <c r="DB77" s="1322"/>
      <c r="DC77" s="1322"/>
    </row>
    <row r="78" spans="2:107" x14ac:dyDescent="0.15">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607</v>
      </c>
      <c r="BC79" s="1324"/>
      <c r="BD79" s="1324"/>
      <c r="BE79" s="1324"/>
      <c r="BF79" s="1324"/>
      <c r="BG79" s="1324"/>
      <c r="BH79" s="1324"/>
      <c r="BI79" s="1324"/>
      <c r="BJ79" s="1324"/>
      <c r="BK79" s="1324"/>
      <c r="BL79" s="1324"/>
      <c r="BM79" s="1324"/>
      <c r="BN79" s="1324"/>
      <c r="BO79" s="1324"/>
      <c r="BP79" s="1322">
        <v>8.1999999999999993</v>
      </c>
      <c r="BQ79" s="1322"/>
      <c r="BR79" s="1322"/>
      <c r="BS79" s="1322"/>
      <c r="BT79" s="1322"/>
      <c r="BU79" s="1322"/>
      <c r="BV79" s="1322"/>
      <c r="BW79" s="1322"/>
      <c r="BX79" s="1322">
        <v>8</v>
      </c>
      <c r="BY79" s="1322"/>
      <c r="BZ79" s="1322"/>
      <c r="CA79" s="1322"/>
      <c r="CB79" s="1322"/>
      <c r="CC79" s="1322"/>
      <c r="CD79" s="1322"/>
      <c r="CE79" s="1322"/>
      <c r="CF79" s="1322">
        <v>7.9</v>
      </c>
      <c r="CG79" s="1322"/>
      <c r="CH79" s="1322"/>
      <c r="CI79" s="1322"/>
      <c r="CJ79" s="1322"/>
      <c r="CK79" s="1322"/>
      <c r="CL79" s="1322"/>
      <c r="CM79" s="1322"/>
      <c r="CN79" s="1322">
        <v>7.7</v>
      </c>
      <c r="CO79" s="1322"/>
      <c r="CP79" s="1322"/>
      <c r="CQ79" s="1322"/>
      <c r="CR79" s="1322"/>
      <c r="CS79" s="1322"/>
      <c r="CT79" s="1322"/>
      <c r="CU79" s="1322"/>
      <c r="CV79" s="1322">
        <v>7.3</v>
      </c>
      <c r="CW79" s="1322"/>
      <c r="CX79" s="1322"/>
      <c r="CY79" s="1322"/>
      <c r="CZ79" s="1322"/>
      <c r="DA79" s="1322"/>
      <c r="DB79" s="1322"/>
      <c r="DC79" s="1322"/>
    </row>
    <row r="80" spans="2:107" x14ac:dyDescent="0.15">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rVsDyKM5gIX/LQZkB+xmC+skOxrpu/Ee3lMvBY5kFdLJOo6DrlkL70gXjUeZ4YhPenvXlW4lMHY7Z67bheEfA==" saltValue="+sYXWH+PY/y+knW9daU9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71" zoomScale="70" zoomScaleNormal="70" zoomScaleSheetLayoutView="70" workbookViewId="0">
      <selection activeCell="BK64" sqref="BK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YXid2ASDqd9RctAxba2QEXo7078wboolTeqBFEc9OMB8pAdSC4wHSHKvDsyqI2SNtR2OlufKbUn5UKiHMO/JCw==" saltValue="EUnbxXfrr4kYFBoRqFK7q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A1" zoomScale="70" zoomScaleNormal="70" zoomScaleSheetLayoutView="55" workbookViewId="0">
      <selection activeCell="B122" sqref="B12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608</v>
      </c>
    </row>
  </sheetData>
  <sheetProtection algorithmName="SHA-512" hashValue="BZ4bgmLZnRJKMsKCVxwZX5Yyd6LhVthX+WvrjoXSKApkAz7Vu1T06sXphpT9aTdz6kJhEtbp7QFmo0EyCZjVzg==" saltValue="Hc50m1nK7C/PA2DT+pH0Y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96332</v>
      </c>
      <c r="E3" s="162"/>
      <c r="F3" s="163">
        <v>67293</v>
      </c>
      <c r="G3" s="164"/>
      <c r="H3" s="165"/>
    </row>
    <row r="4" spans="1:8" x14ac:dyDescent="0.15">
      <c r="A4" s="166"/>
      <c r="B4" s="167"/>
      <c r="C4" s="168"/>
      <c r="D4" s="169">
        <v>9119</v>
      </c>
      <c r="E4" s="170"/>
      <c r="F4" s="171">
        <v>35076</v>
      </c>
      <c r="G4" s="172"/>
      <c r="H4" s="173"/>
    </row>
    <row r="5" spans="1:8" x14ac:dyDescent="0.15">
      <c r="A5" s="154" t="s">
        <v>547</v>
      </c>
      <c r="B5" s="159"/>
      <c r="C5" s="160"/>
      <c r="D5" s="161">
        <v>93331</v>
      </c>
      <c r="E5" s="162"/>
      <c r="F5" s="163">
        <v>67343</v>
      </c>
      <c r="G5" s="164"/>
      <c r="H5" s="165"/>
    </row>
    <row r="6" spans="1:8" x14ac:dyDescent="0.15">
      <c r="A6" s="166"/>
      <c r="B6" s="167"/>
      <c r="C6" s="168"/>
      <c r="D6" s="169">
        <v>3995</v>
      </c>
      <c r="E6" s="170"/>
      <c r="F6" s="171">
        <v>32865</v>
      </c>
      <c r="G6" s="172"/>
      <c r="H6" s="173"/>
    </row>
    <row r="7" spans="1:8" x14ac:dyDescent="0.15">
      <c r="A7" s="154" t="s">
        <v>548</v>
      </c>
      <c r="B7" s="159"/>
      <c r="C7" s="160"/>
      <c r="D7" s="161">
        <v>35765</v>
      </c>
      <c r="E7" s="162"/>
      <c r="F7" s="163">
        <v>73475</v>
      </c>
      <c r="G7" s="164"/>
      <c r="H7" s="165"/>
    </row>
    <row r="8" spans="1:8" x14ac:dyDescent="0.15">
      <c r="A8" s="166"/>
      <c r="B8" s="167"/>
      <c r="C8" s="168"/>
      <c r="D8" s="169">
        <v>5652</v>
      </c>
      <c r="E8" s="170"/>
      <c r="F8" s="171">
        <v>43072</v>
      </c>
      <c r="G8" s="172"/>
      <c r="H8" s="173"/>
    </row>
    <row r="9" spans="1:8" x14ac:dyDescent="0.15">
      <c r="A9" s="154" t="s">
        <v>549</v>
      </c>
      <c r="B9" s="159"/>
      <c r="C9" s="160"/>
      <c r="D9" s="161">
        <v>62245</v>
      </c>
      <c r="E9" s="162"/>
      <c r="F9" s="163">
        <v>87464</v>
      </c>
      <c r="G9" s="164"/>
      <c r="H9" s="165"/>
    </row>
    <row r="10" spans="1:8" x14ac:dyDescent="0.15">
      <c r="A10" s="166"/>
      <c r="B10" s="167"/>
      <c r="C10" s="168"/>
      <c r="D10" s="169">
        <v>16171</v>
      </c>
      <c r="E10" s="170"/>
      <c r="F10" s="171">
        <v>47479</v>
      </c>
      <c r="G10" s="172"/>
      <c r="H10" s="173"/>
    </row>
    <row r="11" spans="1:8" x14ac:dyDescent="0.15">
      <c r="A11" s="154" t="s">
        <v>550</v>
      </c>
      <c r="B11" s="159"/>
      <c r="C11" s="160"/>
      <c r="D11" s="161">
        <v>81964</v>
      </c>
      <c r="E11" s="162"/>
      <c r="F11" s="163">
        <v>96248</v>
      </c>
      <c r="G11" s="164"/>
      <c r="H11" s="165"/>
    </row>
    <row r="12" spans="1:8" x14ac:dyDescent="0.15">
      <c r="A12" s="166"/>
      <c r="B12" s="167"/>
      <c r="C12" s="174"/>
      <c r="D12" s="169">
        <v>44060</v>
      </c>
      <c r="E12" s="170"/>
      <c r="F12" s="171">
        <v>55768</v>
      </c>
      <c r="G12" s="172"/>
      <c r="H12" s="173"/>
    </row>
    <row r="13" spans="1:8" x14ac:dyDescent="0.15">
      <c r="A13" s="154"/>
      <c r="B13" s="159"/>
      <c r="C13" s="175"/>
      <c r="D13" s="176">
        <v>73927</v>
      </c>
      <c r="E13" s="177"/>
      <c r="F13" s="178">
        <v>78365</v>
      </c>
      <c r="G13" s="179"/>
      <c r="H13" s="165"/>
    </row>
    <row r="14" spans="1:8" x14ac:dyDescent="0.15">
      <c r="A14" s="166"/>
      <c r="B14" s="167"/>
      <c r="C14" s="168"/>
      <c r="D14" s="169">
        <v>15799</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6.28</v>
      </c>
      <c r="C19" s="180">
        <f>ROUND(VALUE(SUBSTITUTE(実質収支比率等に係る経年分析!G$48,"▲","-")),2)</f>
        <v>12.35</v>
      </c>
      <c r="D19" s="180">
        <f>ROUND(VALUE(SUBSTITUTE(実質収支比率等に係る経年分析!H$48,"▲","-")),2)</f>
        <v>7.57</v>
      </c>
      <c r="E19" s="180">
        <f>ROUND(VALUE(SUBSTITUTE(実質収支比率等に係る経年分析!I$48,"▲","-")),2)</f>
        <v>8.3800000000000008</v>
      </c>
      <c r="F19" s="180">
        <f>ROUND(VALUE(SUBSTITUTE(実質収支比率等に係る経年分析!J$48,"▲","-")),2)</f>
        <v>3.62</v>
      </c>
    </row>
    <row r="20" spans="1:11" x14ac:dyDescent="0.15">
      <c r="A20" s="180" t="s">
        <v>55</v>
      </c>
      <c r="B20" s="180">
        <f>ROUND(VALUE(SUBSTITUTE(実質収支比率等に係る経年分析!F$47,"▲","-")),2)</f>
        <v>14.42</v>
      </c>
      <c r="C20" s="180">
        <f>ROUND(VALUE(SUBSTITUTE(実質収支比率等に係る経年分析!G$47,"▲","-")),2)</f>
        <v>10.3</v>
      </c>
      <c r="D20" s="180">
        <f>ROUND(VALUE(SUBSTITUTE(実質収支比率等に係る経年分析!H$47,"▲","-")),2)</f>
        <v>12.92</v>
      </c>
      <c r="E20" s="180">
        <f>ROUND(VALUE(SUBSTITUTE(実質収支比率等に係る経年分析!I$47,"▲","-")),2)</f>
        <v>12.16</v>
      </c>
      <c r="F20" s="180">
        <f>ROUND(VALUE(SUBSTITUTE(実質収支比率等に係る経年分析!J$47,"▲","-")),2)</f>
        <v>13.97</v>
      </c>
    </row>
    <row r="21" spans="1:11" x14ac:dyDescent="0.15">
      <c r="A21" s="180" t="s">
        <v>56</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-2.62</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-1.81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1.1100000000000001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8.3699999999999992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32.44</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1.85</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0.73</v>
      </c>
      <c r="H36" s="181">
        <f>IF(ROUND(VALUE(SUBSTITUTE(連結実質赤字比率に係る赤字・黒字の構成分析!I$34,"▲", "-")), 2) &lt; 0, ABS(ROUND(VALUE(SUBSTITUTE(連結実質赤字比率に係る赤字・黒字の構成分析!I$34,"▲", "-")), 2)), NA())</f>
        <v>0.88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412</v>
      </c>
      <c r="E42" s="182"/>
      <c r="F42" s="182"/>
      <c r="G42" s="182">
        <f>'実質公債費比率（分子）の構造'!L$52</f>
        <v>405</v>
      </c>
      <c r="H42" s="182"/>
      <c r="I42" s="182"/>
      <c r="J42" s="182">
        <f>'実質公債費比率（分子）の構造'!M$52</f>
        <v>404</v>
      </c>
      <c r="K42" s="182"/>
      <c r="L42" s="182"/>
      <c r="M42" s="182">
        <f>'実質公債費比率（分子）の構造'!N$52</f>
        <v>386</v>
      </c>
      <c r="N42" s="182"/>
      <c r="O42" s="182"/>
      <c r="P42" s="182">
        <f>'実質公債費比率（分子）の構造'!O$52</f>
        <v>363</v>
      </c>
    </row>
    <row r="43" spans="1:16" x14ac:dyDescent="0.15">
      <c r="A43" s="182" t="s">
        <v>18</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93</v>
      </c>
      <c r="C45" s="182"/>
      <c r="D45" s="182"/>
      <c r="E45" s="182">
        <f>'実質公債費比率（分子）の構造'!L$49</f>
        <v>85</v>
      </c>
      <c r="F45" s="182"/>
      <c r="G45" s="182"/>
      <c r="H45" s="182">
        <f>'実質公債費比率（分子）の構造'!M$49</f>
        <v>54</v>
      </c>
      <c r="I45" s="182"/>
      <c r="J45" s="182"/>
      <c r="K45" s="182">
        <f>'実質公債費比率（分子）の構造'!N$49</f>
        <v>20</v>
      </c>
      <c r="L45" s="182"/>
      <c r="M45" s="182"/>
      <c r="N45" s="182">
        <f>'実質公債費比率（分子）の構造'!O$49</f>
        <v>19</v>
      </c>
      <c r="O45" s="182"/>
      <c r="P45" s="182"/>
    </row>
    <row r="46" spans="1:16" x14ac:dyDescent="0.15">
      <c r="A46" s="182" t="s">
        <v>66</v>
      </c>
      <c r="B46" s="182">
        <f>'実質公債費比率（分子）の構造'!K$48</f>
        <v>112</v>
      </c>
      <c r="C46" s="182"/>
      <c r="D46" s="182"/>
      <c r="E46" s="182">
        <f>'実質公債費比率（分子）の構造'!L$48</f>
        <v>106</v>
      </c>
      <c r="F46" s="182"/>
      <c r="G46" s="182"/>
      <c r="H46" s="182">
        <f>'実質公債費比率（分子）の構造'!M$48</f>
        <v>114</v>
      </c>
      <c r="I46" s="182"/>
      <c r="J46" s="182"/>
      <c r="K46" s="182">
        <f>'実質公債費比率（分子）の構造'!N$48</f>
        <v>123</v>
      </c>
      <c r="L46" s="182"/>
      <c r="M46" s="182"/>
      <c r="N46" s="182">
        <f>'実質公債費比率（分子）の構造'!O$48</f>
        <v>126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404</v>
      </c>
      <c r="C49" s="182"/>
      <c r="D49" s="182"/>
      <c r="E49" s="182">
        <f>'実質公債費比率（分子）の構造'!L$45</f>
        <v>415</v>
      </c>
      <c r="F49" s="182"/>
      <c r="G49" s="182"/>
      <c r="H49" s="182">
        <f>'実質公債費比率（分子）の構造'!M$45</f>
        <v>432</v>
      </c>
      <c r="I49" s="182"/>
      <c r="J49" s="182"/>
      <c r="K49" s="182">
        <f>'実質公債費比率（分子）の構造'!N$45</f>
        <v>450</v>
      </c>
      <c r="L49" s="182"/>
      <c r="M49" s="182"/>
      <c r="N49" s="182">
        <f>'実質公債費比率（分子）の構造'!O$45</f>
        <v>437</v>
      </c>
      <c r="O49" s="182"/>
      <c r="P49" s="182"/>
    </row>
    <row r="50" spans="1:16" x14ac:dyDescent="0.15">
      <c r="A50" s="182" t="s">
        <v>70</v>
      </c>
      <c r="B50" s="182" t="e">
        <f>NA()</f>
        <v>#N/A</v>
      </c>
      <c r="C50" s="182">
        <f>IF(ISNUMBER('実質公債費比率（分子）の構造'!K$53),'実質公債費比率（分子）の構造'!K$53,NA())</f>
        <v>197</v>
      </c>
      <c r="D50" s="182" t="e">
        <f>NA()</f>
        <v>#N/A</v>
      </c>
      <c r="E50" s="182" t="e">
        <f>NA()</f>
        <v>#N/A</v>
      </c>
      <c r="F50" s="182">
        <f>IF(ISNUMBER('実質公債費比率（分子）の構造'!L$53),'実質公債費比率（分子）の構造'!L$53,NA())</f>
        <v>201</v>
      </c>
      <c r="G50" s="182" t="e">
        <f>NA()</f>
        <v>#N/A</v>
      </c>
      <c r="H50" s="182" t="e">
        <f>NA()</f>
        <v>#N/A</v>
      </c>
      <c r="I50" s="182">
        <f>IF(ISNUMBER('実質公債費比率（分子）の構造'!M$53),'実質公債費比率（分子）の構造'!M$53,NA())</f>
        <v>196</v>
      </c>
      <c r="J50" s="182" t="e">
        <f>NA()</f>
        <v>#N/A</v>
      </c>
      <c r="K50" s="182" t="e">
        <f>NA()</f>
        <v>#N/A</v>
      </c>
      <c r="L50" s="182">
        <f>IF(ISNUMBER('実質公債費比率（分子）の構造'!N$53),'実質公債費比率（分子）の構造'!N$53,NA())</f>
        <v>207</v>
      </c>
      <c r="M50" s="182" t="e">
        <f>NA()</f>
        <v>#N/A</v>
      </c>
      <c r="N50" s="182" t="e">
        <f>NA()</f>
        <v>#N/A</v>
      </c>
      <c r="O50" s="182">
        <f>IF(ISNUMBER('実質公債費比率（分子）の構造'!O$53),'実質公債費比率（分子）の構造'!O$53,NA())</f>
        <v>219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4503</v>
      </c>
      <c r="E56" s="181"/>
      <c r="F56" s="181"/>
      <c r="G56" s="181">
        <f>'将来負担比率（分子）の構造'!J$52</f>
        <v>4348</v>
      </c>
      <c r="H56" s="181"/>
      <c r="I56" s="181"/>
      <c r="J56" s="181">
        <f>'将来負担比率（分子）の構造'!K$52</f>
        <v>4234</v>
      </c>
      <c r="K56" s="181"/>
      <c r="L56" s="181"/>
      <c r="M56" s="181">
        <f>'将来負担比率（分子）の構造'!L$52</f>
        <v>4193</v>
      </c>
      <c r="N56" s="181"/>
      <c r="O56" s="181"/>
      <c r="P56" s="181">
        <f>'将来負担比率（分子）の構造'!M$52</f>
        <v>4246</v>
      </c>
    </row>
    <row r="57" spans="1:16" x14ac:dyDescent="0.15">
      <c r="A57" s="181" t="s">
        <v>42</v>
      </c>
      <c r="B57" s="181"/>
      <c r="C57" s="181"/>
      <c r="D57" s="181">
        <f>'将来負担比率（分子）の構造'!I$51</f>
        <v>100</v>
      </c>
      <c r="E57" s="181"/>
      <c r="F57" s="181"/>
      <c r="G57" s="181">
        <f>'将来負担比率（分子）の構造'!J$51</f>
        <v>67</v>
      </c>
      <c r="H57" s="181"/>
      <c r="I57" s="181"/>
      <c r="J57" s="181">
        <f>'将来負担比率（分子）の構造'!K$51</f>
        <v>33</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1039</v>
      </c>
      <c r="E58" s="181"/>
      <c r="F58" s="181"/>
      <c r="G58" s="181">
        <f>'将来負担比率（分子）の構造'!J$50</f>
        <v>945</v>
      </c>
      <c r="H58" s="181"/>
      <c r="I58" s="181"/>
      <c r="J58" s="181">
        <f>'将来負担比率（分子）の構造'!K$50</f>
        <v>1061</v>
      </c>
      <c r="K58" s="181"/>
      <c r="L58" s="181"/>
      <c r="M58" s="181">
        <f>'将来負担比率（分子）の構造'!L$50</f>
        <v>1004</v>
      </c>
      <c r="N58" s="181"/>
      <c r="O58" s="181"/>
      <c r="P58" s="181">
        <f>'将来負担比率（分子）の構造'!M$50</f>
        <v>1198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154</v>
      </c>
      <c r="C62" s="181"/>
      <c r="D62" s="181"/>
      <c r="E62" s="181">
        <f>'将来負担比率（分子）の構造'!J$45</f>
        <v>139</v>
      </c>
      <c r="F62" s="181"/>
      <c r="G62" s="181"/>
      <c r="H62" s="181">
        <f>'将来負担比率（分子）の構造'!K$45</f>
        <v>136</v>
      </c>
      <c r="I62" s="181"/>
      <c r="J62" s="181"/>
      <c r="K62" s="181">
        <f>'将来負担比率（分子）の構造'!L$45</f>
        <v>67</v>
      </c>
      <c r="L62" s="181"/>
      <c r="M62" s="181"/>
      <c r="N62" s="181">
        <f>'将来負担比率（分子）の構造'!M$45</f>
        <v>51</v>
      </c>
      <c r="O62" s="181"/>
      <c r="P62" s="181"/>
    </row>
    <row r="63" spans="1:16" x14ac:dyDescent="0.15">
      <c r="A63" s="181" t="s">
        <v>34</v>
      </c>
      <c r="B63" s="181">
        <f>'将来負担比率（分子）の構造'!I$44</f>
        <v>274</v>
      </c>
      <c r="C63" s="181"/>
      <c r="D63" s="181"/>
      <c r="E63" s="181">
        <f>'将来負担比率（分子）の構造'!J$44</f>
        <v>186</v>
      </c>
      <c r="F63" s="181"/>
      <c r="G63" s="181"/>
      <c r="H63" s="181">
        <f>'将来負担比率（分子）の構造'!K$44</f>
        <v>125</v>
      </c>
      <c r="I63" s="181"/>
      <c r="J63" s="181"/>
      <c r="K63" s="181">
        <f>'将来負担比率（分子）の構造'!L$44</f>
        <v>96</v>
      </c>
      <c r="L63" s="181"/>
      <c r="M63" s="181"/>
      <c r="N63" s="181">
        <f>'将来負担比率（分子）の構造'!M$44</f>
        <v>125</v>
      </c>
      <c r="O63" s="181"/>
      <c r="P63" s="181"/>
    </row>
    <row r="64" spans="1:16" x14ac:dyDescent="0.15">
      <c r="A64" s="181" t="s">
        <v>33</v>
      </c>
      <c r="B64" s="181">
        <f>'将来負担比率（分子）の構造'!I$43</f>
        <v>1554</v>
      </c>
      <c r="C64" s="181"/>
      <c r="D64" s="181"/>
      <c r="E64" s="181">
        <f>'将来負担比率（分子）の構造'!J$43</f>
        <v>1526</v>
      </c>
      <c r="F64" s="181"/>
      <c r="G64" s="181"/>
      <c r="H64" s="181">
        <f>'将来負担比率（分子）の構造'!K$43</f>
        <v>1550</v>
      </c>
      <c r="I64" s="181"/>
      <c r="J64" s="181"/>
      <c r="K64" s="181">
        <f>'将来負担比率（分子）の構造'!L$43</f>
        <v>1563</v>
      </c>
      <c r="L64" s="181"/>
      <c r="M64" s="181"/>
      <c r="N64" s="181">
        <f>'将来負担比率（分子）の構造'!M$43</f>
        <v>1611</v>
      </c>
      <c r="O64" s="181"/>
      <c r="P64" s="181"/>
    </row>
    <row r="65" spans="1:16" x14ac:dyDescent="0.15">
      <c r="A65" s="181" t="s">
        <v>32</v>
      </c>
      <c r="B65" s="181">
        <f>'将来負担比率（分子）の構造'!I$42</f>
        <v>952</v>
      </c>
      <c r="C65" s="181"/>
      <c r="D65" s="181"/>
      <c r="E65" s="181">
        <f>'将来負担比率（分子）の構造'!J$42</f>
        <v>952</v>
      </c>
      <c r="F65" s="181"/>
      <c r="G65" s="181"/>
      <c r="H65" s="181">
        <f>'将来負担比率（分子）の構造'!K$42</f>
        <v>958</v>
      </c>
      <c r="I65" s="181"/>
      <c r="J65" s="181"/>
      <c r="K65" s="181">
        <f>'将来負担比率（分子）の構造'!L$42</f>
        <v>969</v>
      </c>
      <c r="L65" s="181"/>
      <c r="M65" s="181"/>
      <c r="N65" s="181">
        <f>'将来負担比率（分子）の構造'!M$42</f>
        <v>967</v>
      </c>
      <c r="O65" s="181"/>
      <c r="P65" s="181"/>
    </row>
    <row r="66" spans="1:16" x14ac:dyDescent="0.15">
      <c r="A66" s="181" t="s">
        <v>31</v>
      </c>
      <c r="B66" s="181">
        <f>'将来負担比率（分子）の構造'!I$41</f>
        <v>4806</v>
      </c>
      <c r="C66" s="181"/>
      <c r="D66" s="181"/>
      <c r="E66" s="181">
        <f>'将来負担比率（分子）の構造'!J$41</f>
        <v>4989</v>
      </c>
      <c r="F66" s="181"/>
      <c r="G66" s="181"/>
      <c r="H66" s="181">
        <f>'将来負担比率（分子）の構造'!K$41</f>
        <v>4801</v>
      </c>
      <c r="I66" s="181"/>
      <c r="J66" s="181"/>
      <c r="K66" s="181">
        <f>'将来負担比率（分子）の構造'!L$41</f>
        <v>4772</v>
      </c>
      <c r="L66" s="181"/>
      <c r="M66" s="181"/>
      <c r="N66" s="181">
        <f>'将来負担比率（分子）の構造'!M$41</f>
        <v>5117</v>
      </c>
      <c r="O66" s="181"/>
      <c r="P66" s="181"/>
    </row>
    <row r="67" spans="1:16" x14ac:dyDescent="0.15">
      <c r="A67" s="181" t="s">
        <v>74</v>
      </c>
      <c r="B67" s="181" t="e">
        <f>NA()</f>
        <v>#N/A</v>
      </c>
      <c r="C67" s="181">
        <f>IF(ISNUMBER('将来負担比率（分子）の構造'!I$53), IF('将来負担比率（分子）の構造'!I$53 &lt; 0, 0, '将来負担比率（分子）の構造'!I$53), NA())</f>
        <v>2097</v>
      </c>
      <c r="D67" s="181" t="e">
        <f>NA()</f>
        <v>#N/A</v>
      </c>
      <c r="E67" s="181" t="e">
        <f>NA()</f>
        <v>#N/A</v>
      </c>
      <c r="F67" s="181">
        <f>IF(ISNUMBER('将来負担比率（分子）の構造'!J$53), IF('将来負担比率（分子）の構造'!J$53 &lt; 0, 0, '将来負担比率（分子）の構造'!J$53), NA())</f>
        <v>2434</v>
      </c>
      <c r="G67" s="181" t="e">
        <f>NA()</f>
        <v>#N/A</v>
      </c>
      <c r="H67" s="181" t="e">
        <f>NA()</f>
        <v>#N/A</v>
      </c>
      <c r="I67" s="181">
        <f>IF(ISNUMBER('将来負担比率（分子）の構造'!K$53), IF('将来負担比率（分子）の構造'!K$53 &lt; 0, 0, '将来負担比率（分子）の構造'!K$53), NA())</f>
        <v>2241</v>
      </c>
      <c r="J67" s="181" t="e">
        <f>NA()</f>
        <v>#N/A</v>
      </c>
      <c r="K67" s="181" t="e">
        <f>NA()</f>
        <v>#N/A</v>
      </c>
      <c r="L67" s="181">
        <f>IF(ISNUMBER('将来負担比率（分子）の構造'!L$53), IF('将来負担比率（分子）の構造'!L$53 &lt; 0, 0, '将来負担比率（分子）の構造'!L$53), NA())</f>
        <v>2270</v>
      </c>
      <c r="M67" s="181" t="e">
        <f>NA()</f>
        <v>#N/A</v>
      </c>
      <c r="N67" s="181" t="e">
        <f>NA()</f>
        <v>#N/A</v>
      </c>
      <c r="O67" s="181">
        <f>IF(ISNUMBER('将来負担比率（分子）の構造'!M$53), IF('将来負担比率（分子）の構造'!M$53 &lt; 0, 0, '将来負担比率（分子）の構造'!M$53), NA())</f>
        <v>2427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497</v>
      </c>
      <c r="C72" s="185">
        <f>基金残高に係る経年分析!G55</f>
        <v>489</v>
      </c>
      <c r="D72" s="185">
        <f>基金残高に係る経年分析!H55</f>
        <v>595</v>
      </c>
    </row>
    <row r="73" spans="1:16" x14ac:dyDescent="0.15">
      <c r="A73" s="184" t="s">
        <v>77</v>
      </c>
      <c r="B73" s="185">
        <f>基金残高に係る経年分析!F56</f>
        <v>13</v>
      </c>
      <c r="C73" s="185">
        <f>基金残高に係る経年分析!G56</f>
        <v>13</v>
      </c>
      <c r="D73" s="185">
        <f>基金残高に係る経年分析!H56</f>
        <v>13</v>
      </c>
    </row>
    <row r="74" spans="1:16" x14ac:dyDescent="0.15">
      <c r="A74" s="184" t="s">
        <v>78</v>
      </c>
      <c r="B74" s="185">
        <f>基金残高に係る経年分析!F57</f>
        <v>661</v>
      </c>
      <c r="C74" s="185">
        <f>基金残高に係る経年分析!G57</f>
        <v>549</v>
      </c>
      <c r="D74" s="185">
        <f>基金残高に係る経年分析!H57</f>
        <v>624</v>
      </c>
    </row>
  </sheetData>
  <sheetProtection algorithmName="SHA-512" hashValue="b7gvLSDeDVQNP9VDXCfVBkggqgUGubGm+F7bk6E7F0+GSlpvz4X0SbHTpinQcb0xYCJELUXYywymFYHk1ILfEA==" saltValue="Sv0NgCkdI8q6DkfwXgKQ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2732139</v>
      </c>
      <c r="S5" s="675"/>
      <c r="T5" s="675"/>
      <c r="U5" s="675"/>
      <c r="V5" s="675"/>
      <c r="W5" s="675"/>
      <c r="X5" s="675"/>
      <c r="Y5" s="676"/>
      <c r="Z5" s="677">
        <v>23.4</v>
      </c>
      <c r="AA5" s="677"/>
      <c r="AB5" s="677"/>
      <c r="AC5" s="677"/>
      <c r="AD5" s="678">
        <v>2732139</v>
      </c>
      <c r="AE5" s="678"/>
      <c r="AF5" s="678"/>
      <c r="AG5" s="678"/>
      <c r="AH5" s="678"/>
      <c r="AI5" s="678"/>
      <c r="AJ5" s="678"/>
      <c r="AK5" s="678"/>
      <c r="AL5" s="679">
        <v>60.2</v>
      </c>
      <c r="AM5" s="680"/>
      <c r="AN5" s="680"/>
      <c r="AO5" s="681"/>
      <c r="AP5" s="671" t="s">
        <v>227</v>
      </c>
      <c r="AQ5" s="672"/>
      <c r="AR5" s="672"/>
      <c r="AS5" s="672"/>
      <c r="AT5" s="672"/>
      <c r="AU5" s="672"/>
      <c r="AV5" s="672"/>
      <c r="AW5" s="672"/>
      <c r="AX5" s="672"/>
      <c r="AY5" s="672"/>
      <c r="AZ5" s="672"/>
      <c r="BA5" s="672"/>
      <c r="BB5" s="672"/>
      <c r="BC5" s="672"/>
      <c r="BD5" s="672"/>
      <c r="BE5" s="672"/>
      <c r="BF5" s="673"/>
      <c r="BG5" s="685">
        <v>2732139</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35764</v>
      </c>
      <c r="S6" s="686"/>
      <c r="T6" s="686"/>
      <c r="U6" s="686"/>
      <c r="V6" s="686"/>
      <c r="W6" s="686"/>
      <c r="X6" s="686"/>
      <c r="Y6" s="687"/>
      <c r="Z6" s="688">
        <v>0.3</v>
      </c>
      <c r="AA6" s="688"/>
      <c r="AB6" s="688"/>
      <c r="AC6" s="688"/>
      <c r="AD6" s="689">
        <v>35764</v>
      </c>
      <c r="AE6" s="689"/>
      <c r="AF6" s="689"/>
      <c r="AG6" s="689"/>
      <c r="AH6" s="689"/>
      <c r="AI6" s="689"/>
      <c r="AJ6" s="689"/>
      <c r="AK6" s="689"/>
      <c r="AL6" s="690">
        <v>0.8</v>
      </c>
      <c r="AM6" s="691"/>
      <c r="AN6" s="691"/>
      <c r="AO6" s="692"/>
      <c r="AP6" s="682" t="s">
        <v>233</v>
      </c>
      <c r="AQ6" s="683"/>
      <c r="AR6" s="683"/>
      <c r="AS6" s="683"/>
      <c r="AT6" s="683"/>
      <c r="AU6" s="683"/>
      <c r="AV6" s="683"/>
      <c r="AW6" s="683"/>
      <c r="AX6" s="683"/>
      <c r="AY6" s="683"/>
      <c r="AZ6" s="683"/>
      <c r="BA6" s="683"/>
      <c r="BB6" s="683"/>
      <c r="BC6" s="683"/>
      <c r="BD6" s="683"/>
      <c r="BE6" s="683"/>
      <c r="BF6" s="684"/>
      <c r="BG6" s="685">
        <v>2732139</v>
      </c>
      <c r="BH6" s="686"/>
      <c r="BI6" s="686"/>
      <c r="BJ6" s="686"/>
      <c r="BK6" s="686"/>
      <c r="BL6" s="686"/>
      <c r="BM6" s="686"/>
      <c r="BN6" s="687"/>
      <c r="BO6" s="688">
        <v>100</v>
      </c>
      <c r="BP6" s="688"/>
      <c r="BQ6" s="688"/>
      <c r="BR6" s="688"/>
      <c r="BS6" s="689" t="s">
        <v>234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92927</v>
      </c>
      <c r="CS6" s="686"/>
      <c r="CT6" s="686"/>
      <c r="CU6" s="686"/>
      <c r="CV6" s="686"/>
      <c r="CW6" s="686"/>
      <c r="CX6" s="686"/>
      <c r="CY6" s="687"/>
      <c r="CZ6" s="679">
        <v>0.8</v>
      </c>
      <c r="DA6" s="680"/>
      <c r="DB6" s="680"/>
      <c r="DC6" s="699"/>
      <c r="DD6" s="694" t="s">
        <v>234</v>
      </c>
      <c r="DE6" s="686"/>
      <c r="DF6" s="686"/>
      <c r="DG6" s="686"/>
      <c r="DH6" s="686"/>
      <c r="DI6" s="686"/>
      <c r="DJ6" s="686"/>
      <c r="DK6" s="686"/>
      <c r="DL6" s="686"/>
      <c r="DM6" s="686"/>
      <c r="DN6" s="686"/>
      <c r="DO6" s="686"/>
      <c r="DP6" s="687"/>
      <c r="DQ6" s="694">
        <v>92927</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1007</v>
      </c>
      <c r="S7" s="686"/>
      <c r="T7" s="686"/>
      <c r="U7" s="686"/>
      <c r="V7" s="686"/>
      <c r="W7" s="686"/>
      <c r="X7" s="686"/>
      <c r="Y7" s="687"/>
      <c r="Z7" s="688">
        <v>0</v>
      </c>
      <c r="AA7" s="688"/>
      <c r="AB7" s="688"/>
      <c r="AC7" s="688"/>
      <c r="AD7" s="689">
        <v>1007</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1084461</v>
      </c>
      <c r="BH7" s="686"/>
      <c r="BI7" s="686"/>
      <c r="BJ7" s="686"/>
      <c r="BK7" s="686"/>
      <c r="BL7" s="686"/>
      <c r="BM7" s="686"/>
      <c r="BN7" s="687"/>
      <c r="BO7" s="688">
        <v>39.700000000000003</v>
      </c>
      <c r="BP7" s="688"/>
      <c r="BQ7" s="688"/>
      <c r="BR7" s="688"/>
      <c r="BS7" s="689" t="s">
        <v>234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4067608</v>
      </c>
      <c r="CS7" s="686"/>
      <c r="CT7" s="686"/>
      <c r="CU7" s="686"/>
      <c r="CV7" s="686"/>
      <c r="CW7" s="686"/>
      <c r="CX7" s="686"/>
      <c r="CY7" s="687"/>
      <c r="CZ7" s="688">
        <v>35.299999999999997</v>
      </c>
      <c r="DA7" s="688"/>
      <c r="DB7" s="688"/>
      <c r="DC7" s="688"/>
      <c r="DD7" s="694">
        <v>695700</v>
      </c>
      <c r="DE7" s="686"/>
      <c r="DF7" s="686"/>
      <c r="DG7" s="686"/>
      <c r="DH7" s="686"/>
      <c r="DI7" s="686"/>
      <c r="DJ7" s="686"/>
      <c r="DK7" s="686"/>
      <c r="DL7" s="686"/>
      <c r="DM7" s="686"/>
      <c r="DN7" s="686"/>
      <c r="DO7" s="686"/>
      <c r="DP7" s="687"/>
      <c r="DQ7" s="694">
        <v>1234160</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3003</v>
      </c>
      <c r="S8" s="686"/>
      <c r="T8" s="686"/>
      <c r="U8" s="686"/>
      <c r="V8" s="686"/>
      <c r="W8" s="686"/>
      <c r="X8" s="686"/>
      <c r="Y8" s="687"/>
      <c r="Z8" s="688">
        <v>0</v>
      </c>
      <c r="AA8" s="688"/>
      <c r="AB8" s="688"/>
      <c r="AC8" s="688"/>
      <c r="AD8" s="689">
        <v>3003</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27799</v>
      </c>
      <c r="BH8" s="686"/>
      <c r="BI8" s="686"/>
      <c r="BJ8" s="686"/>
      <c r="BK8" s="686"/>
      <c r="BL8" s="686"/>
      <c r="BM8" s="686"/>
      <c r="BN8" s="687"/>
      <c r="BO8" s="688">
        <v>1</v>
      </c>
      <c r="BP8" s="688"/>
      <c r="BQ8" s="688"/>
      <c r="BR8" s="688"/>
      <c r="BS8" s="694" t="s">
        <v>228</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3304664</v>
      </c>
      <c r="CS8" s="686"/>
      <c r="CT8" s="686"/>
      <c r="CU8" s="686"/>
      <c r="CV8" s="686"/>
      <c r="CW8" s="686"/>
      <c r="CX8" s="686"/>
      <c r="CY8" s="687"/>
      <c r="CZ8" s="688">
        <v>28.7</v>
      </c>
      <c r="DA8" s="688"/>
      <c r="DB8" s="688"/>
      <c r="DC8" s="688"/>
      <c r="DD8" s="694">
        <v>18387</v>
      </c>
      <c r="DE8" s="686"/>
      <c r="DF8" s="686"/>
      <c r="DG8" s="686"/>
      <c r="DH8" s="686"/>
      <c r="DI8" s="686"/>
      <c r="DJ8" s="686"/>
      <c r="DK8" s="686"/>
      <c r="DL8" s="686"/>
      <c r="DM8" s="686"/>
      <c r="DN8" s="686"/>
      <c r="DO8" s="686"/>
      <c r="DP8" s="687"/>
      <c r="DQ8" s="694">
        <v>1502754</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3322</v>
      </c>
      <c r="S9" s="686"/>
      <c r="T9" s="686"/>
      <c r="U9" s="686"/>
      <c r="V9" s="686"/>
      <c r="W9" s="686"/>
      <c r="X9" s="686"/>
      <c r="Y9" s="687"/>
      <c r="Z9" s="688">
        <v>0</v>
      </c>
      <c r="AA9" s="688"/>
      <c r="AB9" s="688"/>
      <c r="AC9" s="688"/>
      <c r="AD9" s="689">
        <v>3322</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833012</v>
      </c>
      <c r="BH9" s="686"/>
      <c r="BI9" s="686"/>
      <c r="BJ9" s="686"/>
      <c r="BK9" s="686"/>
      <c r="BL9" s="686"/>
      <c r="BM9" s="686"/>
      <c r="BN9" s="687"/>
      <c r="BO9" s="688">
        <v>30.5</v>
      </c>
      <c r="BP9" s="688"/>
      <c r="BQ9" s="688"/>
      <c r="BR9" s="688"/>
      <c r="BS9" s="694" t="s">
        <v>234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932816</v>
      </c>
      <c r="CS9" s="686"/>
      <c r="CT9" s="686"/>
      <c r="CU9" s="686"/>
      <c r="CV9" s="686"/>
      <c r="CW9" s="686"/>
      <c r="CX9" s="686"/>
      <c r="CY9" s="687"/>
      <c r="CZ9" s="688">
        <v>8.1</v>
      </c>
      <c r="DA9" s="688"/>
      <c r="DB9" s="688"/>
      <c r="DC9" s="688"/>
      <c r="DD9" s="694">
        <v>260654</v>
      </c>
      <c r="DE9" s="686"/>
      <c r="DF9" s="686"/>
      <c r="DG9" s="686"/>
      <c r="DH9" s="686"/>
      <c r="DI9" s="686"/>
      <c r="DJ9" s="686"/>
      <c r="DK9" s="686"/>
      <c r="DL9" s="686"/>
      <c r="DM9" s="686"/>
      <c r="DN9" s="686"/>
      <c r="DO9" s="686"/>
      <c r="DP9" s="687"/>
      <c r="DQ9" s="694">
        <v>608983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50531</v>
      </c>
      <c r="BH10" s="686"/>
      <c r="BI10" s="686"/>
      <c r="BJ10" s="686"/>
      <c r="BK10" s="686"/>
      <c r="BL10" s="686"/>
      <c r="BM10" s="686"/>
      <c r="BN10" s="687"/>
      <c r="BO10" s="688">
        <v>1.8</v>
      </c>
      <c r="BP10" s="688"/>
      <c r="BQ10" s="688"/>
      <c r="BR10" s="688"/>
      <c r="BS10" s="694" t="s">
        <v>228</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234</v>
      </c>
      <c r="CS10" s="686"/>
      <c r="CT10" s="686"/>
      <c r="CU10" s="686"/>
      <c r="CV10" s="686"/>
      <c r="CW10" s="686"/>
      <c r="CX10" s="686"/>
      <c r="CY10" s="687"/>
      <c r="CZ10" s="688" t="s">
        <v>234</v>
      </c>
      <c r="DA10" s="688"/>
      <c r="DB10" s="688"/>
      <c r="DC10" s="688"/>
      <c r="DD10" s="694" t="s">
        <v>234</v>
      </c>
      <c r="DE10" s="686"/>
      <c r="DF10" s="686"/>
      <c r="DG10" s="686"/>
      <c r="DH10" s="686"/>
      <c r="DI10" s="686"/>
      <c r="DJ10" s="686"/>
      <c r="DK10" s="686"/>
      <c r="DL10" s="686"/>
      <c r="DM10" s="686"/>
      <c r="DN10" s="686"/>
      <c r="DO10" s="686"/>
      <c r="DP10" s="687"/>
      <c r="DQ10" s="694" t="s">
        <v>234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311927</v>
      </c>
      <c r="S11" s="686"/>
      <c r="T11" s="686"/>
      <c r="U11" s="686"/>
      <c r="V11" s="686"/>
      <c r="W11" s="686"/>
      <c r="X11" s="686"/>
      <c r="Y11" s="687"/>
      <c r="Z11" s="690">
        <v>2.7</v>
      </c>
      <c r="AA11" s="691"/>
      <c r="AB11" s="691"/>
      <c r="AC11" s="703"/>
      <c r="AD11" s="694">
        <v>311927</v>
      </c>
      <c r="AE11" s="686"/>
      <c r="AF11" s="686"/>
      <c r="AG11" s="686"/>
      <c r="AH11" s="686"/>
      <c r="AI11" s="686"/>
      <c r="AJ11" s="686"/>
      <c r="AK11" s="687"/>
      <c r="AL11" s="690">
        <v>6.9</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173119</v>
      </c>
      <c r="BH11" s="686"/>
      <c r="BI11" s="686"/>
      <c r="BJ11" s="686"/>
      <c r="BK11" s="686"/>
      <c r="BL11" s="686"/>
      <c r="BM11" s="686"/>
      <c r="BN11" s="687"/>
      <c r="BO11" s="688">
        <v>6.3</v>
      </c>
      <c r="BP11" s="688"/>
      <c r="BQ11" s="688"/>
      <c r="BR11" s="688"/>
      <c r="BS11" s="694" t="s">
        <v>234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309406</v>
      </c>
      <c r="CS11" s="686"/>
      <c r="CT11" s="686"/>
      <c r="CU11" s="686"/>
      <c r="CV11" s="686"/>
      <c r="CW11" s="686"/>
      <c r="CX11" s="686"/>
      <c r="CY11" s="687"/>
      <c r="CZ11" s="688">
        <v>2.7</v>
      </c>
      <c r="DA11" s="688"/>
      <c r="DB11" s="688"/>
      <c r="DC11" s="688"/>
      <c r="DD11" s="694">
        <v>164227</v>
      </c>
      <c r="DE11" s="686"/>
      <c r="DF11" s="686"/>
      <c r="DG11" s="686"/>
      <c r="DH11" s="686"/>
      <c r="DI11" s="686"/>
      <c r="DJ11" s="686"/>
      <c r="DK11" s="686"/>
      <c r="DL11" s="686"/>
      <c r="DM11" s="686"/>
      <c r="DN11" s="686"/>
      <c r="DO11" s="686"/>
      <c r="DP11" s="687"/>
      <c r="DQ11" s="694">
        <v>96200</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8635</v>
      </c>
      <c r="S12" s="686"/>
      <c r="T12" s="686"/>
      <c r="U12" s="686"/>
      <c r="V12" s="686"/>
      <c r="W12" s="686"/>
      <c r="X12" s="686"/>
      <c r="Y12" s="687"/>
      <c r="Z12" s="688">
        <v>0.1</v>
      </c>
      <c r="AA12" s="688"/>
      <c r="AB12" s="688"/>
      <c r="AC12" s="688"/>
      <c r="AD12" s="689">
        <v>8635</v>
      </c>
      <c r="AE12" s="689"/>
      <c r="AF12" s="689"/>
      <c r="AG12" s="689"/>
      <c r="AH12" s="689"/>
      <c r="AI12" s="689"/>
      <c r="AJ12" s="689"/>
      <c r="AK12" s="689"/>
      <c r="AL12" s="690">
        <v>0.2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1472867</v>
      </c>
      <c r="BH12" s="686"/>
      <c r="BI12" s="686"/>
      <c r="BJ12" s="686"/>
      <c r="BK12" s="686"/>
      <c r="BL12" s="686"/>
      <c r="BM12" s="686"/>
      <c r="BN12" s="687"/>
      <c r="BO12" s="688">
        <v>53.9</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262813</v>
      </c>
      <c r="CS12" s="686"/>
      <c r="CT12" s="686"/>
      <c r="CU12" s="686"/>
      <c r="CV12" s="686"/>
      <c r="CW12" s="686"/>
      <c r="CX12" s="686"/>
      <c r="CY12" s="687"/>
      <c r="CZ12" s="688">
        <v>2.2999999999999998</v>
      </c>
      <c r="DA12" s="688"/>
      <c r="DB12" s="688"/>
      <c r="DC12" s="688"/>
      <c r="DD12" s="694">
        <v>1649</v>
      </c>
      <c r="DE12" s="686"/>
      <c r="DF12" s="686"/>
      <c r="DG12" s="686"/>
      <c r="DH12" s="686"/>
      <c r="DI12" s="686"/>
      <c r="DJ12" s="686"/>
      <c r="DK12" s="686"/>
      <c r="DL12" s="686"/>
      <c r="DM12" s="686"/>
      <c r="DN12" s="686"/>
      <c r="DO12" s="686"/>
      <c r="DP12" s="687"/>
      <c r="DQ12" s="694">
        <v>165206</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228</v>
      </c>
      <c r="AA13" s="688"/>
      <c r="AB13" s="688"/>
      <c r="AC13" s="688"/>
      <c r="AD13" s="689" t="s">
        <v>234</v>
      </c>
      <c r="AE13" s="689"/>
      <c r="AF13" s="689"/>
      <c r="AG13" s="689"/>
      <c r="AH13" s="689"/>
      <c r="AI13" s="689"/>
      <c r="AJ13" s="689"/>
      <c r="AK13" s="689"/>
      <c r="AL13" s="690" t="s">
        <v>228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1467348</v>
      </c>
      <c r="BH13" s="686"/>
      <c r="BI13" s="686"/>
      <c r="BJ13" s="686"/>
      <c r="BK13" s="686"/>
      <c r="BL13" s="686"/>
      <c r="BM13" s="686"/>
      <c r="BN13" s="687"/>
      <c r="BO13" s="688">
        <v>53.7</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429416</v>
      </c>
      <c r="CS13" s="686"/>
      <c r="CT13" s="686"/>
      <c r="CU13" s="686"/>
      <c r="CV13" s="686"/>
      <c r="CW13" s="686"/>
      <c r="CX13" s="686"/>
      <c r="CY13" s="687"/>
      <c r="CZ13" s="688">
        <v>3.7</v>
      </c>
      <c r="DA13" s="688"/>
      <c r="DB13" s="688"/>
      <c r="DC13" s="688"/>
      <c r="DD13" s="694">
        <v>56687</v>
      </c>
      <c r="DE13" s="686"/>
      <c r="DF13" s="686"/>
      <c r="DG13" s="686"/>
      <c r="DH13" s="686"/>
      <c r="DI13" s="686"/>
      <c r="DJ13" s="686"/>
      <c r="DK13" s="686"/>
      <c r="DL13" s="686"/>
      <c r="DM13" s="686"/>
      <c r="DN13" s="686"/>
      <c r="DO13" s="686"/>
      <c r="DP13" s="687"/>
      <c r="DQ13" s="694">
        <v>380125</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234</v>
      </c>
      <c r="AA14" s="688"/>
      <c r="AB14" s="688"/>
      <c r="AC14" s="688"/>
      <c r="AD14" s="689" t="s">
        <v>234</v>
      </c>
      <c r="AE14" s="689"/>
      <c r="AF14" s="689"/>
      <c r="AG14" s="689"/>
      <c r="AH14" s="689"/>
      <c r="AI14" s="689"/>
      <c r="AJ14" s="689"/>
      <c r="AK14" s="689"/>
      <c r="AL14" s="690" t="s">
        <v>234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64189</v>
      </c>
      <c r="BH14" s="686"/>
      <c r="BI14" s="686"/>
      <c r="BJ14" s="686"/>
      <c r="BK14" s="686"/>
      <c r="BL14" s="686"/>
      <c r="BM14" s="686"/>
      <c r="BN14" s="687"/>
      <c r="BO14" s="688">
        <v>2.2999999999999998</v>
      </c>
      <c r="BP14" s="688"/>
      <c r="BQ14" s="688"/>
      <c r="BR14" s="688"/>
      <c r="BS14" s="694" t="s">
        <v>228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254303</v>
      </c>
      <c r="CS14" s="686"/>
      <c r="CT14" s="686"/>
      <c r="CU14" s="686"/>
      <c r="CV14" s="686"/>
      <c r="CW14" s="686"/>
      <c r="CX14" s="686"/>
      <c r="CY14" s="687"/>
      <c r="CZ14" s="688">
        <v>2.2000000000000002</v>
      </c>
      <c r="DA14" s="688"/>
      <c r="DB14" s="688"/>
      <c r="DC14" s="688"/>
      <c r="DD14" s="694" t="s">
        <v>234</v>
      </c>
      <c r="DE14" s="686"/>
      <c r="DF14" s="686"/>
      <c r="DG14" s="686"/>
      <c r="DH14" s="686"/>
      <c r="DI14" s="686"/>
      <c r="DJ14" s="686"/>
      <c r="DK14" s="686"/>
      <c r="DL14" s="686"/>
      <c r="DM14" s="686"/>
      <c r="DN14" s="686"/>
      <c r="DO14" s="686"/>
      <c r="DP14" s="687"/>
      <c r="DQ14" s="694">
        <v>254303</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234</v>
      </c>
      <c r="AA15" s="688"/>
      <c r="AB15" s="688"/>
      <c r="AC15" s="688"/>
      <c r="AD15" s="689" t="s">
        <v>228</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110622</v>
      </c>
      <c r="BH15" s="686"/>
      <c r="BI15" s="686"/>
      <c r="BJ15" s="686"/>
      <c r="BK15" s="686"/>
      <c r="BL15" s="686"/>
      <c r="BM15" s="686"/>
      <c r="BN15" s="687"/>
      <c r="BO15" s="688">
        <v>4</v>
      </c>
      <c r="BP15" s="688"/>
      <c r="BQ15" s="688"/>
      <c r="BR15" s="688"/>
      <c r="BS15" s="694" t="s">
        <v>228</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1426476</v>
      </c>
      <c r="CS15" s="686"/>
      <c r="CT15" s="686"/>
      <c r="CU15" s="686"/>
      <c r="CV15" s="686"/>
      <c r="CW15" s="686"/>
      <c r="CX15" s="686"/>
      <c r="CY15" s="687"/>
      <c r="CZ15" s="688">
        <v>12.4</v>
      </c>
      <c r="DA15" s="688"/>
      <c r="DB15" s="688"/>
      <c r="DC15" s="688"/>
      <c r="DD15" s="694">
        <v>263379</v>
      </c>
      <c r="DE15" s="686"/>
      <c r="DF15" s="686"/>
      <c r="DG15" s="686"/>
      <c r="DH15" s="686"/>
      <c r="DI15" s="686"/>
      <c r="DJ15" s="686"/>
      <c r="DK15" s="686"/>
      <c r="DL15" s="686"/>
      <c r="DM15" s="686"/>
      <c r="DN15" s="686"/>
      <c r="DO15" s="686"/>
      <c r="DP15" s="687"/>
      <c r="DQ15" s="694">
        <v>918464</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2442</v>
      </c>
      <c r="S16" s="686"/>
      <c r="T16" s="686"/>
      <c r="U16" s="686"/>
      <c r="V16" s="686"/>
      <c r="W16" s="686"/>
      <c r="X16" s="686"/>
      <c r="Y16" s="687"/>
      <c r="Z16" s="688">
        <v>0</v>
      </c>
      <c r="AA16" s="688"/>
      <c r="AB16" s="688"/>
      <c r="AC16" s="688"/>
      <c r="AD16" s="689">
        <v>2442</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234</v>
      </c>
      <c r="CS16" s="686"/>
      <c r="CT16" s="686"/>
      <c r="CU16" s="686"/>
      <c r="CV16" s="686"/>
      <c r="CW16" s="686"/>
      <c r="CX16" s="686"/>
      <c r="CY16" s="687"/>
      <c r="CZ16" s="688" t="s">
        <v>234</v>
      </c>
      <c r="DA16" s="688"/>
      <c r="DB16" s="688"/>
      <c r="DC16" s="688"/>
      <c r="DD16" s="694" t="s">
        <v>234</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12834</v>
      </c>
      <c r="S17" s="686"/>
      <c r="T17" s="686"/>
      <c r="U17" s="686"/>
      <c r="V17" s="686"/>
      <c r="W17" s="686"/>
      <c r="X17" s="686"/>
      <c r="Y17" s="687"/>
      <c r="Z17" s="688">
        <v>0.1</v>
      </c>
      <c r="AA17" s="688"/>
      <c r="AB17" s="688"/>
      <c r="AC17" s="688"/>
      <c r="AD17" s="689">
        <v>12834</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436945</v>
      </c>
      <c r="CS17" s="686"/>
      <c r="CT17" s="686"/>
      <c r="CU17" s="686"/>
      <c r="CV17" s="686"/>
      <c r="CW17" s="686"/>
      <c r="CX17" s="686"/>
      <c r="CY17" s="687"/>
      <c r="CZ17" s="688">
        <v>3.8</v>
      </c>
      <c r="DA17" s="688"/>
      <c r="DB17" s="688"/>
      <c r="DC17" s="688"/>
      <c r="DD17" s="694" t="s">
        <v>234</v>
      </c>
      <c r="DE17" s="686"/>
      <c r="DF17" s="686"/>
      <c r="DG17" s="686"/>
      <c r="DH17" s="686"/>
      <c r="DI17" s="686"/>
      <c r="DJ17" s="686"/>
      <c r="DK17" s="686"/>
      <c r="DL17" s="686"/>
      <c r="DM17" s="686"/>
      <c r="DN17" s="686"/>
      <c r="DO17" s="686"/>
      <c r="DP17" s="687"/>
      <c r="DQ17" s="694">
        <v>436945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14060</v>
      </c>
      <c r="S18" s="686"/>
      <c r="T18" s="686"/>
      <c r="U18" s="686"/>
      <c r="V18" s="686"/>
      <c r="W18" s="686"/>
      <c r="X18" s="686"/>
      <c r="Y18" s="687"/>
      <c r="Z18" s="688">
        <v>0.1</v>
      </c>
      <c r="AA18" s="688"/>
      <c r="AB18" s="688"/>
      <c r="AC18" s="688"/>
      <c r="AD18" s="689">
        <v>14060</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228</v>
      </c>
      <c r="DA18" s="688"/>
      <c r="DB18" s="688"/>
      <c r="DC18" s="688"/>
      <c r="DD18" s="694" t="s">
        <v>228</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12222</v>
      </c>
      <c r="S19" s="686"/>
      <c r="T19" s="686"/>
      <c r="U19" s="686"/>
      <c r="V19" s="686"/>
      <c r="W19" s="686"/>
      <c r="X19" s="686"/>
      <c r="Y19" s="687"/>
      <c r="Z19" s="688">
        <v>0.1</v>
      </c>
      <c r="AA19" s="688"/>
      <c r="AB19" s="688"/>
      <c r="AC19" s="688"/>
      <c r="AD19" s="689">
        <v>12222</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234</v>
      </c>
      <c r="BH19" s="686"/>
      <c r="BI19" s="686"/>
      <c r="BJ19" s="686"/>
      <c r="BK19" s="686"/>
      <c r="BL19" s="686"/>
      <c r="BM19" s="686"/>
      <c r="BN19" s="687"/>
      <c r="BO19" s="688" t="s">
        <v>234</v>
      </c>
      <c r="BP19" s="688"/>
      <c r="BQ19" s="688"/>
      <c r="BR19" s="688"/>
      <c r="BS19" s="694" t="s">
        <v>234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1167</v>
      </c>
      <c r="S20" s="686"/>
      <c r="T20" s="686"/>
      <c r="U20" s="686"/>
      <c r="V20" s="686"/>
      <c r="W20" s="686"/>
      <c r="X20" s="686"/>
      <c r="Y20" s="687"/>
      <c r="Z20" s="688">
        <v>0</v>
      </c>
      <c r="AA20" s="688"/>
      <c r="AB20" s="688"/>
      <c r="AC20" s="688"/>
      <c r="AD20" s="689">
        <v>1167</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234</v>
      </c>
      <c r="BH20" s="686"/>
      <c r="BI20" s="686"/>
      <c r="BJ20" s="686"/>
      <c r="BK20" s="686"/>
      <c r="BL20" s="686"/>
      <c r="BM20" s="686"/>
      <c r="BN20" s="687"/>
      <c r="BO20" s="688" t="s">
        <v>234</v>
      </c>
      <c r="BP20" s="688"/>
      <c r="BQ20" s="688"/>
      <c r="BR20" s="688"/>
      <c r="BS20" s="694" t="s">
        <v>228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11517374</v>
      </c>
      <c r="CS20" s="686"/>
      <c r="CT20" s="686"/>
      <c r="CU20" s="686"/>
      <c r="CV20" s="686"/>
      <c r="CW20" s="686"/>
      <c r="CX20" s="686"/>
      <c r="CY20" s="687"/>
      <c r="CZ20" s="688">
        <v>100</v>
      </c>
      <c r="DA20" s="688"/>
      <c r="DB20" s="688"/>
      <c r="DC20" s="688"/>
      <c r="DD20" s="694">
        <v>1460683</v>
      </c>
      <c r="DE20" s="686"/>
      <c r="DF20" s="686"/>
      <c r="DG20" s="686"/>
      <c r="DH20" s="686"/>
      <c r="DI20" s="686"/>
      <c r="DJ20" s="686"/>
      <c r="DK20" s="686"/>
      <c r="DL20" s="686"/>
      <c r="DM20" s="686"/>
      <c r="DN20" s="686"/>
      <c r="DO20" s="686"/>
      <c r="DP20" s="687"/>
      <c r="DQ20" s="694">
        <v>5690067</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671</v>
      </c>
      <c r="S21" s="686"/>
      <c r="T21" s="686"/>
      <c r="U21" s="686"/>
      <c r="V21" s="686"/>
      <c r="W21" s="686"/>
      <c r="X21" s="686"/>
      <c r="Y21" s="687"/>
      <c r="Z21" s="688">
        <v>0</v>
      </c>
      <c r="AA21" s="688"/>
      <c r="AB21" s="688"/>
      <c r="AC21" s="688"/>
      <c r="AD21" s="689">
        <v>671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228</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1196646</v>
      </c>
      <c r="S22" s="686"/>
      <c r="T22" s="686"/>
      <c r="U22" s="686"/>
      <c r="V22" s="686"/>
      <c r="W22" s="686"/>
      <c r="X22" s="686"/>
      <c r="Y22" s="687"/>
      <c r="Z22" s="688">
        <v>10.199999999999999</v>
      </c>
      <c r="AA22" s="688"/>
      <c r="AB22" s="688"/>
      <c r="AC22" s="688"/>
      <c r="AD22" s="689">
        <v>1089983</v>
      </c>
      <c r="AE22" s="689"/>
      <c r="AF22" s="689"/>
      <c r="AG22" s="689"/>
      <c r="AH22" s="689"/>
      <c r="AI22" s="689"/>
      <c r="AJ22" s="689"/>
      <c r="AK22" s="689"/>
      <c r="AL22" s="690">
        <v>24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228</v>
      </c>
      <c r="BP22" s="688"/>
      <c r="BQ22" s="688"/>
      <c r="BR22" s="688"/>
      <c r="BS22" s="694" t="s">
        <v>234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1089983</v>
      </c>
      <c r="S23" s="686"/>
      <c r="T23" s="686"/>
      <c r="U23" s="686"/>
      <c r="V23" s="686"/>
      <c r="W23" s="686"/>
      <c r="X23" s="686"/>
      <c r="Y23" s="687"/>
      <c r="Z23" s="688">
        <v>9.3000000000000007</v>
      </c>
      <c r="AA23" s="688"/>
      <c r="AB23" s="688"/>
      <c r="AC23" s="688"/>
      <c r="AD23" s="689">
        <v>1089983</v>
      </c>
      <c r="AE23" s="689"/>
      <c r="AF23" s="689"/>
      <c r="AG23" s="689"/>
      <c r="AH23" s="689"/>
      <c r="AI23" s="689"/>
      <c r="AJ23" s="689"/>
      <c r="AK23" s="689"/>
      <c r="AL23" s="690">
        <v>24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234</v>
      </c>
      <c r="BP23" s="688"/>
      <c r="BQ23" s="688"/>
      <c r="BR23" s="688"/>
      <c r="BS23" s="694" t="s">
        <v>228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106663</v>
      </c>
      <c r="S24" s="686"/>
      <c r="T24" s="686"/>
      <c r="U24" s="686"/>
      <c r="V24" s="686"/>
      <c r="W24" s="686"/>
      <c r="X24" s="686"/>
      <c r="Y24" s="687"/>
      <c r="Z24" s="688">
        <v>0.9</v>
      </c>
      <c r="AA24" s="688"/>
      <c r="AB24" s="688"/>
      <c r="AC24" s="688"/>
      <c r="AD24" s="689" t="s">
        <v>234</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3644498</v>
      </c>
      <c r="CS24" s="675"/>
      <c r="CT24" s="675"/>
      <c r="CU24" s="675"/>
      <c r="CV24" s="675"/>
      <c r="CW24" s="675"/>
      <c r="CX24" s="675"/>
      <c r="CY24" s="676"/>
      <c r="CZ24" s="679">
        <v>31.6</v>
      </c>
      <c r="DA24" s="680"/>
      <c r="DB24" s="680"/>
      <c r="DC24" s="699"/>
      <c r="DD24" s="724">
        <v>2119009</v>
      </c>
      <c r="DE24" s="675"/>
      <c r="DF24" s="675"/>
      <c r="DG24" s="675"/>
      <c r="DH24" s="675"/>
      <c r="DI24" s="675"/>
      <c r="DJ24" s="675"/>
      <c r="DK24" s="676"/>
      <c r="DL24" s="724">
        <v>1878580</v>
      </c>
      <c r="DM24" s="675"/>
      <c r="DN24" s="675"/>
      <c r="DO24" s="675"/>
      <c r="DP24" s="675"/>
      <c r="DQ24" s="675"/>
      <c r="DR24" s="675"/>
      <c r="DS24" s="675"/>
      <c r="DT24" s="675"/>
      <c r="DU24" s="675"/>
      <c r="DV24" s="676"/>
      <c r="DW24" s="679">
        <v>39.799999999999997</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228</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1425835</v>
      </c>
      <c r="CS25" s="721"/>
      <c r="CT25" s="721"/>
      <c r="CU25" s="721"/>
      <c r="CV25" s="721"/>
      <c r="CW25" s="721"/>
      <c r="CX25" s="721"/>
      <c r="CY25" s="722"/>
      <c r="CZ25" s="690">
        <v>12.4</v>
      </c>
      <c r="DA25" s="719"/>
      <c r="DB25" s="719"/>
      <c r="DC25" s="723"/>
      <c r="DD25" s="694">
        <v>1219049</v>
      </c>
      <c r="DE25" s="721"/>
      <c r="DF25" s="721"/>
      <c r="DG25" s="721"/>
      <c r="DH25" s="721"/>
      <c r="DI25" s="721"/>
      <c r="DJ25" s="721"/>
      <c r="DK25" s="722"/>
      <c r="DL25" s="694">
        <v>998832</v>
      </c>
      <c r="DM25" s="721"/>
      <c r="DN25" s="721"/>
      <c r="DO25" s="721"/>
      <c r="DP25" s="721"/>
      <c r="DQ25" s="721"/>
      <c r="DR25" s="721"/>
      <c r="DS25" s="721"/>
      <c r="DT25" s="721"/>
      <c r="DU25" s="721"/>
      <c r="DV25" s="722"/>
      <c r="DW25" s="690">
        <v>21.1</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4321779</v>
      </c>
      <c r="S26" s="686"/>
      <c r="T26" s="686"/>
      <c r="U26" s="686"/>
      <c r="V26" s="686"/>
      <c r="W26" s="686"/>
      <c r="X26" s="686"/>
      <c r="Y26" s="687"/>
      <c r="Z26" s="688">
        <v>37</v>
      </c>
      <c r="AA26" s="688"/>
      <c r="AB26" s="688"/>
      <c r="AC26" s="688"/>
      <c r="AD26" s="689">
        <v>4215116</v>
      </c>
      <c r="AE26" s="689"/>
      <c r="AF26" s="689"/>
      <c r="AG26" s="689"/>
      <c r="AH26" s="689"/>
      <c r="AI26" s="689"/>
      <c r="AJ26" s="689"/>
      <c r="AK26" s="689"/>
      <c r="AL26" s="690">
        <v>92.9</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234</v>
      </c>
      <c r="BH26" s="686"/>
      <c r="BI26" s="686"/>
      <c r="BJ26" s="686"/>
      <c r="BK26" s="686"/>
      <c r="BL26" s="686"/>
      <c r="BM26" s="686"/>
      <c r="BN26" s="687"/>
      <c r="BO26" s="688" t="s">
        <v>228</v>
      </c>
      <c r="BP26" s="688"/>
      <c r="BQ26" s="688"/>
      <c r="BR26" s="688"/>
      <c r="BS26" s="694" t="s">
        <v>228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725580</v>
      </c>
      <c r="CS26" s="686"/>
      <c r="CT26" s="686"/>
      <c r="CU26" s="686"/>
      <c r="CV26" s="686"/>
      <c r="CW26" s="686"/>
      <c r="CX26" s="686"/>
      <c r="CY26" s="687"/>
      <c r="CZ26" s="690">
        <v>6.3</v>
      </c>
      <c r="DA26" s="719"/>
      <c r="DB26" s="719"/>
      <c r="DC26" s="723"/>
      <c r="DD26" s="694">
        <v>655854</v>
      </c>
      <c r="DE26" s="686"/>
      <c r="DF26" s="686"/>
      <c r="DG26" s="686"/>
      <c r="DH26" s="686"/>
      <c r="DI26" s="686"/>
      <c r="DJ26" s="686"/>
      <c r="DK26" s="687"/>
      <c r="DL26" s="694" t="s">
        <v>228</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3062</v>
      </c>
      <c r="S27" s="686"/>
      <c r="T27" s="686"/>
      <c r="U27" s="686"/>
      <c r="V27" s="686"/>
      <c r="W27" s="686"/>
      <c r="X27" s="686"/>
      <c r="Y27" s="687"/>
      <c r="Z27" s="688">
        <v>0</v>
      </c>
      <c r="AA27" s="688"/>
      <c r="AB27" s="688"/>
      <c r="AC27" s="688"/>
      <c r="AD27" s="689">
        <v>3062</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2732139</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1781718</v>
      </c>
      <c r="CS27" s="721"/>
      <c r="CT27" s="721"/>
      <c r="CU27" s="721"/>
      <c r="CV27" s="721"/>
      <c r="CW27" s="721"/>
      <c r="CX27" s="721"/>
      <c r="CY27" s="722"/>
      <c r="CZ27" s="690">
        <v>15.5</v>
      </c>
      <c r="DA27" s="719"/>
      <c r="DB27" s="719"/>
      <c r="DC27" s="723"/>
      <c r="DD27" s="694">
        <v>463015</v>
      </c>
      <c r="DE27" s="721"/>
      <c r="DF27" s="721"/>
      <c r="DG27" s="721"/>
      <c r="DH27" s="721"/>
      <c r="DI27" s="721"/>
      <c r="DJ27" s="721"/>
      <c r="DK27" s="722"/>
      <c r="DL27" s="694">
        <v>442803</v>
      </c>
      <c r="DM27" s="721"/>
      <c r="DN27" s="721"/>
      <c r="DO27" s="721"/>
      <c r="DP27" s="721"/>
      <c r="DQ27" s="721"/>
      <c r="DR27" s="721"/>
      <c r="DS27" s="721"/>
      <c r="DT27" s="721"/>
      <c r="DU27" s="721"/>
      <c r="DV27" s="722"/>
      <c r="DW27" s="690">
        <v>9.4</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74985</v>
      </c>
      <c r="S28" s="686"/>
      <c r="T28" s="686"/>
      <c r="U28" s="686"/>
      <c r="V28" s="686"/>
      <c r="W28" s="686"/>
      <c r="X28" s="686"/>
      <c r="Y28" s="687"/>
      <c r="Z28" s="688">
        <v>0.6</v>
      </c>
      <c r="AA28" s="688"/>
      <c r="AB28" s="688"/>
      <c r="AC28" s="688"/>
      <c r="AD28" s="689" t="s">
        <v>234</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436945</v>
      </c>
      <c r="CS28" s="686"/>
      <c r="CT28" s="686"/>
      <c r="CU28" s="686"/>
      <c r="CV28" s="686"/>
      <c r="CW28" s="686"/>
      <c r="CX28" s="686"/>
      <c r="CY28" s="687"/>
      <c r="CZ28" s="690">
        <v>3.8</v>
      </c>
      <c r="DA28" s="719"/>
      <c r="DB28" s="719"/>
      <c r="DC28" s="723"/>
      <c r="DD28" s="694">
        <v>436945</v>
      </c>
      <c r="DE28" s="686"/>
      <c r="DF28" s="686"/>
      <c r="DG28" s="686"/>
      <c r="DH28" s="686"/>
      <c r="DI28" s="686"/>
      <c r="DJ28" s="686"/>
      <c r="DK28" s="687"/>
      <c r="DL28" s="694">
        <v>436945</v>
      </c>
      <c r="DM28" s="686"/>
      <c r="DN28" s="686"/>
      <c r="DO28" s="686"/>
      <c r="DP28" s="686"/>
      <c r="DQ28" s="686"/>
      <c r="DR28" s="686"/>
      <c r="DS28" s="686"/>
      <c r="DT28" s="686"/>
      <c r="DU28" s="686"/>
      <c r="DV28" s="687"/>
      <c r="DW28" s="690">
        <v>9.1999999999999993</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19330</v>
      </c>
      <c r="S29" s="686"/>
      <c r="T29" s="686"/>
      <c r="U29" s="686"/>
      <c r="V29" s="686"/>
      <c r="W29" s="686"/>
      <c r="X29" s="686"/>
      <c r="Y29" s="687"/>
      <c r="Z29" s="688">
        <v>0.2</v>
      </c>
      <c r="AA29" s="688"/>
      <c r="AB29" s="688"/>
      <c r="AC29" s="688"/>
      <c r="AD29" s="689" t="s">
        <v>234</v>
      </c>
      <c r="AE29" s="689"/>
      <c r="AF29" s="689"/>
      <c r="AG29" s="689"/>
      <c r="AH29" s="689"/>
      <c r="AI29" s="689"/>
      <c r="AJ29" s="689"/>
      <c r="AK29" s="689"/>
      <c r="AL29" s="690" t="s">
        <v>234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306</v>
      </c>
      <c r="CG29" s="701"/>
      <c r="CH29" s="701"/>
      <c r="CI29" s="701"/>
      <c r="CJ29" s="701"/>
      <c r="CK29" s="701"/>
      <c r="CL29" s="701"/>
      <c r="CM29" s="701"/>
      <c r="CN29" s="701"/>
      <c r="CO29" s="701"/>
      <c r="CP29" s="701"/>
      <c r="CQ29" s="702"/>
      <c r="CR29" s="685">
        <v>436916</v>
      </c>
      <c r="CS29" s="721"/>
      <c r="CT29" s="721"/>
      <c r="CU29" s="721"/>
      <c r="CV29" s="721"/>
      <c r="CW29" s="721"/>
      <c r="CX29" s="721"/>
      <c r="CY29" s="722"/>
      <c r="CZ29" s="690">
        <v>3.8</v>
      </c>
      <c r="DA29" s="719"/>
      <c r="DB29" s="719"/>
      <c r="DC29" s="723"/>
      <c r="DD29" s="694">
        <v>436916</v>
      </c>
      <c r="DE29" s="721"/>
      <c r="DF29" s="721"/>
      <c r="DG29" s="721"/>
      <c r="DH29" s="721"/>
      <c r="DI29" s="721"/>
      <c r="DJ29" s="721"/>
      <c r="DK29" s="722"/>
      <c r="DL29" s="694">
        <v>436916</v>
      </c>
      <c r="DM29" s="721"/>
      <c r="DN29" s="721"/>
      <c r="DO29" s="721"/>
      <c r="DP29" s="721"/>
      <c r="DQ29" s="721"/>
      <c r="DR29" s="721"/>
      <c r="DS29" s="721"/>
      <c r="DT29" s="721"/>
      <c r="DU29" s="721"/>
      <c r="DV29" s="722"/>
      <c r="DW29" s="690">
        <v>9.1999999999999993</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29393</v>
      </c>
      <c r="S30" s="686"/>
      <c r="T30" s="686"/>
      <c r="U30" s="686"/>
      <c r="V30" s="686"/>
      <c r="W30" s="686"/>
      <c r="X30" s="686"/>
      <c r="Y30" s="687"/>
      <c r="Z30" s="688">
        <v>0.3</v>
      </c>
      <c r="AA30" s="688"/>
      <c r="AB30" s="688"/>
      <c r="AC30" s="688"/>
      <c r="AD30" s="689" t="s">
        <v>234</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412518</v>
      </c>
      <c r="CS30" s="686"/>
      <c r="CT30" s="686"/>
      <c r="CU30" s="686"/>
      <c r="CV30" s="686"/>
      <c r="CW30" s="686"/>
      <c r="CX30" s="686"/>
      <c r="CY30" s="687"/>
      <c r="CZ30" s="690">
        <v>3.6</v>
      </c>
      <c r="DA30" s="719"/>
      <c r="DB30" s="719"/>
      <c r="DC30" s="723"/>
      <c r="DD30" s="694">
        <v>412518</v>
      </c>
      <c r="DE30" s="686"/>
      <c r="DF30" s="686"/>
      <c r="DG30" s="686"/>
      <c r="DH30" s="686"/>
      <c r="DI30" s="686"/>
      <c r="DJ30" s="686"/>
      <c r="DK30" s="687"/>
      <c r="DL30" s="694">
        <v>412518</v>
      </c>
      <c r="DM30" s="686"/>
      <c r="DN30" s="686"/>
      <c r="DO30" s="686"/>
      <c r="DP30" s="686"/>
      <c r="DQ30" s="686"/>
      <c r="DR30" s="686"/>
      <c r="DS30" s="686"/>
      <c r="DT30" s="686"/>
      <c r="DU30" s="686"/>
      <c r="DV30" s="687"/>
      <c r="DW30" s="690">
        <v>8.6999999999999993</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3715855</v>
      </c>
      <c r="S31" s="686"/>
      <c r="T31" s="686"/>
      <c r="U31" s="686"/>
      <c r="V31" s="686"/>
      <c r="W31" s="686"/>
      <c r="X31" s="686"/>
      <c r="Y31" s="687"/>
      <c r="Z31" s="688">
        <v>31.8</v>
      </c>
      <c r="AA31" s="688"/>
      <c r="AB31" s="688"/>
      <c r="AC31" s="688"/>
      <c r="AD31" s="689" t="s">
        <v>234</v>
      </c>
      <c r="AE31" s="689"/>
      <c r="AF31" s="689"/>
      <c r="AG31" s="689"/>
      <c r="AH31" s="689"/>
      <c r="AI31" s="689"/>
      <c r="AJ31" s="689"/>
      <c r="AK31" s="689"/>
      <c r="AL31" s="690" t="s">
        <v>234</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99</v>
      </c>
      <c r="BH31" s="740"/>
      <c r="BI31" s="740"/>
      <c r="BJ31" s="740"/>
      <c r="BK31" s="740"/>
      <c r="BL31" s="740"/>
      <c r="BM31" s="680">
        <v>97.7</v>
      </c>
      <c r="BN31" s="740"/>
      <c r="BO31" s="740"/>
      <c r="BP31" s="740"/>
      <c r="BQ31" s="741"/>
      <c r="BR31" s="753">
        <v>99.2</v>
      </c>
      <c r="BS31" s="740"/>
      <c r="BT31" s="740"/>
      <c r="BU31" s="740"/>
      <c r="BV31" s="740"/>
      <c r="BW31" s="740"/>
      <c r="BX31" s="680">
        <v>97.8</v>
      </c>
      <c r="BY31" s="740"/>
      <c r="BZ31" s="740"/>
      <c r="CA31" s="740"/>
      <c r="CB31" s="741"/>
      <c r="CD31" s="731"/>
      <c r="CE31" s="732"/>
      <c r="CF31" s="700" t="s">
        <v>314</v>
      </c>
      <c r="CG31" s="701"/>
      <c r="CH31" s="701"/>
      <c r="CI31" s="701"/>
      <c r="CJ31" s="701"/>
      <c r="CK31" s="701"/>
      <c r="CL31" s="701"/>
      <c r="CM31" s="701"/>
      <c r="CN31" s="701"/>
      <c r="CO31" s="701"/>
      <c r="CP31" s="701"/>
      <c r="CQ31" s="702"/>
      <c r="CR31" s="685">
        <v>24398</v>
      </c>
      <c r="CS31" s="721"/>
      <c r="CT31" s="721"/>
      <c r="CU31" s="721"/>
      <c r="CV31" s="721"/>
      <c r="CW31" s="721"/>
      <c r="CX31" s="721"/>
      <c r="CY31" s="722"/>
      <c r="CZ31" s="690">
        <v>0.2</v>
      </c>
      <c r="DA31" s="719"/>
      <c r="DB31" s="719"/>
      <c r="DC31" s="723"/>
      <c r="DD31" s="694">
        <v>24398</v>
      </c>
      <c r="DE31" s="721"/>
      <c r="DF31" s="721"/>
      <c r="DG31" s="721"/>
      <c r="DH31" s="721"/>
      <c r="DI31" s="721"/>
      <c r="DJ31" s="721"/>
      <c r="DK31" s="722"/>
      <c r="DL31" s="694">
        <v>24398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v>318236</v>
      </c>
      <c r="S32" s="686"/>
      <c r="T32" s="686"/>
      <c r="U32" s="686"/>
      <c r="V32" s="686"/>
      <c r="W32" s="686"/>
      <c r="X32" s="686"/>
      <c r="Y32" s="687"/>
      <c r="Z32" s="688">
        <v>2.7</v>
      </c>
      <c r="AA32" s="688"/>
      <c r="AB32" s="688"/>
      <c r="AC32" s="688"/>
      <c r="AD32" s="689">
        <v>318236</v>
      </c>
      <c r="AE32" s="689"/>
      <c r="AF32" s="689"/>
      <c r="AG32" s="689"/>
      <c r="AH32" s="689"/>
      <c r="AI32" s="689"/>
      <c r="AJ32" s="689"/>
      <c r="AK32" s="689"/>
      <c r="AL32" s="690">
        <v>7</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98.9</v>
      </c>
      <c r="BH32" s="721"/>
      <c r="BI32" s="721"/>
      <c r="BJ32" s="721"/>
      <c r="BK32" s="721"/>
      <c r="BL32" s="721"/>
      <c r="BM32" s="691">
        <v>97.2</v>
      </c>
      <c r="BN32" s="751"/>
      <c r="BO32" s="751"/>
      <c r="BP32" s="751"/>
      <c r="BQ32" s="752"/>
      <c r="BR32" s="754">
        <v>98.9</v>
      </c>
      <c r="BS32" s="721"/>
      <c r="BT32" s="721"/>
      <c r="BU32" s="721"/>
      <c r="BV32" s="721"/>
      <c r="BW32" s="721"/>
      <c r="BX32" s="691">
        <v>97.1</v>
      </c>
      <c r="BY32" s="751"/>
      <c r="BZ32" s="751"/>
      <c r="CA32" s="751"/>
      <c r="CB32" s="752"/>
      <c r="CD32" s="733"/>
      <c r="CE32" s="734"/>
      <c r="CF32" s="700" t="s">
        <v>318</v>
      </c>
      <c r="CG32" s="701"/>
      <c r="CH32" s="701"/>
      <c r="CI32" s="701"/>
      <c r="CJ32" s="701"/>
      <c r="CK32" s="701"/>
      <c r="CL32" s="701"/>
      <c r="CM32" s="701"/>
      <c r="CN32" s="701"/>
      <c r="CO32" s="701"/>
      <c r="CP32" s="701"/>
      <c r="CQ32" s="702"/>
      <c r="CR32" s="685">
        <v>29</v>
      </c>
      <c r="CS32" s="686"/>
      <c r="CT32" s="686"/>
      <c r="CU32" s="686"/>
      <c r="CV32" s="686"/>
      <c r="CW32" s="686"/>
      <c r="CX32" s="686"/>
      <c r="CY32" s="687"/>
      <c r="CZ32" s="690">
        <v>0</v>
      </c>
      <c r="DA32" s="719"/>
      <c r="DB32" s="719"/>
      <c r="DC32" s="723"/>
      <c r="DD32" s="694">
        <v>29</v>
      </c>
      <c r="DE32" s="686"/>
      <c r="DF32" s="686"/>
      <c r="DG32" s="686"/>
      <c r="DH32" s="686"/>
      <c r="DI32" s="686"/>
      <c r="DJ32" s="686"/>
      <c r="DK32" s="687"/>
      <c r="DL32" s="694">
        <v>29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1182380</v>
      </c>
      <c r="S33" s="686"/>
      <c r="T33" s="686"/>
      <c r="U33" s="686"/>
      <c r="V33" s="686"/>
      <c r="W33" s="686"/>
      <c r="X33" s="686"/>
      <c r="Y33" s="687"/>
      <c r="Z33" s="688">
        <v>10.1</v>
      </c>
      <c r="AA33" s="688"/>
      <c r="AB33" s="688"/>
      <c r="AC33" s="688"/>
      <c r="AD33" s="689" t="s">
        <v>228</v>
      </c>
      <c r="AE33" s="689"/>
      <c r="AF33" s="689"/>
      <c r="AG33" s="689"/>
      <c r="AH33" s="689"/>
      <c r="AI33" s="689"/>
      <c r="AJ33" s="689"/>
      <c r="AK33" s="689"/>
      <c r="AL33" s="690" t="s">
        <v>228</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v>
      </c>
      <c r="BH33" s="756"/>
      <c r="BI33" s="756"/>
      <c r="BJ33" s="756"/>
      <c r="BK33" s="756"/>
      <c r="BL33" s="756"/>
      <c r="BM33" s="757">
        <v>97.9</v>
      </c>
      <c r="BN33" s="756"/>
      <c r="BO33" s="756"/>
      <c r="BP33" s="756"/>
      <c r="BQ33" s="758"/>
      <c r="BR33" s="755">
        <v>99.3</v>
      </c>
      <c r="BS33" s="756"/>
      <c r="BT33" s="756"/>
      <c r="BU33" s="756"/>
      <c r="BV33" s="756"/>
      <c r="BW33" s="756"/>
      <c r="BX33" s="757">
        <v>98</v>
      </c>
      <c r="BY33" s="756"/>
      <c r="BZ33" s="756"/>
      <c r="CA33" s="756"/>
      <c r="CB33" s="758"/>
      <c r="CD33" s="700" t="s">
        <v>321</v>
      </c>
      <c r="CE33" s="701"/>
      <c r="CF33" s="701"/>
      <c r="CG33" s="701"/>
      <c r="CH33" s="701"/>
      <c r="CI33" s="701"/>
      <c r="CJ33" s="701"/>
      <c r="CK33" s="701"/>
      <c r="CL33" s="701"/>
      <c r="CM33" s="701"/>
      <c r="CN33" s="701"/>
      <c r="CO33" s="701"/>
      <c r="CP33" s="701"/>
      <c r="CQ33" s="702"/>
      <c r="CR33" s="685">
        <v>6412193</v>
      </c>
      <c r="CS33" s="721"/>
      <c r="CT33" s="721"/>
      <c r="CU33" s="721"/>
      <c r="CV33" s="721"/>
      <c r="CW33" s="721"/>
      <c r="CX33" s="721"/>
      <c r="CY33" s="722"/>
      <c r="CZ33" s="690">
        <v>55.7</v>
      </c>
      <c r="DA33" s="719"/>
      <c r="DB33" s="719"/>
      <c r="DC33" s="723"/>
      <c r="DD33" s="694">
        <v>3330403</v>
      </c>
      <c r="DE33" s="721"/>
      <c r="DF33" s="721"/>
      <c r="DG33" s="721"/>
      <c r="DH33" s="721"/>
      <c r="DI33" s="721"/>
      <c r="DJ33" s="721"/>
      <c r="DK33" s="722"/>
      <c r="DL33" s="694">
        <v>1975648</v>
      </c>
      <c r="DM33" s="721"/>
      <c r="DN33" s="721"/>
      <c r="DO33" s="721"/>
      <c r="DP33" s="721"/>
      <c r="DQ33" s="721"/>
      <c r="DR33" s="721"/>
      <c r="DS33" s="721"/>
      <c r="DT33" s="721"/>
      <c r="DU33" s="721"/>
      <c r="DV33" s="722"/>
      <c r="DW33" s="690">
        <v>41.8</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44361</v>
      </c>
      <c r="S34" s="686"/>
      <c r="T34" s="686"/>
      <c r="U34" s="686"/>
      <c r="V34" s="686"/>
      <c r="W34" s="686"/>
      <c r="X34" s="686"/>
      <c r="Y34" s="687"/>
      <c r="Z34" s="688">
        <v>0.4</v>
      </c>
      <c r="AA34" s="688"/>
      <c r="AB34" s="688"/>
      <c r="AC34" s="688"/>
      <c r="AD34" s="689" t="s">
        <v>228</v>
      </c>
      <c r="AE34" s="689"/>
      <c r="AF34" s="689"/>
      <c r="AG34" s="689"/>
      <c r="AH34" s="689"/>
      <c r="AI34" s="689"/>
      <c r="AJ34" s="689"/>
      <c r="AK34" s="689"/>
      <c r="AL34" s="690" t="s">
        <v>234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1850891</v>
      </c>
      <c r="CS34" s="686"/>
      <c r="CT34" s="686"/>
      <c r="CU34" s="686"/>
      <c r="CV34" s="686"/>
      <c r="CW34" s="686"/>
      <c r="CX34" s="686"/>
      <c r="CY34" s="687"/>
      <c r="CZ34" s="690">
        <v>16.100000000000001</v>
      </c>
      <c r="DA34" s="719"/>
      <c r="DB34" s="719"/>
      <c r="DC34" s="723"/>
      <c r="DD34" s="694">
        <v>1147703</v>
      </c>
      <c r="DE34" s="686"/>
      <c r="DF34" s="686"/>
      <c r="DG34" s="686"/>
      <c r="DH34" s="686"/>
      <c r="DI34" s="686"/>
      <c r="DJ34" s="686"/>
      <c r="DK34" s="687"/>
      <c r="DL34" s="694">
        <v>696519</v>
      </c>
      <c r="DM34" s="686"/>
      <c r="DN34" s="686"/>
      <c r="DO34" s="686"/>
      <c r="DP34" s="686"/>
      <c r="DQ34" s="686"/>
      <c r="DR34" s="686"/>
      <c r="DS34" s="686"/>
      <c r="DT34" s="686"/>
      <c r="DU34" s="686"/>
      <c r="DV34" s="687"/>
      <c r="DW34" s="690">
        <v>14.7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211700</v>
      </c>
      <c r="S35" s="686"/>
      <c r="T35" s="686"/>
      <c r="U35" s="686"/>
      <c r="V35" s="686"/>
      <c r="W35" s="686"/>
      <c r="X35" s="686"/>
      <c r="Y35" s="687"/>
      <c r="Z35" s="688">
        <v>1.8</v>
      </c>
      <c r="AA35" s="688"/>
      <c r="AB35" s="688"/>
      <c r="AC35" s="688"/>
      <c r="AD35" s="689" t="s">
        <v>234</v>
      </c>
      <c r="AE35" s="689"/>
      <c r="AF35" s="689"/>
      <c r="AG35" s="689"/>
      <c r="AH35" s="689"/>
      <c r="AI35" s="689"/>
      <c r="AJ35" s="689"/>
      <c r="AK35" s="689"/>
      <c r="AL35" s="690" t="s">
        <v>234</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35715</v>
      </c>
      <c r="CS35" s="721"/>
      <c r="CT35" s="721"/>
      <c r="CU35" s="721"/>
      <c r="CV35" s="721"/>
      <c r="CW35" s="721"/>
      <c r="CX35" s="721"/>
      <c r="CY35" s="722"/>
      <c r="CZ35" s="690">
        <v>0.3</v>
      </c>
      <c r="DA35" s="719"/>
      <c r="DB35" s="719"/>
      <c r="DC35" s="723"/>
      <c r="DD35" s="694">
        <v>28665</v>
      </c>
      <c r="DE35" s="721"/>
      <c r="DF35" s="721"/>
      <c r="DG35" s="721"/>
      <c r="DH35" s="721"/>
      <c r="DI35" s="721"/>
      <c r="DJ35" s="721"/>
      <c r="DK35" s="722"/>
      <c r="DL35" s="694">
        <v>26295</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374494</v>
      </c>
      <c r="S36" s="686"/>
      <c r="T36" s="686"/>
      <c r="U36" s="686"/>
      <c r="V36" s="686"/>
      <c r="W36" s="686"/>
      <c r="X36" s="686"/>
      <c r="Y36" s="687"/>
      <c r="Z36" s="688">
        <v>3.2</v>
      </c>
      <c r="AA36" s="688"/>
      <c r="AB36" s="688"/>
      <c r="AC36" s="688"/>
      <c r="AD36" s="689" t="s">
        <v>228</v>
      </c>
      <c r="AE36" s="689"/>
      <c r="AF36" s="689"/>
      <c r="AG36" s="689"/>
      <c r="AH36" s="689"/>
      <c r="AI36" s="689"/>
      <c r="AJ36" s="689"/>
      <c r="AK36" s="689"/>
      <c r="AL36" s="690" t="s">
        <v>234</v>
      </c>
      <c r="AM36" s="691"/>
      <c r="AN36" s="691"/>
      <c r="AO36" s="692"/>
      <c r="AP36" s="235"/>
      <c r="AQ36" s="759" t="s">
        <v>329</v>
      </c>
      <c r="AR36" s="760"/>
      <c r="AS36" s="760"/>
      <c r="AT36" s="760"/>
      <c r="AU36" s="760"/>
      <c r="AV36" s="760"/>
      <c r="AW36" s="760"/>
      <c r="AX36" s="760"/>
      <c r="AY36" s="761"/>
      <c r="AZ36" s="674">
        <v>874468</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-13158</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3304020</v>
      </c>
      <c r="CS36" s="686"/>
      <c r="CT36" s="686"/>
      <c r="CU36" s="686"/>
      <c r="CV36" s="686"/>
      <c r="CW36" s="686"/>
      <c r="CX36" s="686"/>
      <c r="CY36" s="687"/>
      <c r="CZ36" s="690">
        <v>28.7</v>
      </c>
      <c r="DA36" s="719"/>
      <c r="DB36" s="719"/>
      <c r="DC36" s="723"/>
      <c r="DD36" s="694">
        <v>1232158</v>
      </c>
      <c r="DE36" s="686"/>
      <c r="DF36" s="686"/>
      <c r="DG36" s="686"/>
      <c r="DH36" s="686"/>
      <c r="DI36" s="686"/>
      <c r="DJ36" s="686"/>
      <c r="DK36" s="687"/>
      <c r="DL36" s="694">
        <v>839612</v>
      </c>
      <c r="DM36" s="686"/>
      <c r="DN36" s="686"/>
      <c r="DO36" s="686"/>
      <c r="DP36" s="686"/>
      <c r="DQ36" s="686"/>
      <c r="DR36" s="686"/>
      <c r="DS36" s="686"/>
      <c r="DT36" s="686"/>
      <c r="DU36" s="686"/>
      <c r="DV36" s="687"/>
      <c r="DW36" s="690">
        <v>17.8</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363559</v>
      </c>
      <c r="S37" s="686"/>
      <c r="T37" s="686"/>
      <c r="U37" s="686"/>
      <c r="V37" s="686"/>
      <c r="W37" s="686"/>
      <c r="X37" s="686"/>
      <c r="Y37" s="687"/>
      <c r="Z37" s="688">
        <v>3.1</v>
      </c>
      <c r="AA37" s="688"/>
      <c r="AB37" s="688"/>
      <c r="AC37" s="688"/>
      <c r="AD37" s="689" t="s">
        <v>234</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195000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-148141</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565735</v>
      </c>
      <c r="CS37" s="721"/>
      <c r="CT37" s="721"/>
      <c r="CU37" s="721"/>
      <c r="CV37" s="721"/>
      <c r="CW37" s="721"/>
      <c r="CX37" s="721"/>
      <c r="CY37" s="722"/>
      <c r="CZ37" s="690">
        <v>4.9000000000000004</v>
      </c>
      <c r="DA37" s="719"/>
      <c r="DB37" s="719"/>
      <c r="DC37" s="723"/>
      <c r="DD37" s="694">
        <v>565735</v>
      </c>
      <c r="DE37" s="721"/>
      <c r="DF37" s="721"/>
      <c r="DG37" s="721"/>
      <c r="DH37" s="721"/>
      <c r="DI37" s="721"/>
      <c r="DJ37" s="721"/>
      <c r="DK37" s="722"/>
      <c r="DL37" s="694">
        <v>459276</v>
      </c>
      <c r="DM37" s="721"/>
      <c r="DN37" s="721"/>
      <c r="DO37" s="721"/>
      <c r="DP37" s="721"/>
      <c r="DQ37" s="721"/>
      <c r="DR37" s="721"/>
      <c r="DS37" s="721"/>
      <c r="DT37" s="721"/>
      <c r="DU37" s="721"/>
      <c r="DV37" s="722"/>
      <c r="DW37" s="690">
        <v>9.6999999999999993</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273968</v>
      </c>
      <c r="S38" s="686"/>
      <c r="T38" s="686"/>
      <c r="U38" s="686"/>
      <c r="V38" s="686"/>
      <c r="W38" s="686"/>
      <c r="X38" s="686"/>
      <c r="Y38" s="687"/>
      <c r="Z38" s="688">
        <v>2.2999999999999998</v>
      </c>
      <c r="AA38" s="688"/>
      <c r="AB38" s="688"/>
      <c r="AC38" s="688"/>
      <c r="AD38" s="689" t="s">
        <v>228</v>
      </c>
      <c r="AE38" s="689"/>
      <c r="AF38" s="689"/>
      <c r="AG38" s="689"/>
      <c r="AH38" s="689"/>
      <c r="AI38" s="689"/>
      <c r="AJ38" s="689"/>
      <c r="AK38" s="689"/>
      <c r="AL38" s="690" t="s">
        <v>234</v>
      </c>
      <c r="AM38" s="691"/>
      <c r="AN38" s="691"/>
      <c r="AO38" s="692"/>
      <c r="AQ38" s="763" t="s">
        <v>337</v>
      </c>
      <c r="AR38" s="764"/>
      <c r="AS38" s="764"/>
      <c r="AT38" s="764"/>
      <c r="AU38" s="764"/>
      <c r="AV38" s="764"/>
      <c r="AW38" s="764"/>
      <c r="AX38" s="764"/>
      <c r="AY38" s="765"/>
      <c r="AZ38" s="685">
        <v>13000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2904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666468</v>
      </c>
      <c r="CS38" s="686"/>
      <c r="CT38" s="686"/>
      <c r="CU38" s="686"/>
      <c r="CV38" s="686"/>
      <c r="CW38" s="686"/>
      <c r="CX38" s="686"/>
      <c r="CY38" s="687"/>
      <c r="CZ38" s="690">
        <v>5.8</v>
      </c>
      <c r="DA38" s="719"/>
      <c r="DB38" s="719"/>
      <c r="DC38" s="723"/>
      <c r="DD38" s="694">
        <v>562204</v>
      </c>
      <c r="DE38" s="686"/>
      <c r="DF38" s="686"/>
      <c r="DG38" s="686"/>
      <c r="DH38" s="686"/>
      <c r="DI38" s="686"/>
      <c r="DJ38" s="686"/>
      <c r="DK38" s="687"/>
      <c r="DL38" s="694">
        <v>413222</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756808</v>
      </c>
      <c r="S39" s="686"/>
      <c r="T39" s="686"/>
      <c r="U39" s="686"/>
      <c r="V39" s="686"/>
      <c r="W39" s="686"/>
      <c r="X39" s="686"/>
      <c r="Y39" s="687"/>
      <c r="Z39" s="688">
        <v>6.5</v>
      </c>
      <c r="AA39" s="688"/>
      <c r="AB39" s="688"/>
      <c r="AC39" s="688"/>
      <c r="AD39" s="689" t="s">
        <v>234</v>
      </c>
      <c r="AE39" s="689"/>
      <c r="AF39" s="689"/>
      <c r="AG39" s="689"/>
      <c r="AH39" s="689"/>
      <c r="AI39" s="689"/>
      <c r="AJ39" s="689"/>
      <c r="AK39" s="689"/>
      <c r="AL39" s="690" t="s">
        <v>234</v>
      </c>
      <c r="AM39" s="691"/>
      <c r="AN39" s="691"/>
      <c r="AO39" s="692"/>
      <c r="AQ39" s="763" t="s">
        <v>341</v>
      </c>
      <c r="AR39" s="764"/>
      <c r="AS39" s="764"/>
      <c r="AT39" s="764"/>
      <c r="AU39" s="764"/>
      <c r="AV39" s="764"/>
      <c r="AW39" s="764"/>
      <c r="AX39" s="764"/>
      <c r="AY39" s="765"/>
      <c r="AZ39" s="685" t="s">
        <v>234</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5157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555099</v>
      </c>
      <c r="CS39" s="721"/>
      <c r="CT39" s="721"/>
      <c r="CU39" s="721"/>
      <c r="CV39" s="721"/>
      <c r="CW39" s="721"/>
      <c r="CX39" s="721"/>
      <c r="CY39" s="722"/>
      <c r="CZ39" s="690">
        <v>4.8</v>
      </c>
      <c r="DA39" s="719"/>
      <c r="DB39" s="719"/>
      <c r="DC39" s="723"/>
      <c r="DD39" s="694">
        <v>359673</v>
      </c>
      <c r="DE39" s="721"/>
      <c r="DF39" s="721"/>
      <c r="DG39" s="721"/>
      <c r="DH39" s="721"/>
      <c r="DI39" s="721"/>
      <c r="DJ39" s="721"/>
      <c r="DK39" s="722"/>
      <c r="DL39" s="694" t="s">
        <v>228</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228</v>
      </c>
      <c r="S40" s="686"/>
      <c r="T40" s="686"/>
      <c r="U40" s="686"/>
      <c r="V40" s="686"/>
      <c r="W40" s="686"/>
      <c r="X40" s="686"/>
      <c r="Y40" s="687"/>
      <c r="Z40" s="688" t="s">
        <v>228</v>
      </c>
      <c r="AA40" s="688"/>
      <c r="AB40" s="688"/>
      <c r="AC40" s="688"/>
      <c r="AD40" s="689" t="s">
        <v>228</v>
      </c>
      <c r="AE40" s="689"/>
      <c r="AF40" s="689"/>
      <c r="AG40" s="689"/>
      <c r="AH40" s="689"/>
      <c r="AI40" s="689"/>
      <c r="AJ40" s="689"/>
      <c r="AK40" s="689"/>
      <c r="AL40" s="690" t="s">
        <v>234</v>
      </c>
      <c r="AM40" s="691"/>
      <c r="AN40" s="691"/>
      <c r="AO40" s="692"/>
      <c r="AQ40" s="763" t="s">
        <v>345</v>
      </c>
      <c r="AR40" s="764"/>
      <c r="AS40" s="764"/>
      <c r="AT40" s="764"/>
      <c r="AU40" s="764"/>
      <c r="AV40" s="764"/>
      <c r="AW40" s="764"/>
      <c r="AX40" s="764"/>
      <c r="AY40" s="765"/>
      <c r="AZ40" s="685" t="s">
        <v>228</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79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234</v>
      </c>
      <c r="CS40" s="686"/>
      <c r="CT40" s="686"/>
      <c r="CU40" s="686"/>
      <c r="CV40" s="686"/>
      <c r="CW40" s="686"/>
      <c r="CX40" s="686"/>
      <c r="CY40" s="687"/>
      <c r="CZ40" s="690" t="s">
        <v>234</v>
      </c>
      <c r="DA40" s="719"/>
      <c r="DB40" s="719"/>
      <c r="DC40" s="723"/>
      <c r="DD40" s="694" t="s">
        <v>234</v>
      </c>
      <c r="DE40" s="686"/>
      <c r="DF40" s="686"/>
      <c r="DG40" s="686"/>
      <c r="DH40" s="686"/>
      <c r="DI40" s="686"/>
      <c r="DJ40" s="686"/>
      <c r="DK40" s="687"/>
      <c r="DL40" s="694" t="s">
        <v>228</v>
      </c>
      <c r="DM40" s="686"/>
      <c r="DN40" s="686"/>
      <c r="DO40" s="686"/>
      <c r="DP40" s="686"/>
      <c r="DQ40" s="686"/>
      <c r="DR40" s="686"/>
      <c r="DS40" s="686"/>
      <c r="DT40" s="686"/>
      <c r="DU40" s="686"/>
      <c r="DV40" s="687"/>
      <c r="DW40" s="690" t="s">
        <v>228</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234</v>
      </c>
      <c r="AA41" s="688"/>
      <c r="AB41" s="688"/>
      <c r="AC41" s="688"/>
      <c r="AD41" s="689" t="s">
        <v>228</v>
      </c>
      <c r="AE41" s="689"/>
      <c r="AF41" s="689"/>
      <c r="AG41" s="689"/>
      <c r="AH41" s="689"/>
      <c r="AI41" s="689"/>
      <c r="AJ41" s="689"/>
      <c r="AK41" s="689"/>
      <c r="AL41" s="690" t="s">
        <v>234</v>
      </c>
      <c r="AM41" s="691"/>
      <c r="AN41" s="691"/>
      <c r="AO41" s="692"/>
      <c r="AQ41" s="763" t="s">
        <v>350</v>
      </c>
      <c r="AR41" s="764"/>
      <c r="AS41" s="764"/>
      <c r="AT41" s="764"/>
      <c r="AU41" s="764"/>
      <c r="AV41" s="764"/>
      <c r="AW41" s="764"/>
      <c r="AX41" s="764"/>
      <c r="AY41" s="765"/>
      <c r="AZ41" s="685">
        <v>323246</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189008</v>
      </c>
      <c r="S42" s="686"/>
      <c r="T42" s="686"/>
      <c r="U42" s="686"/>
      <c r="V42" s="686"/>
      <c r="W42" s="686"/>
      <c r="X42" s="686"/>
      <c r="Y42" s="687"/>
      <c r="Z42" s="688">
        <v>1.6</v>
      </c>
      <c r="AA42" s="688"/>
      <c r="AB42" s="688"/>
      <c r="AC42" s="688"/>
      <c r="AD42" s="689" t="s">
        <v>234</v>
      </c>
      <c r="AE42" s="689"/>
      <c r="AF42" s="689"/>
      <c r="AG42" s="689"/>
      <c r="AH42" s="689"/>
      <c r="AI42" s="689"/>
      <c r="AJ42" s="689"/>
      <c r="AK42" s="689"/>
      <c r="AL42" s="690" t="s">
        <v>234</v>
      </c>
      <c r="AM42" s="691"/>
      <c r="AN42" s="691"/>
      <c r="AO42" s="692"/>
      <c r="AQ42" s="784" t="s">
        <v>354</v>
      </c>
      <c r="AR42" s="785"/>
      <c r="AS42" s="785"/>
      <c r="AT42" s="785"/>
      <c r="AU42" s="785"/>
      <c r="AV42" s="785"/>
      <c r="AW42" s="785"/>
      <c r="AX42" s="785"/>
      <c r="AY42" s="786"/>
      <c r="AZ42" s="776">
        <v>343222</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260</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1460683</v>
      </c>
      <c r="CS42" s="686"/>
      <c r="CT42" s="686"/>
      <c r="CU42" s="686"/>
      <c r="CV42" s="686"/>
      <c r="CW42" s="686"/>
      <c r="CX42" s="686"/>
      <c r="CY42" s="687"/>
      <c r="CZ42" s="690">
        <v>12.7</v>
      </c>
      <c r="DA42" s="691"/>
      <c r="DB42" s="691"/>
      <c r="DC42" s="703"/>
      <c r="DD42" s="694">
        <v>240655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11689910</v>
      </c>
      <c r="S43" s="777"/>
      <c r="T43" s="777"/>
      <c r="U43" s="777"/>
      <c r="V43" s="777"/>
      <c r="W43" s="777"/>
      <c r="X43" s="777"/>
      <c r="Y43" s="778"/>
      <c r="Z43" s="779">
        <v>100</v>
      </c>
      <c r="AA43" s="779"/>
      <c r="AB43" s="779"/>
      <c r="AC43" s="779"/>
      <c r="AD43" s="780">
        <v>4536414</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228</v>
      </c>
      <c r="CS43" s="721"/>
      <c r="CT43" s="721"/>
      <c r="CU43" s="721"/>
      <c r="CV43" s="721"/>
      <c r="CW43" s="721"/>
      <c r="CX43" s="721"/>
      <c r="CY43" s="722"/>
      <c r="CZ43" s="690" t="s">
        <v>228</v>
      </c>
      <c r="DA43" s="719"/>
      <c r="DB43" s="719"/>
      <c r="DC43" s="723"/>
      <c r="DD43" s="694" t="s">
        <v>228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1460683</v>
      </c>
      <c r="CS44" s="686"/>
      <c r="CT44" s="686"/>
      <c r="CU44" s="686"/>
      <c r="CV44" s="686"/>
      <c r="CW44" s="686"/>
      <c r="CX44" s="686"/>
      <c r="CY44" s="687"/>
      <c r="CZ44" s="690">
        <v>12.7</v>
      </c>
      <c r="DA44" s="691"/>
      <c r="DB44" s="691"/>
      <c r="DC44" s="703"/>
      <c r="DD44" s="694">
        <v>240655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675498</v>
      </c>
      <c r="CS45" s="721"/>
      <c r="CT45" s="721"/>
      <c r="CU45" s="721"/>
      <c r="CV45" s="721"/>
      <c r="CW45" s="721"/>
      <c r="CX45" s="721"/>
      <c r="CY45" s="722"/>
      <c r="CZ45" s="690">
        <v>5.9</v>
      </c>
      <c r="DA45" s="719"/>
      <c r="DB45" s="719"/>
      <c r="DC45" s="723"/>
      <c r="DD45" s="694">
        <v>65542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785185</v>
      </c>
      <c r="CS46" s="686"/>
      <c r="CT46" s="686"/>
      <c r="CU46" s="686"/>
      <c r="CV46" s="686"/>
      <c r="CW46" s="686"/>
      <c r="CX46" s="686"/>
      <c r="CY46" s="687"/>
      <c r="CZ46" s="690">
        <v>6.8</v>
      </c>
      <c r="DA46" s="691"/>
      <c r="DB46" s="691"/>
      <c r="DC46" s="703"/>
      <c r="DD46" s="694">
        <v>175113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228</v>
      </c>
      <c r="CS47" s="721"/>
      <c r="CT47" s="721"/>
      <c r="CU47" s="721"/>
      <c r="CV47" s="721"/>
      <c r="CW47" s="721"/>
      <c r="CX47" s="721"/>
      <c r="CY47" s="722"/>
      <c r="CZ47" s="690" t="s">
        <v>228</v>
      </c>
      <c r="DA47" s="719"/>
      <c r="DB47" s="719"/>
      <c r="DC47" s="723"/>
      <c r="DD47" s="694" t="s">
        <v>228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228</v>
      </c>
      <c r="CS48" s="686"/>
      <c r="CT48" s="686"/>
      <c r="CU48" s="686"/>
      <c r="CV48" s="686"/>
      <c r="CW48" s="686"/>
      <c r="CX48" s="686"/>
      <c r="CY48" s="687"/>
      <c r="CZ48" s="690" t="s">
        <v>228</v>
      </c>
      <c r="DA48" s="691"/>
      <c r="DB48" s="691"/>
      <c r="DC48" s="703"/>
      <c r="DD48" s="694" t="s">
        <v>228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11517374</v>
      </c>
      <c r="CS49" s="756"/>
      <c r="CT49" s="756"/>
      <c r="CU49" s="756"/>
      <c r="CV49" s="756"/>
      <c r="CW49" s="756"/>
      <c r="CX49" s="756"/>
      <c r="CY49" s="787"/>
      <c r="CZ49" s="781">
        <v>100</v>
      </c>
      <c r="DA49" s="788"/>
      <c r="DB49" s="788"/>
      <c r="DC49" s="789"/>
      <c r="DD49" s="790">
        <v>5690067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VO4dfTJTSLA93TTQkhNDITPddOD45WTnqjOKaHHPIMrijDRMfyd7xEziLVnqAWmJzCG0SnsIZv9gEgUi7m4eg==" saltValue="hFFVX85AI0g3bXz2LeEGV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8"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11690</v>
      </c>
      <c r="R7" s="821"/>
      <c r="S7" s="821"/>
      <c r="T7" s="821"/>
      <c r="U7" s="821"/>
      <c r="V7" s="821">
        <v>11517</v>
      </c>
      <c r="W7" s="821"/>
      <c r="X7" s="821"/>
      <c r="Y7" s="821"/>
      <c r="Z7" s="821"/>
      <c r="AA7" s="821">
        <v>173</v>
      </c>
      <c r="AB7" s="821"/>
      <c r="AC7" s="821"/>
      <c r="AD7" s="821"/>
      <c r="AE7" s="822"/>
      <c r="AF7" s="823">
        <v>154</v>
      </c>
      <c r="AG7" s="824"/>
      <c r="AH7" s="824"/>
      <c r="AI7" s="824"/>
      <c r="AJ7" s="825"/>
      <c r="AK7" s="860">
        <v>374</v>
      </c>
      <c r="AL7" s="861"/>
      <c r="AM7" s="861"/>
      <c r="AN7" s="861"/>
      <c r="AO7" s="861"/>
      <c r="AP7" s="861">
        <v>5117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11690</v>
      </c>
      <c r="R23" s="880"/>
      <c r="S23" s="880"/>
      <c r="T23" s="880"/>
      <c r="U23" s="880"/>
      <c r="V23" s="880">
        <v>11517</v>
      </c>
      <c r="W23" s="880"/>
      <c r="X23" s="880"/>
      <c r="Y23" s="880"/>
      <c r="Z23" s="880"/>
      <c r="AA23" s="880">
        <v>173</v>
      </c>
      <c r="AB23" s="880"/>
      <c r="AC23" s="880"/>
      <c r="AD23" s="880"/>
      <c r="AE23" s="881"/>
      <c r="AF23" s="882">
        <v>154</v>
      </c>
      <c r="AG23" s="880"/>
      <c r="AH23" s="880"/>
      <c r="AI23" s="880"/>
      <c r="AJ23" s="883"/>
      <c r="AK23" s="884"/>
      <c r="AL23" s="885"/>
      <c r="AM23" s="885"/>
      <c r="AN23" s="885"/>
      <c r="AO23" s="885"/>
      <c r="AP23" s="880">
        <v>5117</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2160</v>
      </c>
      <c r="R28" s="909"/>
      <c r="S28" s="909"/>
      <c r="T28" s="909"/>
      <c r="U28" s="909"/>
      <c r="V28" s="909">
        <v>2173</v>
      </c>
      <c r="W28" s="909"/>
      <c r="X28" s="909"/>
      <c r="Y28" s="909"/>
      <c r="Z28" s="909"/>
      <c r="AA28" s="909">
        <v>-13</v>
      </c>
      <c r="AB28" s="909"/>
      <c r="AC28" s="909"/>
      <c r="AD28" s="909"/>
      <c r="AE28" s="910"/>
      <c r="AF28" s="911">
        <v>-13</v>
      </c>
      <c r="AG28" s="909"/>
      <c r="AH28" s="909"/>
      <c r="AI28" s="909"/>
      <c r="AJ28" s="912"/>
      <c r="AK28" s="913">
        <v>323</v>
      </c>
      <c r="AL28" s="904"/>
      <c r="AM28" s="904"/>
      <c r="AN28" s="904"/>
      <c r="AO28" s="904"/>
      <c r="AP28" s="904">
        <v>0</v>
      </c>
      <c r="AQ28" s="904"/>
      <c r="AR28" s="904"/>
      <c r="AS28" s="904"/>
      <c r="AT28" s="904"/>
      <c r="AU28" s="904">
        <v>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219</v>
      </c>
      <c r="R29" s="845"/>
      <c r="S29" s="845"/>
      <c r="T29" s="845"/>
      <c r="U29" s="845"/>
      <c r="V29" s="845">
        <v>217</v>
      </c>
      <c r="W29" s="845"/>
      <c r="X29" s="845"/>
      <c r="Y29" s="845"/>
      <c r="Z29" s="845"/>
      <c r="AA29" s="845">
        <v>3</v>
      </c>
      <c r="AB29" s="845"/>
      <c r="AC29" s="845"/>
      <c r="AD29" s="845"/>
      <c r="AE29" s="846"/>
      <c r="AF29" s="847">
        <v>3</v>
      </c>
      <c r="AG29" s="848"/>
      <c r="AH29" s="848"/>
      <c r="AI29" s="848"/>
      <c r="AJ29" s="849"/>
      <c r="AK29" s="916">
        <v>38</v>
      </c>
      <c r="AL29" s="917"/>
      <c r="AM29" s="917"/>
      <c r="AN29" s="917"/>
      <c r="AO29" s="917"/>
      <c r="AP29" s="917">
        <v>0</v>
      </c>
      <c r="AQ29" s="917"/>
      <c r="AR29" s="917"/>
      <c r="AS29" s="917"/>
      <c r="AT29" s="917"/>
      <c r="AU29" s="917">
        <v>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597</v>
      </c>
      <c r="R30" s="845"/>
      <c r="S30" s="845"/>
      <c r="T30" s="845"/>
      <c r="U30" s="845"/>
      <c r="V30" s="845">
        <v>528</v>
      </c>
      <c r="W30" s="845"/>
      <c r="X30" s="845"/>
      <c r="Y30" s="845"/>
      <c r="Z30" s="845"/>
      <c r="AA30" s="845">
        <v>69</v>
      </c>
      <c r="AB30" s="845"/>
      <c r="AC30" s="845"/>
      <c r="AD30" s="845"/>
      <c r="AE30" s="846"/>
      <c r="AF30" s="847">
        <v>1382</v>
      </c>
      <c r="AG30" s="848"/>
      <c r="AH30" s="848"/>
      <c r="AI30" s="848"/>
      <c r="AJ30" s="849"/>
      <c r="AK30" s="916">
        <v>1</v>
      </c>
      <c r="AL30" s="917"/>
      <c r="AM30" s="917"/>
      <c r="AN30" s="917"/>
      <c r="AO30" s="917"/>
      <c r="AP30" s="917">
        <v>95</v>
      </c>
      <c r="AQ30" s="917"/>
      <c r="AR30" s="917"/>
      <c r="AS30" s="917"/>
      <c r="AT30" s="917"/>
      <c r="AU30" s="917">
        <v>0</v>
      </c>
      <c r="AV30" s="917"/>
      <c r="AW30" s="917"/>
      <c r="AX30" s="917"/>
      <c r="AY30" s="917"/>
      <c r="AZ30" s="918"/>
      <c r="BA30" s="918"/>
      <c r="BB30" s="918"/>
      <c r="BC30" s="918"/>
      <c r="BD30" s="918"/>
      <c r="BE30" s="914" t="s">
        <v>407</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390</v>
      </c>
      <c r="R31" s="845"/>
      <c r="S31" s="845"/>
      <c r="T31" s="845"/>
      <c r="U31" s="845"/>
      <c r="V31" s="845">
        <v>331</v>
      </c>
      <c r="W31" s="845"/>
      <c r="X31" s="845"/>
      <c r="Y31" s="845"/>
      <c r="Z31" s="845"/>
      <c r="AA31" s="845">
        <v>59</v>
      </c>
      <c r="AB31" s="845"/>
      <c r="AC31" s="845"/>
      <c r="AD31" s="845"/>
      <c r="AE31" s="846"/>
      <c r="AF31" s="847">
        <v>108</v>
      </c>
      <c r="AG31" s="848"/>
      <c r="AH31" s="848"/>
      <c r="AI31" s="848"/>
      <c r="AJ31" s="849"/>
      <c r="AK31" s="916">
        <v>99</v>
      </c>
      <c r="AL31" s="917"/>
      <c r="AM31" s="917"/>
      <c r="AN31" s="917"/>
      <c r="AO31" s="917"/>
      <c r="AP31" s="917">
        <v>1986</v>
      </c>
      <c r="AQ31" s="917"/>
      <c r="AR31" s="917"/>
      <c r="AS31" s="917"/>
      <c r="AT31" s="917"/>
      <c r="AU31" s="917">
        <v>1022</v>
      </c>
      <c r="AV31" s="917"/>
      <c r="AW31" s="917"/>
      <c r="AX31" s="917"/>
      <c r="AY31" s="917"/>
      <c r="AZ31" s="918"/>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f>SUM(AF28:AJ62)</f>
        <v>1480</v>
      </c>
      <c r="AG63" s="928"/>
      <c r="AH63" s="928"/>
      <c r="AI63" s="928"/>
      <c r="AJ63" s="929"/>
      <c r="AK63" s="930"/>
      <c r="AL63" s="925"/>
      <c r="AM63" s="925"/>
      <c r="AN63" s="925"/>
      <c r="AO63" s="925"/>
      <c r="AP63" s="928">
        <f>SUM(AP28:AT62)</f>
        <v>2081</v>
      </c>
      <c r="AQ63" s="928"/>
      <c r="AR63" s="928"/>
      <c r="AS63" s="928"/>
      <c r="AT63" s="928"/>
      <c r="AU63" s="928">
        <f>SUM(AU28:AY62)</f>
        <v>1022</v>
      </c>
      <c r="AV63" s="928"/>
      <c r="AW63" s="928"/>
      <c r="AX63" s="928"/>
      <c r="AY63" s="928"/>
      <c r="AZ63" s="932"/>
      <c r="BA63" s="932"/>
      <c r="BB63" s="932"/>
      <c r="BC63" s="932"/>
      <c r="BD63" s="932"/>
      <c r="BE63" s="933"/>
      <c r="BF63" s="933"/>
      <c r="BG63" s="933"/>
      <c r="BH63" s="933"/>
      <c r="BI63" s="934"/>
      <c r="BJ63" s="935" t="s">
        <v>228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158</v>
      </c>
      <c r="R68" s="952"/>
      <c r="S68" s="952"/>
      <c r="T68" s="952"/>
      <c r="U68" s="952"/>
      <c r="V68" s="952">
        <v>149</v>
      </c>
      <c r="W68" s="952"/>
      <c r="X68" s="952"/>
      <c r="Y68" s="952"/>
      <c r="Z68" s="952"/>
      <c r="AA68" s="952">
        <v>8</v>
      </c>
      <c r="AB68" s="952"/>
      <c r="AC68" s="952"/>
      <c r="AD68" s="952"/>
      <c r="AE68" s="952"/>
      <c r="AF68" s="952">
        <v>8</v>
      </c>
      <c r="AG68" s="952"/>
      <c r="AH68" s="952"/>
      <c r="AI68" s="952"/>
      <c r="AJ68" s="952"/>
      <c r="AK68" s="952">
        <v>38</v>
      </c>
      <c r="AL68" s="952"/>
      <c r="AM68" s="952"/>
      <c r="AN68" s="952"/>
      <c r="AO68" s="952"/>
      <c r="AP68" s="952">
        <v>0</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7417</v>
      </c>
      <c r="R69" s="917"/>
      <c r="S69" s="917"/>
      <c r="T69" s="917"/>
      <c r="U69" s="917"/>
      <c r="V69" s="917">
        <v>7036</v>
      </c>
      <c r="W69" s="917"/>
      <c r="X69" s="917"/>
      <c r="Y69" s="917"/>
      <c r="Z69" s="917"/>
      <c r="AA69" s="917">
        <v>381</v>
      </c>
      <c r="AB69" s="917"/>
      <c r="AC69" s="917"/>
      <c r="AD69" s="917"/>
      <c r="AE69" s="917"/>
      <c r="AF69" s="917">
        <v>381</v>
      </c>
      <c r="AG69" s="917"/>
      <c r="AH69" s="917"/>
      <c r="AI69" s="917"/>
      <c r="AJ69" s="917"/>
      <c r="AK69" s="917">
        <v>0</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883</v>
      </c>
      <c r="R70" s="917"/>
      <c r="S70" s="917"/>
      <c r="T70" s="917"/>
      <c r="U70" s="917"/>
      <c r="V70" s="917">
        <v>847</v>
      </c>
      <c r="W70" s="917"/>
      <c r="X70" s="917"/>
      <c r="Y70" s="917"/>
      <c r="Z70" s="917"/>
      <c r="AA70" s="917">
        <v>36</v>
      </c>
      <c r="AB70" s="917"/>
      <c r="AC70" s="917"/>
      <c r="AD70" s="917"/>
      <c r="AE70" s="917"/>
      <c r="AF70" s="917">
        <v>36</v>
      </c>
      <c r="AG70" s="917"/>
      <c r="AH70" s="917"/>
      <c r="AI70" s="917"/>
      <c r="AJ70" s="917"/>
      <c r="AK70" s="917">
        <v>334</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627</v>
      </c>
      <c r="R71" s="917"/>
      <c r="S71" s="917"/>
      <c r="T71" s="917"/>
      <c r="U71" s="917"/>
      <c r="V71" s="917">
        <v>604</v>
      </c>
      <c r="W71" s="917"/>
      <c r="X71" s="917"/>
      <c r="Y71" s="917"/>
      <c r="Z71" s="917"/>
      <c r="AA71" s="917">
        <v>23</v>
      </c>
      <c r="AB71" s="917"/>
      <c r="AC71" s="917"/>
      <c r="AD71" s="917"/>
      <c r="AE71" s="917"/>
      <c r="AF71" s="917">
        <v>23</v>
      </c>
      <c r="AG71" s="917"/>
      <c r="AH71" s="917"/>
      <c r="AI71" s="917"/>
      <c r="AJ71" s="917"/>
      <c r="AK71" s="917">
        <v>2</v>
      </c>
      <c r="AL71" s="917"/>
      <c r="AM71" s="917"/>
      <c r="AN71" s="917"/>
      <c r="AO71" s="917"/>
      <c r="AP71" s="917">
        <v>158</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583</v>
      </c>
      <c r="C72" s="960"/>
      <c r="D72" s="960"/>
      <c r="E72" s="960"/>
      <c r="F72" s="960"/>
      <c r="G72" s="960"/>
      <c r="H72" s="960"/>
      <c r="I72" s="960"/>
      <c r="J72" s="960"/>
      <c r="K72" s="960"/>
      <c r="L72" s="960"/>
      <c r="M72" s="960"/>
      <c r="N72" s="960"/>
      <c r="O72" s="960"/>
      <c r="P72" s="961"/>
      <c r="Q72" s="962">
        <v>3227</v>
      </c>
      <c r="R72" s="917"/>
      <c r="S72" s="917"/>
      <c r="T72" s="917"/>
      <c r="U72" s="917"/>
      <c r="V72" s="917">
        <v>3136</v>
      </c>
      <c r="W72" s="917"/>
      <c r="X72" s="917"/>
      <c r="Y72" s="917"/>
      <c r="Z72" s="917"/>
      <c r="AA72" s="917">
        <v>92</v>
      </c>
      <c r="AB72" s="917"/>
      <c r="AC72" s="917"/>
      <c r="AD72" s="917"/>
      <c r="AE72" s="917"/>
      <c r="AF72" s="917">
        <v>56</v>
      </c>
      <c r="AG72" s="917"/>
      <c r="AH72" s="917"/>
      <c r="AI72" s="917"/>
      <c r="AJ72" s="917"/>
      <c r="AK72" s="917">
        <v>155</v>
      </c>
      <c r="AL72" s="917"/>
      <c r="AM72" s="917"/>
      <c r="AN72" s="917"/>
      <c r="AO72" s="917"/>
      <c r="AP72" s="917">
        <v>505</v>
      </c>
      <c r="AQ72" s="917"/>
      <c r="AR72" s="917"/>
      <c r="AS72" s="917"/>
      <c r="AT72" s="917"/>
      <c r="AU72" s="917">
        <v>52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0</v>
      </c>
      <c r="R73" s="917"/>
      <c r="S73" s="917"/>
      <c r="T73" s="917"/>
      <c r="U73" s="917"/>
      <c r="V73" s="917">
        <v>0</v>
      </c>
      <c r="W73" s="917"/>
      <c r="X73" s="917"/>
      <c r="Y73" s="917"/>
      <c r="Z73" s="917"/>
      <c r="AA73" s="917">
        <v>0</v>
      </c>
      <c r="AB73" s="917"/>
      <c r="AC73" s="917"/>
      <c r="AD73" s="917"/>
      <c r="AE73" s="917"/>
      <c r="AF73" s="917">
        <v>0</v>
      </c>
      <c r="AG73" s="917"/>
      <c r="AH73" s="917"/>
      <c r="AI73" s="917"/>
      <c r="AJ73" s="917"/>
      <c r="AK73" s="917">
        <v>0</v>
      </c>
      <c r="AL73" s="917"/>
      <c r="AM73" s="917"/>
      <c r="AN73" s="917"/>
      <c r="AO73" s="917"/>
      <c r="AP73" s="917">
        <v>0</v>
      </c>
      <c r="AQ73" s="917"/>
      <c r="AR73" s="917"/>
      <c r="AS73" s="917"/>
      <c r="AT73" s="917"/>
      <c r="AU73" s="917">
        <v>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221</v>
      </c>
      <c r="R74" s="917"/>
      <c r="S74" s="917"/>
      <c r="T74" s="917"/>
      <c r="U74" s="917"/>
      <c r="V74" s="917">
        <v>173</v>
      </c>
      <c r="W74" s="917"/>
      <c r="X74" s="917"/>
      <c r="Y74" s="917"/>
      <c r="Z74" s="917"/>
      <c r="AA74" s="917">
        <v>47</v>
      </c>
      <c r="AB74" s="917"/>
      <c r="AC74" s="917"/>
      <c r="AD74" s="917"/>
      <c r="AE74" s="917"/>
      <c r="AF74" s="917">
        <v>47</v>
      </c>
      <c r="AG74" s="917"/>
      <c r="AH74" s="917"/>
      <c r="AI74" s="917"/>
      <c r="AJ74" s="917"/>
      <c r="AK74" s="917">
        <v>2431</v>
      </c>
      <c r="AL74" s="917"/>
      <c r="AM74" s="917"/>
      <c r="AN74" s="917"/>
      <c r="AO74" s="917"/>
      <c r="AP74" s="917">
        <v>0</v>
      </c>
      <c r="AQ74" s="917"/>
      <c r="AR74" s="917"/>
      <c r="AS74" s="917"/>
      <c r="AT74" s="917"/>
      <c r="AU74" s="917">
        <v>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585</v>
      </c>
      <c r="C75" s="960"/>
      <c r="D75" s="960"/>
      <c r="E75" s="960"/>
      <c r="F75" s="960"/>
      <c r="G75" s="960"/>
      <c r="H75" s="960"/>
      <c r="I75" s="960"/>
      <c r="J75" s="960"/>
      <c r="K75" s="960"/>
      <c r="L75" s="960"/>
      <c r="M75" s="960"/>
      <c r="N75" s="960"/>
      <c r="O75" s="960"/>
      <c r="P75" s="961"/>
      <c r="Q75" s="965">
        <v>1156</v>
      </c>
      <c r="R75" s="966"/>
      <c r="S75" s="966"/>
      <c r="T75" s="966"/>
      <c r="U75" s="916"/>
      <c r="V75" s="967">
        <v>1109</v>
      </c>
      <c r="W75" s="966"/>
      <c r="X75" s="966"/>
      <c r="Y75" s="966"/>
      <c r="Z75" s="916"/>
      <c r="AA75" s="967">
        <v>47</v>
      </c>
      <c r="AB75" s="966"/>
      <c r="AC75" s="966"/>
      <c r="AD75" s="966"/>
      <c r="AE75" s="916"/>
      <c r="AF75" s="967">
        <v>47</v>
      </c>
      <c r="AG75" s="966"/>
      <c r="AH75" s="966"/>
      <c r="AI75" s="966"/>
      <c r="AJ75" s="916"/>
      <c r="AK75" s="967">
        <v>33</v>
      </c>
      <c r="AL75" s="966"/>
      <c r="AM75" s="966"/>
      <c r="AN75" s="966"/>
      <c r="AO75" s="916"/>
      <c r="AP75" s="967">
        <v>0</v>
      </c>
      <c r="AQ75" s="966"/>
      <c r="AR75" s="966"/>
      <c r="AS75" s="966"/>
      <c r="AT75" s="916"/>
      <c r="AU75" s="967">
        <v>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586</v>
      </c>
      <c r="C76" s="960"/>
      <c r="D76" s="960"/>
      <c r="E76" s="960"/>
      <c r="F76" s="960"/>
      <c r="G76" s="960"/>
      <c r="H76" s="960"/>
      <c r="I76" s="960"/>
      <c r="J76" s="960"/>
      <c r="K76" s="960"/>
      <c r="L76" s="960"/>
      <c r="M76" s="960"/>
      <c r="N76" s="960"/>
      <c r="O76" s="960"/>
      <c r="P76" s="961"/>
      <c r="Q76" s="965">
        <v>36028</v>
      </c>
      <c r="R76" s="966"/>
      <c r="S76" s="966"/>
      <c r="T76" s="966"/>
      <c r="U76" s="916"/>
      <c r="V76" s="967">
        <v>35168</v>
      </c>
      <c r="W76" s="966"/>
      <c r="X76" s="966"/>
      <c r="Y76" s="966"/>
      <c r="Z76" s="916"/>
      <c r="AA76" s="967">
        <v>860</v>
      </c>
      <c r="AB76" s="966"/>
      <c r="AC76" s="966"/>
      <c r="AD76" s="966"/>
      <c r="AE76" s="916"/>
      <c r="AF76" s="967">
        <v>860</v>
      </c>
      <c r="AG76" s="966"/>
      <c r="AH76" s="966"/>
      <c r="AI76" s="966"/>
      <c r="AJ76" s="916"/>
      <c r="AK76" s="967">
        <v>5704</v>
      </c>
      <c r="AL76" s="966"/>
      <c r="AM76" s="966"/>
      <c r="AN76" s="966"/>
      <c r="AO76" s="916"/>
      <c r="AP76" s="967">
        <v>0</v>
      </c>
      <c r="AQ76" s="966"/>
      <c r="AR76" s="966"/>
      <c r="AS76" s="966"/>
      <c r="AT76" s="916"/>
      <c r="AU76" s="967">
        <v>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587</v>
      </c>
      <c r="C77" s="960"/>
      <c r="D77" s="960"/>
      <c r="E77" s="960"/>
      <c r="F77" s="960"/>
      <c r="G77" s="960"/>
      <c r="H77" s="960"/>
      <c r="I77" s="960"/>
      <c r="J77" s="960"/>
      <c r="K77" s="960"/>
      <c r="L77" s="960"/>
      <c r="M77" s="960"/>
      <c r="N77" s="960"/>
      <c r="O77" s="960"/>
      <c r="P77" s="961"/>
      <c r="Q77" s="965">
        <v>164</v>
      </c>
      <c r="R77" s="966"/>
      <c r="S77" s="966"/>
      <c r="T77" s="966"/>
      <c r="U77" s="916"/>
      <c r="V77" s="967">
        <v>124</v>
      </c>
      <c r="W77" s="966"/>
      <c r="X77" s="966"/>
      <c r="Y77" s="966"/>
      <c r="Z77" s="916"/>
      <c r="AA77" s="967">
        <v>40</v>
      </c>
      <c r="AB77" s="966"/>
      <c r="AC77" s="966"/>
      <c r="AD77" s="966"/>
      <c r="AE77" s="916"/>
      <c r="AF77" s="967">
        <v>40</v>
      </c>
      <c r="AG77" s="966"/>
      <c r="AH77" s="966"/>
      <c r="AI77" s="966"/>
      <c r="AJ77" s="916"/>
      <c r="AK77" s="967">
        <v>0</v>
      </c>
      <c r="AL77" s="966"/>
      <c r="AM77" s="966"/>
      <c r="AN77" s="966"/>
      <c r="AO77" s="916"/>
      <c r="AP77" s="967">
        <v>0</v>
      </c>
      <c r="AQ77" s="966"/>
      <c r="AR77" s="966"/>
      <c r="AS77" s="966"/>
      <c r="AT77" s="916"/>
      <c r="AU77" s="967">
        <v>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588</v>
      </c>
      <c r="C78" s="960"/>
      <c r="D78" s="960"/>
      <c r="E78" s="960"/>
      <c r="F78" s="960"/>
      <c r="G78" s="960"/>
      <c r="H78" s="960"/>
      <c r="I78" s="960"/>
      <c r="J78" s="960"/>
      <c r="K78" s="960"/>
      <c r="L78" s="960"/>
      <c r="M78" s="960"/>
      <c r="N78" s="960"/>
      <c r="O78" s="960"/>
      <c r="P78" s="961"/>
      <c r="Q78" s="962">
        <v>147921</v>
      </c>
      <c r="R78" s="917"/>
      <c r="S78" s="917"/>
      <c r="T78" s="917"/>
      <c r="U78" s="917"/>
      <c r="V78" s="917">
        <v>139803</v>
      </c>
      <c r="W78" s="917"/>
      <c r="X78" s="917"/>
      <c r="Y78" s="917"/>
      <c r="Z78" s="917"/>
      <c r="AA78" s="917">
        <v>8118</v>
      </c>
      <c r="AB78" s="917"/>
      <c r="AC78" s="917"/>
      <c r="AD78" s="917"/>
      <c r="AE78" s="917"/>
      <c r="AF78" s="917">
        <v>8118</v>
      </c>
      <c r="AG78" s="917"/>
      <c r="AH78" s="917"/>
      <c r="AI78" s="917"/>
      <c r="AJ78" s="917"/>
      <c r="AK78" s="967">
        <v>1654</v>
      </c>
      <c r="AL78" s="966"/>
      <c r="AM78" s="966"/>
      <c r="AN78" s="966"/>
      <c r="AO78" s="916"/>
      <c r="AP78" s="967">
        <v>0</v>
      </c>
      <c r="AQ78" s="966"/>
      <c r="AR78" s="966"/>
      <c r="AS78" s="966"/>
      <c r="AT78" s="916"/>
      <c r="AU78" s="967">
        <v>0</v>
      </c>
      <c r="AV78" s="966"/>
      <c r="AW78" s="966"/>
      <c r="AX78" s="966"/>
      <c r="AY78" s="916"/>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9616</v>
      </c>
      <c r="AG88" s="928"/>
      <c r="AH88" s="928"/>
      <c r="AI88" s="928"/>
      <c r="AJ88" s="928"/>
      <c r="AK88" s="925"/>
      <c r="AL88" s="925"/>
      <c r="AM88" s="925"/>
      <c r="AN88" s="925"/>
      <c r="AO88" s="925"/>
      <c r="AP88" s="928">
        <f>SUM(AP68:AT87)</f>
        <v>663</v>
      </c>
      <c r="AQ88" s="928"/>
      <c r="AR88" s="928"/>
      <c r="AS88" s="928"/>
      <c r="AT88" s="928"/>
      <c r="AU88" s="928">
        <f>SUM(AU68:AY87)</f>
        <v>52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308</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308</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308</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432186</v>
      </c>
      <c r="AB110" s="988"/>
      <c r="AC110" s="988"/>
      <c r="AD110" s="988"/>
      <c r="AE110" s="989"/>
      <c r="AF110" s="990">
        <v>450031</v>
      </c>
      <c r="AG110" s="988"/>
      <c r="AH110" s="988"/>
      <c r="AI110" s="988"/>
      <c r="AJ110" s="989"/>
      <c r="AK110" s="990">
        <v>436916</v>
      </c>
      <c r="AL110" s="988"/>
      <c r="AM110" s="988"/>
      <c r="AN110" s="988"/>
      <c r="AO110" s="989"/>
      <c r="AP110" s="991">
        <v>11.2</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4800565</v>
      </c>
      <c r="BR110" s="1023"/>
      <c r="BS110" s="1023"/>
      <c r="BT110" s="1023"/>
      <c r="BU110" s="1023"/>
      <c r="BV110" s="1023">
        <v>4772431</v>
      </c>
      <c r="BW110" s="1023"/>
      <c r="BX110" s="1023"/>
      <c r="BY110" s="1023"/>
      <c r="BZ110" s="1023"/>
      <c r="CA110" s="1023">
        <v>5116721</v>
      </c>
      <c r="CB110" s="1023"/>
      <c r="CC110" s="1023"/>
      <c r="CD110" s="1023"/>
      <c r="CE110" s="1023"/>
      <c r="CF110" s="1037">
        <v>131.30000000000001</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437</v>
      </c>
      <c r="DM110" s="1023"/>
      <c r="DN110" s="1023"/>
      <c r="DO110" s="1023"/>
      <c r="DP110" s="1023"/>
      <c r="DQ110" s="1023" t="s">
        <v>437</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437</v>
      </c>
      <c r="AG111" s="1030"/>
      <c r="AH111" s="1030"/>
      <c r="AI111" s="1030"/>
      <c r="AJ111" s="1031"/>
      <c r="AK111" s="1032" t="s">
        <v>439</v>
      </c>
      <c r="AL111" s="1030"/>
      <c r="AM111" s="1030"/>
      <c r="AN111" s="1030"/>
      <c r="AO111" s="1031"/>
      <c r="AP111" s="1033" t="s">
        <v>437</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957987</v>
      </c>
      <c r="BR111" s="1016"/>
      <c r="BS111" s="1016"/>
      <c r="BT111" s="1016"/>
      <c r="BU111" s="1016"/>
      <c r="BV111" s="1016">
        <v>968841</v>
      </c>
      <c r="BW111" s="1016"/>
      <c r="BX111" s="1016"/>
      <c r="BY111" s="1016"/>
      <c r="BZ111" s="1016"/>
      <c r="CA111" s="1016">
        <v>967021</v>
      </c>
      <c r="CB111" s="1016"/>
      <c r="CC111" s="1016"/>
      <c r="CD111" s="1016"/>
      <c r="CE111" s="1016"/>
      <c r="CF111" s="1010">
        <v>24.8</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228</v>
      </c>
      <c r="DH111" s="1016"/>
      <c r="DI111" s="1016"/>
      <c r="DJ111" s="1016"/>
      <c r="DK111" s="1016"/>
      <c r="DL111" s="1016" t="s">
        <v>228</v>
      </c>
      <c r="DM111" s="1016"/>
      <c r="DN111" s="1016"/>
      <c r="DO111" s="1016"/>
      <c r="DP111" s="1016"/>
      <c r="DQ111" s="1016" t="s">
        <v>228</v>
      </c>
      <c r="DR111" s="1016"/>
      <c r="DS111" s="1016"/>
      <c r="DT111" s="1016"/>
      <c r="DU111" s="1016"/>
      <c r="DV111" s="1017" t="s">
        <v>228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228</v>
      </c>
      <c r="AB112" s="1055"/>
      <c r="AC112" s="1055"/>
      <c r="AD112" s="1055"/>
      <c r="AE112" s="1056"/>
      <c r="AF112" s="1057" t="s">
        <v>228</v>
      </c>
      <c r="AG112" s="1055"/>
      <c r="AH112" s="1055"/>
      <c r="AI112" s="1055"/>
      <c r="AJ112" s="1056"/>
      <c r="AK112" s="1057" t="s">
        <v>228</v>
      </c>
      <c r="AL112" s="1055"/>
      <c r="AM112" s="1055"/>
      <c r="AN112" s="1055"/>
      <c r="AO112" s="1056"/>
      <c r="AP112" s="1058" t="s">
        <v>228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1549803</v>
      </c>
      <c r="BR112" s="1016"/>
      <c r="BS112" s="1016"/>
      <c r="BT112" s="1016"/>
      <c r="BU112" s="1016"/>
      <c r="BV112" s="1016">
        <v>1562781</v>
      </c>
      <c r="BW112" s="1016"/>
      <c r="BX112" s="1016"/>
      <c r="BY112" s="1016"/>
      <c r="BZ112" s="1016"/>
      <c r="CA112" s="1016">
        <v>1611442</v>
      </c>
      <c r="CB112" s="1016"/>
      <c r="CC112" s="1016"/>
      <c r="CD112" s="1016"/>
      <c r="CE112" s="1016"/>
      <c r="CF112" s="1010">
        <v>41.4</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437</v>
      </c>
      <c r="DH112" s="1016"/>
      <c r="DI112" s="1016"/>
      <c r="DJ112" s="1016"/>
      <c r="DK112" s="1016"/>
      <c r="DL112" s="1016" t="s">
        <v>228</v>
      </c>
      <c r="DM112" s="1016"/>
      <c r="DN112" s="1016"/>
      <c r="DO112" s="1016"/>
      <c r="DP112" s="1016"/>
      <c r="DQ112" s="1016" t="s">
        <v>228</v>
      </c>
      <c r="DR112" s="1016"/>
      <c r="DS112" s="1016"/>
      <c r="DT112" s="1016"/>
      <c r="DU112" s="1016"/>
      <c r="DV112" s="1017" t="s">
        <v>228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113593</v>
      </c>
      <c r="AB113" s="1030"/>
      <c r="AC113" s="1030"/>
      <c r="AD113" s="1030"/>
      <c r="AE113" s="1031"/>
      <c r="AF113" s="1032">
        <v>122910</v>
      </c>
      <c r="AG113" s="1030"/>
      <c r="AH113" s="1030"/>
      <c r="AI113" s="1030"/>
      <c r="AJ113" s="1031"/>
      <c r="AK113" s="1032">
        <v>125952</v>
      </c>
      <c r="AL113" s="1030"/>
      <c r="AM113" s="1030"/>
      <c r="AN113" s="1030"/>
      <c r="AO113" s="1031"/>
      <c r="AP113" s="1033">
        <v>3.2</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124599</v>
      </c>
      <c r="BR113" s="1016"/>
      <c r="BS113" s="1016"/>
      <c r="BT113" s="1016"/>
      <c r="BU113" s="1016"/>
      <c r="BV113" s="1016">
        <v>95796</v>
      </c>
      <c r="BW113" s="1016"/>
      <c r="BX113" s="1016"/>
      <c r="BY113" s="1016"/>
      <c r="BZ113" s="1016"/>
      <c r="CA113" s="1016">
        <v>125492</v>
      </c>
      <c r="CB113" s="1016"/>
      <c r="CC113" s="1016"/>
      <c r="CD113" s="1016"/>
      <c r="CE113" s="1016"/>
      <c r="CF113" s="1010">
        <v>3.2</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228</v>
      </c>
      <c r="DH113" s="1055"/>
      <c r="DI113" s="1055"/>
      <c r="DJ113" s="1055"/>
      <c r="DK113" s="1056"/>
      <c r="DL113" s="1057" t="s">
        <v>437</v>
      </c>
      <c r="DM113" s="1055"/>
      <c r="DN113" s="1055"/>
      <c r="DO113" s="1055"/>
      <c r="DP113" s="1056"/>
      <c r="DQ113" s="1057" t="s">
        <v>437</v>
      </c>
      <c r="DR113" s="1055"/>
      <c r="DS113" s="1055"/>
      <c r="DT113" s="1055"/>
      <c r="DU113" s="1056"/>
      <c r="DV113" s="1058" t="s">
        <v>228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53911</v>
      </c>
      <c r="AB114" s="1055"/>
      <c r="AC114" s="1055"/>
      <c r="AD114" s="1055"/>
      <c r="AE114" s="1056"/>
      <c r="AF114" s="1057">
        <v>19729</v>
      </c>
      <c r="AG114" s="1055"/>
      <c r="AH114" s="1055"/>
      <c r="AI114" s="1055"/>
      <c r="AJ114" s="1056"/>
      <c r="AK114" s="1057">
        <v>19363</v>
      </c>
      <c r="AL114" s="1055"/>
      <c r="AM114" s="1055"/>
      <c r="AN114" s="1055"/>
      <c r="AO114" s="1056"/>
      <c r="AP114" s="1058">
        <v>0.5</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136194</v>
      </c>
      <c r="BR114" s="1016"/>
      <c r="BS114" s="1016"/>
      <c r="BT114" s="1016"/>
      <c r="BU114" s="1016"/>
      <c r="BV114" s="1016">
        <v>67419</v>
      </c>
      <c r="BW114" s="1016"/>
      <c r="BX114" s="1016"/>
      <c r="BY114" s="1016"/>
      <c r="BZ114" s="1016"/>
      <c r="CA114" s="1016">
        <v>50692</v>
      </c>
      <c r="CB114" s="1016"/>
      <c r="CC114" s="1016"/>
      <c r="CD114" s="1016"/>
      <c r="CE114" s="1016"/>
      <c r="CF114" s="1010">
        <v>1.3</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437</v>
      </c>
      <c r="DM114" s="1055"/>
      <c r="DN114" s="1055"/>
      <c r="DO114" s="1055"/>
      <c r="DP114" s="1056"/>
      <c r="DQ114" s="1057" t="s">
        <v>228</v>
      </c>
      <c r="DR114" s="1055"/>
      <c r="DS114" s="1055"/>
      <c r="DT114" s="1055"/>
      <c r="DU114" s="1056"/>
      <c r="DV114" s="1058" t="s">
        <v>228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228</v>
      </c>
      <c r="AB115" s="1030"/>
      <c r="AC115" s="1030"/>
      <c r="AD115" s="1030"/>
      <c r="AE115" s="1031"/>
      <c r="AF115" s="1032" t="s">
        <v>228</v>
      </c>
      <c r="AG115" s="1030"/>
      <c r="AH115" s="1030"/>
      <c r="AI115" s="1030"/>
      <c r="AJ115" s="1031"/>
      <c r="AK115" s="1032" t="s">
        <v>228</v>
      </c>
      <c r="AL115" s="1030"/>
      <c r="AM115" s="1030"/>
      <c r="AN115" s="1030"/>
      <c r="AO115" s="1031"/>
      <c r="AP115" s="1033" t="s">
        <v>228</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228</v>
      </c>
      <c r="BR115" s="1016"/>
      <c r="BS115" s="1016"/>
      <c r="BT115" s="1016"/>
      <c r="BU115" s="1016"/>
      <c r="BV115" s="1016" t="s">
        <v>228</v>
      </c>
      <c r="BW115" s="1016"/>
      <c r="BX115" s="1016"/>
      <c r="BY115" s="1016"/>
      <c r="BZ115" s="1016"/>
      <c r="CA115" s="1016" t="s">
        <v>228</v>
      </c>
      <c r="CB115" s="1016"/>
      <c r="CC115" s="1016"/>
      <c r="CD115" s="1016"/>
      <c r="CE115" s="1016"/>
      <c r="CF115" s="1010" t="s">
        <v>228</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957987</v>
      </c>
      <c r="DH115" s="1055"/>
      <c r="DI115" s="1055"/>
      <c r="DJ115" s="1055"/>
      <c r="DK115" s="1056"/>
      <c r="DL115" s="1057">
        <v>968841</v>
      </c>
      <c r="DM115" s="1055"/>
      <c r="DN115" s="1055"/>
      <c r="DO115" s="1055"/>
      <c r="DP115" s="1056"/>
      <c r="DQ115" s="1057">
        <v>967021</v>
      </c>
      <c r="DR115" s="1055"/>
      <c r="DS115" s="1055"/>
      <c r="DT115" s="1055"/>
      <c r="DU115" s="1056"/>
      <c r="DV115" s="1058">
        <v>24.8</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138</v>
      </c>
      <c r="AB116" s="1055"/>
      <c r="AC116" s="1055"/>
      <c r="AD116" s="1055"/>
      <c r="AE116" s="1056"/>
      <c r="AF116" s="1057">
        <v>201</v>
      </c>
      <c r="AG116" s="1055"/>
      <c r="AH116" s="1055"/>
      <c r="AI116" s="1055"/>
      <c r="AJ116" s="1056"/>
      <c r="AK116" s="1057">
        <v>29</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228</v>
      </c>
      <c r="BR116" s="1016"/>
      <c r="BS116" s="1016"/>
      <c r="BT116" s="1016"/>
      <c r="BU116" s="1016"/>
      <c r="BV116" s="1016" t="s">
        <v>228</v>
      </c>
      <c r="BW116" s="1016"/>
      <c r="BX116" s="1016"/>
      <c r="BY116" s="1016"/>
      <c r="BZ116" s="1016"/>
      <c r="CA116" s="1016" t="s">
        <v>228</v>
      </c>
      <c r="CB116" s="1016"/>
      <c r="CC116" s="1016"/>
      <c r="CD116" s="1016"/>
      <c r="CE116" s="1016"/>
      <c r="CF116" s="1010" t="s">
        <v>437</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228</v>
      </c>
      <c r="DH116" s="1055"/>
      <c r="DI116" s="1055"/>
      <c r="DJ116" s="1055"/>
      <c r="DK116" s="1056"/>
      <c r="DL116" s="1057" t="s">
        <v>228</v>
      </c>
      <c r="DM116" s="1055"/>
      <c r="DN116" s="1055"/>
      <c r="DO116" s="1055"/>
      <c r="DP116" s="1056"/>
      <c r="DQ116" s="1057" t="s">
        <v>228</v>
      </c>
      <c r="DR116" s="1055"/>
      <c r="DS116" s="1055"/>
      <c r="DT116" s="1055"/>
      <c r="DU116" s="1056"/>
      <c r="DV116" s="1058" t="s">
        <v>228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599828</v>
      </c>
      <c r="AB117" s="1073"/>
      <c r="AC117" s="1073"/>
      <c r="AD117" s="1073"/>
      <c r="AE117" s="1074"/>
      <c r="AF117" s="1075">
        <v>592871</v>
      </c>
      <c r="AG117" s="1073"/>
      <c r="AH117" s="1073"/>
      <c r="AI117" s="1073"/>
      <c r="AJ117" s="1074"/>
      <c r="AK117" s="1075">
        <v>582260</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228</v>
      </c>
      <c r="BR117" s="1016"/>
      <c r="BS117" s="1016"/>
      <c r="BT117" s="1016"/>
      <c r="BU117" s="1016"/>
      <c r="BV117" s="1016" t="s">
        <v>228</v>
      </c>
      <c r="BW117" s="1016"/>
      <c r="BX117" s="1016"/>
      <c r="BY117" s="1016"/>
      <c r="BZ117" s="1016"/>
      <c r="CA117" s="1016" t="s">
        <v>439</v>
      </c>
      <c r="CB117" s="1016"/>
      <c r="CC117" s="1016"/>
      <c r="CD117" s="1016"/>
      <c r="CE117" s="1016"/>
      <c r="CF117" s="1010" t="s">
        <v>228</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439</v>
      </c>
      <c r="DH117" s="1055"/>
      <c r="DI117" s="1055"/>
      <c r="DJ117" s="1055"/>
      <c r="DK117" s="1056"/>
      <c r="DL117" s="1057" t="s">
        <v>228</v>
      </c>
      <c r="DM117" s="1055"/>
      <c r="DN117" s="1055"/>
      <c r="DO117" s="1055"/>
      <c r="DP117" s="1056"/>
      <c r="DQ117" s="1057" t="s">
        <v>461</v>
      </c>
      <c r="DR117" s="1055"/>
      <c r="DS117" s="1055"/>
      <c r="DT117" s="1055"/>
      <c r="DU117" s="1056"/>
      <c r="DV117" s="1058" t="s">
        <v>228</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308</v>
      </c>
      <c r="AL118" s="981"/>
      <c r="AM118" s="981"/>
      <c r="AN118" s="981"/>
      <c r="AO118" s="982"/>
      <c r="AP118" s="1067" t="s">
        <v>431</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461</v>
      </c>
      <c r="BR118" s="1094"/>
      <c r="BS118" s="1094"/>
      <c r="BT118" s="1094"/>
      <c r="BU118" s="1094"/>
      <c r="BV118" s="1094" t="s">
        <v>228</v>
      </c>
      <c r="BW118" s="1094"/>
      <c r="BX118" s="1094"/>
      <c r="BY118" s="1094"/>
      <c r="BZ118" s="1094"/>
      <c r="CA118" s="1094" t="s">
        <v>228</v>
      </c>
      <c r="CB118" s="1094"/>
      <c r="CC118" s="1094"/>
      <c r="CD118" s="1094"/>
      <c r="CE118" s="1094"/>
      <c r="CF118" s="1010" t="s">
        <v>228</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228</v>
      </c>
      <c r="DH118" s="1055"/>
      <c r="DI118" s="1055"/>
      <c r="DJ118" s="1055"/>
      <c r="DK118" s="1056"/>
      <c r="DL118" s="1057" t="s">
        <v>439</v>
      </c>
      <c r="DM118" s="1055"/>
      <c r="DN118" s="1055"/>
      <c r="DO118" s="1055"/>
      <c r="DP118" s="1056"/>
      <c r="DQ118" s="1057" t="s">
        <v>439</v>
      </c>
      <c r="DR118" s="1055"/>
      <c r="DS118" s="1055"/>
      <c r="DT118" s="1055"/>
      <c r="DU118" s="1056"/>
      <c r="DV118" s="1058" t="s">
        <v>228</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228</v>
      </c>
      <c r="AB119" s="988"/>
      <c r="AC119" s="988"/>
      <c r="AD119" s="988"/>
      <c r="AE119" s="989"/>
      <c r="AF119" s="990" t="s">
        <v>461</v>
      </c>
      <c r="AG119" s="988"/>
      <c r="AH119" s="988"/>
      <c r="AI119" s="988"/>
      <c r="AJ119" s="989"/>
      <c r="AK119" s="990" t="s">
        <v>228</v>
      </c>
      <c r="AL119" s="988"/>
      <c r="AM119" s="988"/>
      <c r="AN119" s="988"/>
      <c r="AO119" s="989"/>
      <c r="AP119" s="991" t="s">
        <v>228</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464</v>
      </c>
      <c r="BP119" s="1102"/>
      <c r="BQ119" s="1093">
        <v>7569148</v>
      </c>
      <c r="BR119" s="1094"/>
      <c r="BS119" s="1094"/>
      <c r="BT119" s="1094"/>
      <c r="BU119" s="1094"/>
      <c r="BV119" s="1094">
        <v>7467268</v>
      </c>
      <c r="BW119" s="1094"/>
      <c r="BX119" s="1094"/>
      <c r="BY119" s="1094"/>
      <c r="BZ119" s="1094"/>
      <c r="CA119" s="1094">
        <v>7871368</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228</v>
      </c>
      <c r="DH119" s="1080"/>
      <c r="DI119" s="1080"/>
      <c r="DJ119" s="1080"/>
      <c r="DK119" s="1081"/>
      <c r="DL119" s="1079" t="s">
        <v>439</v>
      </c>
      <c r="DM119" s="1080"/>
      <c r="DN119" s="1080"/>
      <c r="DO119" s="1080"/>
      <c r="DP119" s="1081"/>
      <c r="DQ119" s="1079" t="s">
        <v>437</v>
      </c>
      <c r="DR119" s="1080"/>
      <c r="DS119" s="1080"/>
      <c r="DT119" s="1080"/>
      <c r="DU119" s="1081"/>
      <c r="DV119" s="1082" t="s">
        <v>228</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228</v>
      </c>
      <c r="AB120" s="1055"/>
      <c r="AC120" s="1055"/>
      <c r="AD120" s="1055"/>
      <c r="AE120" s="1056"/>
      <c r="AF120" s="1057" t="s">
        <v>228</v>
      </c>
      <c r="AG120" s="1055"/>
      <c r="AH120" s="1055"/>
      <c r="AI120" s="1055"/>
      <c r="AJ120" s="1056"/>
      <c r="AK120" s="1057" t="s">
        <v>228</v>
      </c>
      <c r="AL120" s="1055"/>
      <c r="AM120" s="1055"/>
      <c r="AN120" s="1055"/>
      <c r="AO120" s="1056"/>
      <c r="AP120" s="1058" t="s">
        <v>228</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1060985</v>
      </c>
      <c r="BR120" s="1023"/>
      <c r="BS120" s="1023"/>
      <c r="BT120" s="1023"/>
      <c r="BU120" s="1023"/>
      <c r="BV120" s="1023">
        <v>1003932</v>
      </c>
      <c r="BW120" s="1023"/>
      <c r="BX120" s="1023"/>
      <c r="BY120" s="1023"/>
      <c r="BZ120" s="1023"/>
      <c r="CA120" s="1023">
        <v>1197770</v>
      </c>
      <c r="CB120" s="1023"/>
      <c r="CC120" s="1023"/>
      <c r="CD120" s="1023"/>
      <c r="CE120" s="1023"/>
      <c r="CF120" s="1037">
        <v>30.7</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t="s">
        <v>228</v>
      </c>
      <c r="DH120" s="1023"/>
      <c r="DI120" s="1023"/>
      <c r="DJ120" s="1023"/>
      <c r="DK120" s="1023"/>
      <c r="DL120" s="1023" t="s">
        <v>439</v>
      </c>
      <c r="DM120" s="1023"/>
      <c r="DN120" s="1023"/>
      <c r="DO120" s="1023"/>
      <c r="DP120" s="1023"/>
      <c r="DQ120" s="1023">
        <v>1610491</v>
      </c>
      <c r="DR120" s="1023"/>
      <c r="DS120" s="1023"/>
      <c r="DT120" s="1023"/>
      <c r="DU120" s="1023"/>
      <c r="DV120" s="1024">
        <v>41.3</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228</v>
      </c>
      <c r="AB121" s="1055"/>
      <c r="AC121" s="1055"/>
      <c r="AD121" s="1055"/>
      <c r="AE121" s="1056"/>
      <c r="AF121" s="1057" t="s">
        <v>228</v>
      </c>
      <c r="AG121" s="1055"/>
      <c r="AH121" s="1055"/>
      <c r="AI121" s="1055"/>
      <c r="AJ121" s="1056"/>
      <c r="AK121" s="1057" t="s">
        <v>228</v>
      </c>
      <c r="AL121" s="1055"/>
      <c r="AM121" s="1055"/>
      <c r="AN121" s="1055"/>
      <c r="AO121" s="1056"/>
      <c r="AP121" s="1058" t="s">
        <v>228</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33348</v>
      </c>
      <c r="BR121" s="1016"/>
      <c r="BS121" s="1016"/>
      <c r="BT121" s="1016"/>
      <c r="BU121" s="1016"/>
      <c r="BV121" s="1016" t="s">
        <v>439</v>
      </c>
      <c r="BW121" s="1016"/>
      <c r="BX121" s="1016"/>
      <c r="BY121" s="1016"/>
      <c r="BZ121" s="1016"/>
      <c r="CA121" s="1016" t="s">
        <v>228</v>
      </c>
      <c r="CB121" s="1016"/>
      <c r="CC121" s="1016"/>
      <c r="CD121" s="1016"/>
      <c r="CE121" s="1016"/>
      <c r="CF121" s="1010" t="s">
        <v>461</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t="s">
        <v>439</v>
      </c>
      <c r="DH121" s="1016"/>
      <c r="DI121" s="1016"/>
      <c r="DJ121" s="1016"/>
      <c r="DK121" s="1016"/>
      <c r="DL121" s="1016" t="s">
        <v>228</v>
      </c>
      <c r="DM121" s="1016"/>
      <c r="DN121" s="1016"/>
      <c r="DO121" s="1016"/>
      <c r="DP121" s="1016"/>
      <c r="DQ121" s="1016">
        <v>951</v>
      </c>
      <c r="DR121" s="1016"/>
      <c r="DS121" s="1016"/>
      <c r="DT121" s="1016"/>
      <c r="DU121" s="1016"/>
      <c r="DV121" s="1017">
        <v>0</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228</v>
      </c>
      <c r="AB122" s="1055"/>
      <c r="AC122" s="1055"/>
      <c r="AD122" s="1055"/>
      <c r="AE122" s="1056"/>
      <c r="AF122" s="1057" t="s">
        <v>439</v>
      </c>
      <c r="AG122" s="1055"/>
      <c r="AH122" s="1055"/>
      <c r="AI122" s="1055"/>
      <c r="AJ122" s="1056"/>
      <c r="AK122" s="1057" t="s">
        <v>439</v>
      </c>
      <c r="AL122" s="1055"/>
      <c r="AM122" s="1055"/>
      <c r="AN122" s="1055"/>
      <c r="AO122" s="1056"/>
      <c r="AP122" s="1058" t="s">
        <v>439</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4233741</v>
      </c>
      <c r="BR122" s="1094"/>
      <c r="BS122" s="1094"/>
      <c r="BT122" s="1094"/>
      <c r="BU122" s="1094"/>
      <c r="BV122" s="1094">
        <v>4193044</v>
      </c>
      <c r="BW122" s="1094"/>
      <c r="BX122" s="1094"/>
      <c r="BY122" s="1094"/>
      <c r="BZ122" s="1094"/>
      <c r="CA122" s="1094">
        <v>4246311</v>
      </c>
      <c r="CB122" s="1094"/>
      <c r="CC122" s="1094"/>
      <c r="CD122" s="1094"/>
      <c r="CE122" s="1094"/>
      <c r="CF122" s="1114">
        <v>109</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461</v>
      </c>
      <c r="DM122" s="1016"/>
      <c r="DN122" s="1016"/>
      <c r="DO122" s="1016"/>
      <c r="DP122" s="1016"/>
      <c r="DQ122" s="1016" t="s">
        <v>439</v>
      </c>
      <c r="DR122" s="1016"/>
      <c r="DS122" s="1016"/>
      <c r="DT122" s="1016"/>
      <c r="DU122" s="1016"/>
      <c r="DV122" s="1017" t="s">
        <v>228</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437</v>
      </c>
      <c r="AB123" s="1055"/>
      <c r="AC123" s="1055"/>
      <c r="AD123" s="1055"/>
      <c r="AE123" s="1056"/>
      <c r="AF123" s="1057" t="s">
        <v>228</v>
      </c>
      <c r="AG123" s="1055"/>
      <c r="AH123" s="1055"/>
      <c r="AI123" s="1055"/>
      <c r="AJ123" s="1056"/>
      <c r="AK123" s="1057" t="s">
        <v>228</v>
      </c>
      <c r="AL123" s="1055"/>
      <c r="AM123" s="1055"/>
      <c r="AN123" s="1055"/>
      <c r="AO123" s="1056"/>
      <c r="AP123" s="1058" t="s">
        <v>228</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475</v>
      </c>
      <c r="BP123" s="1102"/>
      <c r="BQ123" s="1161">
        <v>5328074</v>
      </c>
      <c r="BR123" s="1162"/>
      <c r="BS123" s="1162"/>
      <c r="BT123" s="1162"/>
      <c r="BU123" s="1162"/>
      <c r="BV123" s="1162">
        <v>5196976</v>
      </c>
      <c r="BW123" s="1162"/>
      <c r="BX123" s="1162"/>
      <c r="BY123" s="1162"/>
      <c r="BZ123" s="1162"/>
      <c r="CA123" s="1162">
        <v>5444081</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228</v>
      </c>
      <c r="DH123" s="1055"/>
      <c r="DI123" s="1055"/>
      <c r="DJ123" s="1055"/>
      <c r="DK123" s="1056"/>
      <c r="DL123" s="1057" t="s">
        <v>439</v>
      </c>
      <c r="DM123" s="1055"/>
      <c r="DN123" s="1055"/>
      <c r="DO123" s="1055"/>
      <c r="DP123" s="1056"/>
      <c r="DQ123" s="1057" t="s">
        <v>228</v>
      </c>
      <c r="DR123" s="1055"/>
      <c r="DS123" s="1055"/>
      <c r="DT123" s="1055"/>
      <c r="DU123" s="1056"/>
      <c r="DV123" s="1058" t="s">
        <v>228</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439</v>
      </c>
      <c r="AB124" s="1055"/>
      <c r="AC124" s="1055"/>
      <c r="AD124" s="1055"/>
      <c r="AE124" s="1056"/>
      <c r="AF124" s="1057" t="s">
        <v>228</v>
      </c>
      <c r="AG124" s="1055"/>
      <c r="AH124" s="1055"/>
      <c r="AI124" s="1055"/>
      <c r="AJ124" s="1056"/>
      <c r="AK124" s="1057" t="s">
        <v>461</v>
      </c>
      <c r="AL124" s="1055"/>
      <c r="AM124" s="1055"/>
      <c r="AN124" s="1055"/>
      <c r="AO124" s="1056"/>
      <c r="AP124" s="1058" t="s">
        <v>228</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64.5</v>
      </c>
      <c r="BR124" s="1124"/>
      <c r="BS124" s="1124"/>
      <c r="BT124" s="1124"/>
      <c r="BU124" s="1124"/>
      <c r="BV124" s="1124">
        <v>61.8</v>
      </c>
      <c r="BW124" s="1124"/>
      <c r="BX124" s="1124"/>
      <c r="BY124" s="1124"/>
      <c r="BZ124" s="1124"/>
      <c r="CA124" s="1124">
        <v>62.2</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1549803</v>
      </c>
      <c r="DH124" s="1080"/>
      <c r="DI124" s="1080"/>
      <c r="DJ124" s="1080"/>
      <c r="DK124" s="1081"/>
      <c r="DL124" s="1079">
        <v>1562781</v>
      </c>
      <c r="DM124" s="1080"/>
      <c r="DN124" s="1080"/>
      <c r="DO124" s="1080"/>
      <c r="DP124" s="1081"/>
      <c r="DQ124" s="1079" t="s">
        <v>461</v>
      </c>
      <c r="DR124" s="1080"/>
      <c r="DS124" s="1080"/>
      <c r="DT124" s="1080"/>
      <c r="DU124" s="1081"/>
      <c r="DV124" s="1082" t="s">
        <v>439</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461</v>
      </c>
      <c r="AB125" s="1055"/>
      <c r="AC125" s="1055"/>
      <c r="AD125" s="1055"/>
      <c r="AE125" s="1056"/>
      <c r="AF125" s="1057" t="s">
        <v>228</v>
      </c>
      <c r="AG125" s="1055"/>
      <c r="AH125" s="1055"/>
      <c r="AI125" s="1055"/>
      <c r="AJ125" s="1056"/>
      <c r="AK125" s="1057" t="s">
        <v>228</v>
      </c>
      <c r="AL125" s="1055"/>
      <c r="AM125" s="1055"/>
      <c r="AN125" s="1055"/>
      <c r="AO125" s="1056"/>
      <c r="AP125" s="1058" t="s">
        <v>228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228</v>
      </c>
      <c r="DH125" s="1023"/>
      <c r="DI125" s="1023"/>
      <c r="DJ125" s="1023"/>
      <c r="DK125" s="1023"/>
      <c r="DL125" s="1023" t="s">
        <v>228</v>
      </c>
      <c r="DM125" s="1023"/>
      <c r="DN125" s="1023"/>
      <c r="DO125" s="1023"/>
      <c r="DP125" s="1023"/>
      <c r="DQ125" s="1023" t="s">
        <v>228</v>
      </c>
      <c r="DR125" s="1023"/>
      <c r="DS125" s="1023"/>
      <c r="DT125" s="1023"/>
      <c r="DU125" s="1023"/>
      <c r="DV125" s="1024" t="s">
        <v>439</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461</v>
      </c>
      <c r="AB126" s="1055"/>
      <c r="AC126" s="1055"/>
      <c r="AD126" s="1055"/>
      <c r="AE126" s="1056"/>
      <c r="AF126" s="1057" t="s">
        <v>461</v>
      </c>
      <c r="AG126" s="1055"/>
      <c r="AH126" s="1055"/>
      <c r="AI126" s="1055"/>
      <c r="AJ126" s="1056"/>
      <c r="AK126" s="1057" t="s">
        <v>439</v>
      </c>
      <c r="AL126" s="1055"/>
      <c r="AM126" s="1055"/>
      <c r="AN126" s="1055"/>
      <c r="AO126" s="1056"/>
      <c r="AP126" s="1058" t="s">
        <v>439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439</v>
      </c>
      <c r="DH126" s="1016"/>
      <c r="DI126" s="1016"/>
      <c r="DJ126" s="1016"/>
      <c r="DK126" s="1016"/>
      <c r="DL126" s="1016" t="s">
        <v>228</v>
      </c>
      <c r="DM126" s="1016"/>
      <c r="DN126" s="1016"/>
      <c r="DO126" s="1016"/>
      <c r="DP126" s="1016"/>
      <c r="DQ126" s="1016" t="s">
        <v>461</v>
      </c>
      <c r="DR126" s="1016"/>
      <c r="DS126" s="1016"/>
      <c r="DT126" s="1016"/>
      <c r="DU126" s="1016"/>
      <c r="DV126" s="1017" t="s">
        <v>439</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228</v>
      </c>
      <c r="AB127" s="1055"/>
      <c r="AC127" s="1055"/>
      <c r="AD127" s="1055"/>
      <c r="AE127" s="1056"/>
      <c r="AF127" s="1057" t="s">
        <v>461</v>
      </c>
      <c r="AG127" s="1055"/>
      <c r="AH127" s="1055"/>
      <c r="AI127" s="1055"/>
      <c r="AJ127" s="1056"/>
      <c r="AK127" s="1057" t="s">
        <v>228</v>
      </c>
      <c r="AL127" s="1055"/>
      <c r="AM127" s="1055"/>
      <c r="AN127" s="1055"/>
      <c r="AO127" s="1056"/>
      <c r="AP127" s="1058" t="s">
        <v>461</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228</v>
      </c>
      <c r="DH127" s="1016"/>
      <c r="DI127" s="1016"/>
      <c r="DJ127" s="1016"/>
      <c r="DK127" s="1016"/>
      <c r="DL127" s="1016" t="s">
        <v>228</v>
      </c>
      <c r="DM127" s="1016"/>
      <c r="DN127" s="1016"/>
      <c r="DO127" s="1016"/>
      <c r="DP127" s="1016"/>
      <c r="DQ127" s="1016" t="s">
        <v>439</v>
      </c>
      <c r="DR127" s="1016"/>
      <c r="DS127" s="1016"/>
      <c r="DT127" s="1016"/>
      <c r="DU127" s="1016"/>
      <c r="DV127" s="1017" t="s">
        <v>228</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33332</v>
      </c>
      <c r="AB128" s="1144"/>
      <c r="AC128" s="1144"/>
      <c r="AD128" s="1144"/>
      <c r="AE128" s="1145"/>
      <c r="AF128" s="1146">
        <v>33348</v>
      </c>
      <c r="AG128" s="1144"/>
      <c r="AH128" s="1144"/>
      <c r="AI128" s="1144"/>
      <c r="AJ128" s="1145"/>
      <c r="AK128" s="1146" t="s">
        <v>228</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461</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228</v>
      </c>
      <c r="DH128" s="1136"/>
      <c r="DI128" s="1136"/>
      <c r="DJ128" s="1136"/>
      <c r="DK128" s="1136"/>
      <c r="DL128" s="1136" t="s">
        <v>228</v>
      </c>
      <c r="DM128" s="1136"/>
      <c r="DN128" s="1136"/>
      <c r="DO128" s="1136"/>
      <c r="DP128" s="1136"/>
      <c r="DQ128" s="1136" t="s">
        <v>461</v>
      </c>
      <c r="DR128" s="1136"/>
      <c r="DS128" s="1136"/>
      <c r="DT128" s="1136"/>
      <c r="DU128" s="1136"/>
      <c r="DV128" s="1137" t="s">
        <v>437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3843062</v>
      </c>
      <c r="AB129" s="1055"/>
      <c r="AC129" s="1055"/>
      <c r="AD129" s="1055"/>
      <c r="AE129" s="1056"/>
      <c r="AF129" s="1057">
        <v>4022226</v>
      </c>
      <c r="AG129" s="1055"/>
      <c r="AH129" s="1055"/>
      <c r="AI129" s="1055"/>
      <c r="AJ129" s="1056"/>
      <c r="AK129" s="1057">
        <v>4259356</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228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371079</v>
      </c>
      <c r="AB130" s="1055"/>
      <c r="AC130" s="1055"/>
      <c r="AD130" s="1055"/>
      <c r="AE130" s="1056"/>
      <c r="AF130" s="1057">
        <v>352690</v>
      </c>
      <c r="AG130" s="1055"/>
      <c r="AH130" s="1055"/>
      <c r="AI130" s="1055"/>
      <c r="AJ130" s="1056"/>
      <c r="AK130" s="1057">
        <v>362394</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5.6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3471983</v>
      </c>
      <c r="AB131" s="1080"/>
      <c r="AC131" s="1080"/>
      <c r="AD131" s="1080"/>
      <c r="AE131" s="1081"/>
      <c r="AF131" s="1079">
        <v>3669536</v>
      </c>
      <c r="AG131" s="1080"/>
      <c r="AH131" s="1080"/>
      <c r="AI131" s="1080"/>
      <c r="AJ131" s="1081"/>
      <c r="AK131" s="1079">
        <v>3896962</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62.2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5.6283973740000004</v>
      </c>
      <c r="AB132" s="1196"/>
      <c r="AC132" s="1196"/>
      <c r="AD132" s="1196"/>
      <c r="AE132" s="1197"/>
      <c r="AF132" s="1198">
        <v>5.6364891909999999</v>
      </c>
      <c r="AG132" s="1196"/>
      <c r="AH132" s="1196"/>
      <c r="AI132" s="1196"/>
      <c r="AJ132" s="1197"/>
      <c r="AK132" s="1198">
        <v>5.6419847049999996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5.6</v>
      </c>
      <c r="AB133" s="1179"/>
      <c r="AC133" s="1179"/>
      <c r="AD133" s="1179"/>
      <c r="AE133" s="1180"/>
      <c r="AF133" s="1178">
        <v>5.6</v>
      </c>
      <c r="AG133" s="1179"/>
      <c r="AH133" s="1179"/>
      <c r="AI133" s="1179"/>
      <c r="AJ133" s="1180"/>
      <c r="AK133" s="1178">
        <v>5.6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uCOYpsS+pEAB1fLRfZM4VtvVdAVMvkUEk4aqy3nIjsuyJNeu9jv5raALgqN9Ih3KIrybeq7s4KW262AFADJRQ==" saltValue="dWr0eIpxEZ5uhqN8QxEq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PZjN8CfoJ6rOY9WKHVEmXnfY3LvulmmFWo6/P0ZLLQOJfSRbuVkEJDXGus/uUE/dTriXclUW5KWdKJQ9pFvsw==" saltValue="YwOV+ZE62XbHuLGbkmw/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F3unzXxJ8DctmT7ij/JQBFBaWW0q9HUJ2AYHChN+vqpQjpD0WsgkwcckwtcK+N+vOIPHLjcy3K/PayxKn5bBQ==" saltValue="XvPiYO92rtto0jEE61O/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1425835</v>
      </c>
      <c r="AP9" s="314">
        <v>80009</v>
      </c>
      <c r="AQ9" s="315">
        <v>90403</v>
      </c>
      <c r="AR9" s="316">
        <v>-11.5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200776</v>
      </c>
      <c r="AP10" s="317">
        <v>11266</v>
      </c>
      <c r="AQ10" s="318">
        <v>12167</v>
      </c>
      <c r="AR10" s="319">
        <v>-7.4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380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15</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t="s">
        <v>513</v>
      </c>
      <c r="AP13" s="317" t="s">
        <v>513</v>
      </c>
      <c r="AQ13" s="318">
        <v>3760</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t="s">
        <v>513</v>
      </c>
      <c r="AP14" s="317" t="s">
        <v>513</v>
      </c>
      <c r="AQ14" s="318">
        <v>1994</v>
      </c>
      <c r="AR14" s="319" t="s">
        <v>513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-97337</v>
      </c>
      <c r="AP15" s="317">
        <v>-5462</v>
      </c>
      <c r="AQ15" s="318">
        <v>-7282</v>
      </c>
      <c r="AR15" s="319">
        <v>-25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1529274</v>
      </c>
      <c r="AP16" s="317">
        <v>85813</v>
      </c>
      <c r="AQ16" s="318">
        <v>101438</v>
      </c>
      <c r="AR16" s="319">
        <v>-15.4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7.18</v>
      </c>
      <c r="AP21" s="331">
        <v>9.1999999999999993</v>
      </c>
      <c r="AQ21" s="332">
        <v>-2.02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99.6</v>
      </c>
      <c r="AP22" s="336">
        <v>97</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436916</v>
      </c>
      <c r="AP32" s="345">
        <v>24517</v>
      </c>
      <c r="AQ32" s="346">
        <v>48014</v>
      </c>
      <c r="AR32" s="347">
        <v>-48.9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125952</v>
      </c>
      <c r="AP35" s="345">
        <v>7068</v>
      </c>
      <c r="AQ35" s="346">
        <v>14725</v>
      </c>
      <c r="AR35" s="347">
        <v>-52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19363</v>
      </c>
      <c r="AP36" s="345">
        <v>1087</v>
      </c>
      <c r="AQ36" s="346">
        <v>3255</v>
      </c>
      <c r="AR36" s="347">
        <v>-66.599999999999994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482</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v>29</v>
      </c>
      <c r="AP38" s="348">
        <v>2</v>
      </c>
      <c r="AQ38" s="349">
        <v>3</v>
      </c>
      <c r="AR38" s="337">
        <v>-33.299999999999997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t="s">
        <v>513</v>
      </c>
      <c r="AP39" s="345" t="s">
        <v>513</v>
      </c>
      <c r="AQ39" s="346">
        <v>-3561</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-362394</v>
      </c>
      <c r="AP40" s="345">
        <v>-20335</v>
      </c>
      <c r="AQ40" s="346">
        <v>-44235</v>
      </c>
      <c r="AR40" s="347">
        <v>-54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219866</v>
      </c>
      <c r="AP41" s="345">
        <v>12337</v>
      </c>
      <c r="AQ41" s="346">
        <v>18685</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1618768</v>
      </c>
      <c r="AN51" s="367">
        <v>96332</v>
      </c>
      <c r="AO51" s="368">
        <v>26.4</v>
      </c>
      <c r="AP51" s="369">
        <v>67293</v>
      </c>
      <c r="AQ51" s="370">
        <v>-3.1</v>
      </c>
      <c r="AR51" s="371">
        <v>29.5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153236</v>
      </c>
      <c r="AN52" s="375">
        <v>9119</v>
      </c>
      <c r="AO52" s="376">
        <v>89.1</v>
      </c>
      <c r="AP52" s="377">
        <v>35076</v>
      </c>
      <c r="AQ52" s="378">
        <v>-8.1999999999999993</v>
      </c>
      <c r="AR52" s="379">
        <v>97.3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1596898</v>
      </c>
      <c r="AN53" s="367">
        <v>93331</v>
      </c>
      <c r="AO53" s="368">
        <v>-3.1</v>
      </c>
      <c r="AP53" s="369">
        <v>67343</v>
      </c>
      <c r="AQ53" s="370">
        <v>0.1</v>
      </c>
      <c r="AR53" s="371">
        <v>-3.2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68349</v>
      </c>
      <c r="AN54" s="375">
        <v>3995</v>
      </c>
      <c r="AO54" s="376">
        <v>-56.2</v>
      </c>
      <c r="AP54" s="377">
        <v>32865</v>
      </c>
      <c r="AQ54" s="378">
        <v>-6.3</v>
      </c>
      <c r="AR54" s="379">
        <v>-49.9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620337</v>
      </c>
      <c r="AN55" s="367">
        <v>35765</v>
      </c>
      <c r="AO55" s="368">
        <v>-61.7</v>
      </c>
      <c r="AP55" s="369">
        <v>73475</v>
      </c>
      <c r="AQ55" s="370">
        <v>9.1</v>
      </c>
      <c r="AR55" s="371">
        <v>-70.8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98035</v>
      </c>
      <c r="AN56" s="375">
        <v>5652</v>
      </c>
      <c r="AO56" s="376">
        <v>41.5</v>
      </c>
      <c r="AP56" s="377">
        <v>43072</v>
      </c>
      <c r="AQ56" s="378">
        <v>31.1</v>
      </c>
      <c r="AR56" s="379">
        <v>10.4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1089912</v>
      </c>
      <c r="AN57" s="367">
        <v>62245</v>
      </c>
      <c r="AO57" s="368">
        <v>74</v>
      </c>
      <c r="AP57" s="369">
        <v>87464</v>
      </c>
      <c r="AQ57" s="370">
        <v>19</v>
      </c>
      <c r="AR57" s="371">
        <v>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283157</v>
      </c>
      <c r="AN58" s="375">
        <v>16171</v>
      </c>
      <c r="AO58" s="376">
        <v>186.1</v>
      </c>
      <c r="AP58" s="377">
        <v>47479</v>
      </c>
      <c r="AQ58" s="378">
        <v>10.199999999999999</v>
      </c>
      <c r="AR58" s="379">
        <v>175.9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1460683</v>
      </c>
      <c r="AN59" s="367">
        <v>81964</v>
      </c>
      <c r="AO59" s="368">
        <v>31.7</v>
      </c>
      <c r="AP59" s="369">
        <v>96248</v>
      </c>
      <c r="AQ59" s="370">
        <v>10</v>
      </c>
      <c r="AR59" s="371">
        <v>21.7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785185</v>
      </c>
      <c r="AN60" s="375">
        <v>44060</v>
      </c>
      <c r="AO60" s="376">
        <v>172.5</v>
      </c>
      <c r="AP60" s="377">
        <v>55768</v>
      </c>
      <c r="AQ60" s="378">
        <v>17.5</v>
      </c>
      <c r="AR60" s="379">
        <v>155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1277320</v>
      </c>
      <c r="AN61" s="382">
        <v>73927</v>
      </c>
      <c r="AO61" s="383">
        <v>13.5</v>
      </c>
      <c r="AP61" s="384">
        <v>78365</v>
      </c>
      <c r="AQ61" s="385">
        <v>7</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277592</v>
      </c>
      <c r="AN62" s="375">
        <v>15799</v>
      </c>
      <c r="AO62" s="376">
        <v>86.6</v>
      </c>
      <c r="AP62" s="377">
        <v>42852</v>
      </c>
      <c r="AQ62" s="378">
        <v>8.9</v>
      </c>
      <c r="AR62" s="379">
        <v>77.7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7+WOLh2zRRG/odxEDSNnQjOWS2KiAYquSSR/8tgLOm/72V9XXwm3Eaug9Ku7ZHpHMqpOBFfrHFOEmdXcl4SPw==" saltValue="oDWlHglFzxvSJE9ouLYhE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l7YTKS6lUHT0Njd+Lv40mh3faY5S7i66/uBXBGHn0n/mldKwtNc5TrNws4mPNwNCKUtzIp1bOmd2yZFefbuRNA==" saltValue="GzkdNuMbWiIBcjPYoHk0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DCFlIMFBmfHWpDzCzRRJDqM4P4K7pHOYnQYUFLw/AP4lmCjtDvV2WaIL8206DfUIVstRrRzA6wP315UxH7d+Jw==" saltValue="6SjZO1CokQ1zpVVQ6g5w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14.42</v>
      </c>
      <c r="G47" s="12">
        <v>10.3</v>
      </c>
      <c r="H47" s="12">
        <v>12.92</v>
      </c>
      <c r="I47" s="12">
        <v>12.16</v>
      </c>
      <c r="J47" s="13">
        <v>13.97</v>
      </c>
    </row>
    <row r="48" spans="2:10" ht="57.75" customHeight="1" x14ac:dyDescent="0.15">
      <c r="B48" s="14"/>
      <c r="C48" s="1240" t="s">
        <v>4</v>
      </c>
      <c r="D48" s="1240"/>
      <c r="E48" s="1241"/>
      <c r="F48" s="15">
        <v>6.28</v>
      </c>
      <c r="G48" s="16">
        <v>12.35</v>
      </c>
      <c r="H48" s="16">
        <v>7.57</v>
      </c>
      <c r="I48" s="16">
        <v>8.3800000000000008</v>
      </c>
      <c r="J48" s="17">
        <v>3.62</v>
      </c>
    </row>
    <row r="49" spans="2:10" ht="57.75" customHeight="1" thickBot="1" x14ac:dyDescent="0.2">
      <c r="B49" s="18"/>
      <c r="C49" s="1242" t="s">
        <v>5</v>
      </c>
      <c r="D49" s="1242"/>
      <c r="E49" s="1243"/>
      <c r="F49" s="19" t="s">
        <v>560</v>
      </c>
      <c r="G49" s="20">
        <v>2.4300000000000002</v>
      </c>
      <c r="H49" s="20" t="s">
        <v>561</v>
      </c>
      <c r="I49" s="20">
        <v>0.96</v>
      </c>
      <c r="J49" s="21" t="s">
        <v>562</v>
      </c>
    </row>
    <row r="50" spans="2:10" ht="13.5" customHeight="1" x14ac:dyDescent="0.15"/>
  </sheetData>
  <sheetProtection algorithmName="SHA-512" hashValue="eAO5VwDrj6F8ZqQ3Oy2pOsFghdhj+O+oKIuJJr/YQRu9DPzzvls38+WTe+zQZmpyd6+d1ZLJDG8oliCgfolovA==" saltValue="3nz+ndV0ALSkzlhUiBf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2022-03-11T08:46:30Z</cp:lastPrinted>
  <dcterms:created xsi:type="dcterms:W3CDTF">2022-02-02T07:49:00Z</dcterms:created>
  <dcterms:modified xsi:type="dcterms:W3CDTF">2022-09-14T04:20:56Z</dcterms:modified>
  <cp:category/>
</cp:coreProperties>
</file>