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803-300\share\企画課\02財政係\財政係\財政業務\財政状況資料集（毎年2月頃,地域科学研究所）\R03（R2決算）\20220905【ご依頼：916〆】令和２年度財政状況資料集の作成について（2回目・地方公会計関係）\☆提出データ\"/>
    </mc:Choice>
  </mc:AlternateContent>
  <bookViews>
    <workbookView xWindow="0" yWindow="0" windowWidth="28800" windowHeight="1218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<sst xmlns="http://schemas.openxmlformats.org/spreadsheetml/2006/main" count="1149" uniqueCount="618">
  <si>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</si>
  <si>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</si>
  <si>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</si>
  <si>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</si>
  <si>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</si>
  <si>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</si>
  <si>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</si>
  <si>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</si>
  <si>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</si>
  <si>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</si>
  <si>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</si>
  <si>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</si>
  <si>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</si>
  <si>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</si>
  <si>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</si>
  <si>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</si>
  <si>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</si>
  <si>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</si>
  <si>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</si>
  <si>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</si>
  <si>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</si>
  <si>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</si>
  <si>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</si>
  <si>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</si>
  <si>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</si>
  <si>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</si>
  <si>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</si>
  <si>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</si>
  <si>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</si>
  <si>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</si>
  <si>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</si>
  <si>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</si>
  <si>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</si>
  <si>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</si>
  <si>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</si>
  <si>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</si>
  <si>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</si>
  <si>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</si>
  <si>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</si>
  <si>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</si>
  <si>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</si>
  <si>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</si>
  <si>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</si>
  <si>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</si>
  <si>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</si>
  <si>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</si>
  <si>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</si>
  <si>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</si>
  <si>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</si>
  <si>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</si>
  <si>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</si>
  <si>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</si>
  <si>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</si>
  <si>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</si>
  <si>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</si>
  <si>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</si>
  <si>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</si>
  <si>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</si>
  <si>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</si>
  <si>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</si>
  <si>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</si>
  <si>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</si>
  <si>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</si>
  <si>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</si>
  <si>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</si>
  <si>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</si>
  <si>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</si>
  <si>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</si>
  <si>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</si>
  <si>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</si>
  <si>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</si>
  <si>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</si>
  <si>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</si>
  <si>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</si>
  <si>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</si>
  <si>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</si>
  <si>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</si>
  <si>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</si>
  <si>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</si>
  <si>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</si>
  <si>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</si>
  <si>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</si>
  <si>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</si>
  <si>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</si>
  <si>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</si>
  <si>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</si>
  <si>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</si>
  <si>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</si>
  <si>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</si>
  <si>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</si>
  <si>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</si>
  <si>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</si>
  <si>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</si>
  <si>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</si>
  <si>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</si>
  <si>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</si>
  <si>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</si>
  <si>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</si>
  <si>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</si>
  <si>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</si>
  <si>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</si>
  <si>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</si>
  <si>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</si>
  <si>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</si>
  <si>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</si>
  <si>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</si>
  <si>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</si>
  <si>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</si>
  <si>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</si>
  <si>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</si>
  <si>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</si>
  <si>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</si>
  <si>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</si>
  <si>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</si>
  <si>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</si>
  <si>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</si>
  <si>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</si>
  <si>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</si>
  <si>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</si>
  <si>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</si>
  <si>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</si>
  <si>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</si>
  <si>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</si>
  <si>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</si>
  <si>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</si>
  <si>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</si>
  <si>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</si>
  <si>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</si>
  <si>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</si>
  <si>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</si>
  <si>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</si>
  <si>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</si>
  <si>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</si>
  <si>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</si>
  <si>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</si>
  <si>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</si>
  <si>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</si>
  <si>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</si>
  <si>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</si>
  <si>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</si>
  <si>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</si>
  <si>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</si>
  <si>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</si>
  <si>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</si>
  <si>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</si>
  <si>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</si>
  <si>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</si>
  <si>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</si>
  <si>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</si>
  <si>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</si>
  <si>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</si>
  <si>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</si>
  <si>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</si>
  <si>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</si>
  <si>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</si>
  <si>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</si>
  <si>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</si>
  <si>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</si>
  <si>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</si>
  <si>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</si>
  <si>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</si>
  <si>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</si>
  <si>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</si>
  <si>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</si>
  <si>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</si>
  <si>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</si>
  <si>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</si>
  <si>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</si>
  <si>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</si>
  <si>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</si>
  <si>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</si>
  <si>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</si>
  <si>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</si>
  <si>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</si>
  <si>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</si>
  <si>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</si>
  <si>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</si>
  <si>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</si>
  <si>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</si>
  <si>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</si>
  <si>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</si>
  <si>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</si>
  <si>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</si>
  <si>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</si>
  <si>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</si>
  <si>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</si>
  <si>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</si>
  <si>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</si>
  <si>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</si>
  <si>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</si>
  <si>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</si>
  <si>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</si>
  <si>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</si>
  <si>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</si>
  <si>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</si>
  <si>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</si>
  <si>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</si>
  <si>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</si>
  <si>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</si>
  <si>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</si>
  <si>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</si>
  <si>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</si>
  <si>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</si>
  <si>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</si>
  <si>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</si>
  <si>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</si>
  <si>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</si>
  <si>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</si>
  <si>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</si>
  <si>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</si>
  <si>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</si>
  <si>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</si>
  <si>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沖縄県金武町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</si>
  <si>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</si>
  <si>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</si>
  <si>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</si>
  <si>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</si>
  <si>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</si>
  <si>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</si>
  <si>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</si>
  <si>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</si>
  <si>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</si>
  <si>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</si>
  <si>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</si>
  <si>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</si>
  <si>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</si>
  <si>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</si>
  <si>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</si>
  <si>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</si>
  <si>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</si>
  <si>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</si>
  <si>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</si>
  <si>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</si>
  <si>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</si>
  <si>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</si>
  <si>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</si>
  <si>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</si>
  <si>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</si>
  <si>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</si>
  <si>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</si>
  <si>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</si>
  <si>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</si>
  <si>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</si>
  <si>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</si>
  <si>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</si>
  <si>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</si>
  <si>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</si>
  <si>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</si>
  <si>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</si>
  <si>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</si>
  <si>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</si>
  <si>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</si>
  <si>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</si>
  <si>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</si>
  <si>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</si>
  <si>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</si>
  <si>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</si>
  <si>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</si>
  <si>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</si>
  <si>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</si>
  <si>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</si>
  <si>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</si>
  <si>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</si>
  <si>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</si>
  <si>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</si>
  <si>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</si>
  <si>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</si>
  <si>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</si>
  <si>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</si>
  <si>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</si>
  <si>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</si>
  <si>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</si>
  <si>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</si>
  <si>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</si>
  <si>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</si>
  <si>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</si>
  <si>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</si>
  <si>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</si>
  <si>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</si>
  <si>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</si>
  <si>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</si>
  <si>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</si>
  <si>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</si>
  <si>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</si>
  <si>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</si>
  <si>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</si>
  <si>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</si>
  <si>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</si>
  <si>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</si>
  <si>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</si>
  <si>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</si>
  <si>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</si>
  <si>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</si>
  <si>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</si>
  <si>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</si>
  <si>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</si>
  <si>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</si>
  <si>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</si>
  <si>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</si>
  <si>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</si>
  <si>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</si>
  <si>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</si>
  <si>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</si>
  <si>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</si>
  <si>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</si>
  <si>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</si>
  <si>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</si>
  <si>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</si>
  <si>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</si>
  <si>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</si>
  <si>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</si>
  <si>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</si>
  <si>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</si>
  <si>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</si>
  <si>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</si>
  <si>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</si>
  <si>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</si>
  <si>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</si>
  <si>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</si>
  <si>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</si>
  <si>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</si>
  <si>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</si>
  <si>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</si>
  <si>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</si>
  <si>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</si>
  <si>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</si>
  <si>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</si>
  <si>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</si>
  <si>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</si>
  <si>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</si>
  <si>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</si>
  <si>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</si>
  <si>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</si>
  <si>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</si>
  <si>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</si>
  <si>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</si>
  <si>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</si>
  <si>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</si>
  <si>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</si>
  <si>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</si>
  <si>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</si>
  <si>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</si>
  <si>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</si>
  <si>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</si>
  <si>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</si>
  <si>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</si>
  <si>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</si>
  <si>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</si>
  <si>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</si>
  <si>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</si>
  <si>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</si>
  <si>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</si>
  <si>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</si>
  <si>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</si>
  <si>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</si>
  <si>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</si>
  <si>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</si>
  <si>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</si>
  <si>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</si>
  <si>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</si>
  <si>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</si>
  <si>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</si>
  <si>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</si>
  <si>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</si>
  <si>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</si>
  <si>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</si>
  <si>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沖縄県金武町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</si>
  <si>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</si>
  <si>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</si>
  <si>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</si>
  <si>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</si>
  <si>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</si>
  <si>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</si>
  <si>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</si>
  <si>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</si>
  <si>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</si>
  <si>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</si>
  <si>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</si>
  <si>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</si>
  <si>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</si>
  <si>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</si>
  <si>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</si>
  <si>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</si>
  <si>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</si>
  <si>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</si>
  <si>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</si>
  <si>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</si>
  <si>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</si>
  <si>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</si>
  <si>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</si>
  <si>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</si>
  <si>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</si>
  <si>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</si>
  <si>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</si>
  <si>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</si>
  <si>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</si>
  <si>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</si>
  <si>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</si>
  <si>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</si>
  <si>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</si>
  <si>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</si>
  <si>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</si>
  <si>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</si>
  <si>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</si>
  <si>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</si>
  <si>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</si>
  <si>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</si>
  <si>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</si>
  <si>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</si>
  <si>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</si>
  <si>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</si>
  <si>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</si>
  <si>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</si>
  <si>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</si>
  <si>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</si>
  <si>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</si>
  <si>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</si>
  <si>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</si>
  <si>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</si>
  <si>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</si>
  <si>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</si>
  <si>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</si>
  <si>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</si>
  <si>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</si>
  <si>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</si>
  <si>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</si>
  <si>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</si>
  <si>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</si>
  <si>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</si>
  <si>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</si>
  <si>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</si>
  <si>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</si>
  <si>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</si>
  <si>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</si>
  <si>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</si>
  <si>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</si>
  <si>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</si>
  <si>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</si>
  <si>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</si>
  <si>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</si>
  <si>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</si>
  <si>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</si>
  <si>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</si>
  <si>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</si>
  <si>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</si>
  <si>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</si>
  <si>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</si>
  <si>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</si>
  <si>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</si>
  <si>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</si>
  <si>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</si>
  <si>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</si>
  <si>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</si>
  <si>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</si>
  <si>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</si>
  <si>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</si>
  <si>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</si>
  <si>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</si>
  <si>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</si>
  <si>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</si>
  <si>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</si>
  <si>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</si>
  <si>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</si>
  <si>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</si>
  <si>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</si>
  <si>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</si>
  <si>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</si>
  <si>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</si>
  <si>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</si>
  <si>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</si>
  <si>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</si>
  <si>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</si>
  <si>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</si>
  <si>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</si>
  <si>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</si>
  <si>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</si>
  <si>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</si>
  <si>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</si>
  <si>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</si>
  <si>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</si>
  <si>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</si>
  <si>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</si>
  <si>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</si>
  <si>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</si>
  <si>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</si>
  <si>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</si>
  <si>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</si>
  <si>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</si>
  <si>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</si>
  <si>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</si>
  <si>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</si>
  <si>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</si>
  <si>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</si>
  <si>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</si>
  <si>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</si>
  <si>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</si>
  <si>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</si>
  <si>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</si>
  <si>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</si>
  <si>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</si>
  <si>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</si>
  <si>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</si>
  <si>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</si>
  <si>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</si>
  <si>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</si>
  <si>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</si>
  <si>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</si>
  <si>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</si>
  <si>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</si>
  <si>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</si>
  <si>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</si>
  <si>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</si>
  <si>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</si>
  <si>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</si>
  <si>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</si>
  <si>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</si>
  <si>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</si>
  <si>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</si>
  <si>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</si>
  <si>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</si>
  <si>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</si>
  <si>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</si>
  <si>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</si>
  <si>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</si>
  <si>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</si>
  <si>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</si>
  <si>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</si>
  <si>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</si>
  <si>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</si>
  <si>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</si>
  <si>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</si>
  <si>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</si>
  <si>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</si>
  <si>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</si>
  <si>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</si>
  <si>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</si>
  <si>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</si>
  <si>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</si>
  <si>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</si>
  <si>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</si>
  <si>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</si>
  <si>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</si>
  <si>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</si>
  <si>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</si>
  <si>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</si>
  <si>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</si>
  <si>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</si>
  <si>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</si>
  <si>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</si>
  <si>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</si>
  <si>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</si>
  <si>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</si>
  <si>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</si>
  <si>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</si>
  <si>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</si>
  <si>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</si>
  <si>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</si>
  <si>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</si>
  <si>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</si>
  <si>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</si>
  <si>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</si>
  <si>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</si>
  <si>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</si>
  <si>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</si>
  <si>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</si>
  <si>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</si>
  <si>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</si>
  <si>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10.73</t>
  </si>
  <si>
    <t>▲ 4.11</t>
  </si>
  <si>
    <t>▲ 5.03</t>
  </si>
  <si>
    <t>▲ 0.99</t>
  </si>
  <si>
    <t>金武町水道事業会計</t>
  </si>
  <si>
    <t>一般会計</t>
  </si>
  <si>
    <t>国民健康保険事業特別会計</t>
  </si>
  <si>
    <t>有線放送電話事業特別会計</t>
  </si>
  <si>
    <t>金武町下水道事業特別会計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</si>
  <si>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</si>
  <si>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</si>
  <si>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</si>
  <si>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</si>
  <si>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</si>
  <si>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</si>
  <si>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</si>
  <si>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</si>
  <si>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</si>
  <si>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公共公用施設等整備基金</t>
    <rPh sb="0" eb="2">
      <t>コウキョウ</t>
    </rPh>
    <rPh sb="2" eb="4">
      <t>コウヨウ</t>
    </rPh>
    <rPh sb="4" eb="6">
      <t>シセツ</t>
    </rPh>
    <rPh sb="6" eb="7">
      <t>トウ</t>
    </rPh>
    <rPh sb="7" eb="9">
      <t>セイビ</t>
    </rPh>
    <rPh sb="9" eb="11">
      <t>キキン</t>
    </rPh>
    <phoneticPr fontId="5"/>
  </si>
  <si>
    <t>軍用地跡地利用整備基金</t>
    <rPh sb="0" eb="1">
      <t>グン</t>
    </rPh>
    <rPh sb="1" eb="3">
      <t>ヨウチ</t>
    </rPh>
    <rPh sb="3" eb="5">
      <t>アトチ</t>
    </rPh>
    <rPh sb="5" eb="7">
      <t>リヨウ</t>
    </rPh>
    <rPh sb="7" eb="9">
      <t>セイビ</t>
    </rPh>
    <rPh sb="9" eb="11">
      <t>キキン</t>
    </rPh>
    <phoneticPr fontId="5"/>
  </si>
  <si>
    <t>水源地域振興基金</t>
    <rPh sb="0" eb="2">
      <t>スイゲン</t>
    </rPh>
    <rPh sb="2" eb="4">
      <t>チイキ</t>
    </rPh>
    <rPh sb="4" eb="6">
      <t>シンコウ</t>
    </rPh>
    <rPh sb="6" eb="8">
      <t>キキン</t>
    </rPh>
    <phoneticPr fontId="5"/>
  </si>
  <si>
    <t>ふるさと応援基金</t>
    <rPh sb="4" eb="6">
      <t>オウエン</t>
    </rPh>
    <rPh sb="6" eb="8">
      <t>キキン</t>
    </rPh>
    <phoneticPr fontId="5"/>
  </si>
  <si>
    <t>ふるさと創生基金</t>
    <rPh sb="4" eb="6">
      <t>ソウセイ</t>
    </rPh>
    <rPh sb="6" eb="8">
      <t>キキン</t>
    </rPh>
    <phoneticPr fontId="5"/>
  </si>
  <si>
    <t>-</t>
    <phoneticPr fontId="2"/>
  </si>
  <si>
    <t>金武地区消防衛生組合</t>
    <rPh sb="0" eb="2">
      <t>キン</t>
    </rPh>
    <rPh sb="2" eb="4">
      <t>チク</t>
    </rPh>
    <rPh sb="4" eb="6">
      <t>ショウボウ</t>
    </rPh>
    <rPh sb="6" eb="8">
      <t>エイセイ</t>
    </rPh>
    <rPh sb="8" eb="10">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</si>
  <si>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</si>
  <si>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</si>
  <si>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</si>
  <si>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15" eb="17">
      <t>イッパン</t>
    </rPh>
    <rPh sb="17" eb="19">
      <t>カイケイ</t>
    </rPh>
    <phoneticPr fontId="2"/>
  </si>
  <si>
    <t>沖縄県後期高齢者医療広域連合（特別会計）</t>
    <rPh sb="15" eb="17">
      <t>トクベツ</t>
    </rPh>
    <rPh sb="17" eb="19">
      <t>カイケイ</t>
    </rPh>
    <phoneticPr fontId="2"/>
  </si>
  <si>
    <t>沖縄県町村交通災害共済組合</t>
  </si>
  <si>
    <t>沖縄県市町村自治会館管理組合</t>
  </si>
  <si>
    <t>北部広域市町村圏事務組合</t>
    <rPh sb="0" eb="2">
      <t>ホクブ</t>
    </rPh>
    <rPh sb="2" eb="4">
      <t>コウイキ</t>
    </rPh>
    <rPh sb="4" eb="7">
      <t>シチョウソン</t>
    </rPh>
    <rPh sb="7" eb="8">
      <t>ケン</t>
    </rPh>
    <rPh sb="8" eb="10">
      <t>ジム</t>
    </rPh>
    <rPh sb="10" eb="12">
      <t>クミアイ</t>
    </rPh>
    <phoneticPr fontId="2"/>
  </si>
  <si>
    <t>きのこセンター金武</t>
    <rPh sb="7" eb="9">
      <t>キン</t>
    </rPh>
    <phoneticPr fontId="2"/>
  </si>
  <si>
    <t>金武町特産品加工センター</t>
    <rPh sb="0" eb="3">
      <t>キンチョウ</t>
    </rPh>
    <rPh sb="3" eb="6">
      <t>トクサンヒン</t>
    </rPh>
    <rPh sb="6" eb="8">
      <t>カコウ</t>
    </rPh>
    <phoneticPr fontId="2"/>
  </si>
  <si>
    <t>金武有機堆肥センター</t>
    <rPh sb="0" eb="2">
      <t>キン</t>
    </rPh>
    <rPh sb="2" eb="4">
      <t>ユウキ</t>
    </rPh>
    <rPh sb="4" eb="6">
      <t>タイヒ</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</si>
  <si>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</si>
  <si>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</si>
  <si>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</si>
  <si>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は地方債の新規発行は臨時財政対策債のみで償還に努めてきた。そのため地方債残高は減少傾向しており将来負担比率の値はゼロになっている。有形固定資産減価償却率は類似団体の平均以下であるが、本指標が高い水準にある建物も複数あることから、個別施設計画を通して老朽化対策等にも積極的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</si>
  <si>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</si>
  <si>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</si>
  <si>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</si>
  <si>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</si>
  <si>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</si>
  <si>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</si>
  <si>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</si>
  <si>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残高を圧縮するため新規発行債を抑えるようにしている他、臨時財政対策債等より有利な条件の起債制度を利用している。また、沖縄振興特別推進交付金等の補助金の活用を行っている。令和3年度からは組合等の元金償還も開始し、令和5年度より金額が増加する。今後も補助金の活用を積極的に行い、将来負担比率、実質公債費比率の抑制に努める。</t>
    <rPh sb="88" eb="90">
      <t>レイワ</t>
    </rPh>
    <rPh sb="91" eb="93">
      <t>ネンド</t>
    </rPh>
    <rPh sb="96" eb="98">
      <t>クミアイ</t>
    </rPh>
    <rPh sb="98" eb="99">
      <t>トウ</t>
    </rPh>
    <rPh sb="100" eb="102">
      <t>ガンキン</t>
    </rPh>
    <rPh sb="102" eb="104">
      <t>ショウカン</t>
    </rPh>
    <rPh sb="105" eb="107">
      <t>カイシ</t>
    </rPh>
    <rPh sb="109" eb="111">
      <t>レイワ</t>
    </rPh>
    <rPh sb="112" eb="114">
      <t>ネンド</t>
    </rPh>
    <rPh sb="116" eb="118">
      <t>キンガク</t>
    </rPh>
    <rPh sb="119" eb="121">
      <t>ゾウカ</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</si>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</sst>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AEC8-400F-A934-FC6EBBFDAE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144968</c:v>
                </c:pt>
                <c:pt idx="1">
                  <c:v>104251</c:v>
                </c:pt>
                <c:pt idx="2">
                  <c:v>94041</c:v>
                </c:pt>
                <c:pt idx="3">
                  <c:v>185876</c:v>
                </c:pt>
                <c:pt idx="4">
                  <c:v>128413</c:v>
                </c:pt>
              </c:numCache>
            </c:numRef>
          </c:val>
          <c:smooth val="0"/>
          <c:extLst>
            <c:ext xmlns:c16="http://schemas.microsoft.com/office/drawing/2014/chart" uri="{C3380CC4-5D6E-409C-BE32-E72D297353CC}">
              <c16:uniqueId val="{00000001-AEC8-400F-A934-FC6EBBFDAE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2.17</c:v>
                </c:pt>
                <c:pt idx="1">
                  <c:v>6.66</c:v>
                </c:pt>
                <c:pt idx="2">
                  <c:v>5.55</c:v>
                </c:pt>
                <c:pt idx="3">
                  <c:v>6.59</c:v>
                </c:pt>
                <c:pt idx="4">
                  <c:v>5.48</c:v>
                </c:pt>
              </c:numCache>
            </c:numRef>
          </c:val>
          <c:extLst>
            <c:ext xmlns:c16="http://schemas.microsoft.com/office/drawing/2014/chart" uri="{C3380CC4-5D6E-409C-BE32-E72D297353CC}">
              <c16:uniqueId val="{00000000-8ACE-4D71-9A99-3D47C2CDE3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17.559999999999999</c:v>
                </c:pt>
                <c:pt idx="1">
                  <c:v>19.2</c:v>
                </c:pt>
                <c:pt idx="2">
                  <c:v>22.46</c:v>
                </c:pt>
                <c:pt idx="3">
                  <c:v>21.58</c:v>
                </c:pt>
                <c:pt idx="4">
                  <c:v>27.5</c:v>
                </c:pt>
              </c:numCache>
            </c:numRef>
          </c:val>
          <c:extLst>
            <c:ext xmlns:c16="http://schemas.microsoft.com/office/drawing/2014/chart" uri="{C3380CC4-5D6E-409C-BE32-E72D297353CC}">
              <c16:uniqueId val="{00000001-8ACE-4D71-9A99-3D47C2CDE3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-10.73</c:v>
                </c:pt>
                <c:pt idx="1">
                  <c:v>4.38</c:v>
                </c:pt>
                <c:pt idx="2">
                  <c:v>-4.1100000000000003</c:v>
                </c:pt>
                <c:pt idx="3">
                  <c:v>-5.03</c:v>
                </c:pt>
                <c:pt idx="4">
                  <c:v>-0.99</c:v>
                </c:pt>
              </c:numCache>
            </c:numRef>
          </c:val>
          <c:smooth val="0"/>
          <c:extLst>
            <c:ext xmlns:c16="http://schemas.microsoft.com/office/drawing/2014/chart" uri="{C3380CC4-5D6E-409C-BE32-E72D297353CC}">
              <c16:uniqueId val="{00000002-8ACE-4D71-9A99-3D47C2CDE3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73-4ED7-9455-9282DA17ED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73-4ED7-9455-9282DA17ED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73-4ED7-9455-9282DA17ED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73-4ED7-9455-9282DA17ED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C073-4ED7-9455-9282DA17ED78}"/>
            </c:ext>
          </c:extLst>
        </c:ser>
        <c:ser>
          <c:idx val="5"/>
          <c:order val="5"/>
          <c:tx>
            <c:strRef>
              <c:f>データシート!$A$32</c:f>
              <c:strCache>
                <c:ptCount val="1"/>
                <c:pt idx="0">
                  <c:v>金武町下水道事業特別会計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2.92</c:v>
                </c:pt>
                <c:pt idx="2">
                  <c:v>#N/A</c:v>
                </c:pt>
                <c:pt idx="3">
                  <c:v>0.08</c:v>
                </c:pt>
                <c:pt idx="4">
                  <c:v>#N/A</c:v>
                </c:pt>
                <c:pt idx="5">
                  <c:v>0.08</c:v>
                </c:pt>
                <c:pt idx="6">
                  <c:v>#N/A</c:v>
                </c:pt>
                <c:pt idx="7">
                  <c:v>7.0000000000000007E-2</c:v>
                </c:pt>
                <c:pt idx="8">
                  <c:v>#N/A</c:v>
                </c:pt>
                <c:pt idx="9">
                  <c:v>0.06</c:v>
                </c:pt>
              </c:numCache>
            </c:numRef>
          </c:val>
          <c:extLst>
            <c:ext xmlns:c16="http://schemas.microsoft.com/office/drawing/2014/chart" uri="{C3380CC4-5D6E-409C-BE32-E72D297353CC}">
              <c16:uniqueId val="{00000005-C073-4ED7-9455-9282DA17ED78}"/>
            </c:ext>
          </c:extLst>
        </c:ser>
        <c:ser>
          <c:idx val="6"/>
          <c:order val="6"/>
          <c:tx>
            <c:strRef>
              <c:f>データシート!$A$33</c:f>
              <c:strCache>
                <c:ptCount val="1"/>
                <c:pt idx="0">
                  <c:v>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0.1</c:v>
                </c:pt>
                <c:pt idx="4">
                  <c:v>#N/A</c:v>
                </c:pt>
                <c:pt idx="5">
                  <c:v>0.03</c:v>
                </c:pt>
                <c:pt idx="6">
                  <c:v>#N/A</c:v>
                </c:pt>
                <c:pt idx="7">
                  <c:v>0.09</c:v>
                </c:pt>
                <c:pt idx="8">
                  <c:v>#N/A</c:v>
                </c:pt>
                <c:pt idx="9">
                  <c:v>0.08</c:v>
                </c:pt>
              </c:numCache>
            </c:numRef>
          </c:val>
          <c:extLst>
            <c:ext xmlns:c16="http://schemas.microsoft.com/office/drawing/2014/chart" uri="{C3380CC4-5D6E-409C-BE32-E72D297353CC}">
              <c16:uniqueId val="{00000006-C073-4ED7-9455-9282DA17ED7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1.55</c:v>
                </c:pt>
                <c:pt idx="4">
                  <c:v>#N/A</c:v>
                </c:pt>
                <c:pt idx="5">
                  <c:v>0.63</c:v>
                </c:pt>
                <c:pt idx="6">
                  <c:v>#N/A</c:v>
                </c:pt>
                <c:pt idx="7">
                  <c:v>1.06</c:v>
                </c:pt>
                <c:pt idx="8">
                  <c:v>#N/A</c:v>
                </c:pt>
                <c:pt idx="9">
                  <c:v>0.82</c:v>
                </c:pt>
              </c:numCache>
            </c:numRef>
          </c:val>
          <c:extLst>
            <c:ext xmlns:c16="http://schemas.microsoft.com/office/drawing/2014/chart" uri="{C3380CC4-5D6E-409C-BE32-E72D297353CC}">
              <c16:uniqueId val="{00000007-C073-4ED7-9455-9282DA17ED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2.11</c:v>
                </c:pt>
                <c:pt idx="2">
                  <c:v>#N/A</c:v>
                </c:pt>
                <c:pt idx="3">
                  <c:v>6.56</c:v>
                </c:pt>
                <c:pt idx="4">
                  <c:v>#N/A</c:v>
                </c:pt>
                <c:pt idx="5">
                  <c:v>5.51</c:v>
                </c:pt>
                <c:pt idx="6">
                  <c:v>#N/A</c:v>
                </c:pt>
                <c:pt idx="7">
                  <c:v>6.49</c:v>
                </c:pt>
                <c:pt idx="8">
                  <c:v>#N/A</c:v>
                </c:pt>
                <c:pt idx="9">
                  <c:v>5.4</c:v>
                </c:pt>
              </c:numCache>
            </c:numRef>
          </c:val>
          <c:extLst>
            <c:ext xmlns:c16="http://schemas.microsoft.com/office/drawing/2014/chart" uri="{C3380CC4-5D6E-409C-BE32-E72D297353CC}">
              <c16:uniqueId val="{00000008-C073-4ED7-9455-9282DA17ED78}"/>
            </c:ext>
          </c:extLst>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17.38</c:v>
                </c:pt>
                <c:pt idx="2">
                  <c:v>#N/A</c:v>
                </c:pt>
                <c:pt idx="3">
                  <c:v>14.95</c:v>
                </c:pt>
                <c:pt idx="4">
                  <c:v>#N/A</c:v>
                </c:pt>
                <c:pt idx="5">
                  <c:v>13.3</c:v>
                </c:pt>
                <c:pt idx="6">
                  <c:v>#N/A</c:v>
                </c:pt>
                <c:pt idx="7">
                  <c:v>13.61</c:v>
                </c:pt>
                <c:pt idx="8">
                  <c:v>#N/A</c:v>
                </c:pt>
                <c:pt idx="9">
                  <c:v>13.92</c:v>
                </c:pt>
              </c:numCache>
            </c:numRef>
          </c:val>
          <c:extLst>
            <c:ext xmlns:c16="http://schemas.microsoft.com/office/drawing/2014/chart" uri="{C3380CC4-5D6E-409C-BE32-E72D297353CC}">
              <c16:uniqueId val="{00000009-C073-4ED7-9455-9282DA17ED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270</c:v>
                </c:pt>
                <c:pt idx="5">
                  <c:v>275</c:v>
                </c:pt>
                <c:pt idx="8">
                  <c:v>268</c:v>
                </c:pt>
                <c:pt idx="11">
                  <c:v>264</c:v>
                </c:pt>
                <c:pt idx="14">
                  <c:v>266</c:v>
                </c:pt>
              </c:numCache>
            </c:numRef>
          </c:val>
          <c:extLst>
            <c:ext xmlns:c16="http://schemas.microsoft.com/office/drawing/2014/chart" uri="{C3380CC4-5D6E-409C-BE32-E72D297353CC}">
              <c16:uniqueId val="{00000000-FE7C-4CB8-9E02-3F082C376E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7C-4CB8-9E02-3F082C376E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7C-4CB8-9E02-3F082C376E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11</c:v>
                </c:pt>
                <c:pt idx="6">
                  <c:v>9</c:v>
                </c:pt>
                <c:pt idx="9">
                  <c:v>32</c:v>
                </c:pt>
                <c:pt idx="12">
                  <c:v>37</c:v>
                </c:pt>
              </c:numCache>
            </c:numRef>
          </c:val>
          <c:extLst>
            <c:ext xmlns:c16="http://schemas.microsoft.com/office/drawing/2014/chart" uri="{C3380CC4-5D6E-409C-BE32-E72D297353CC}">
              <c16:uniqueId val="{00000003-FE7C-4CB8-9E02-3F082C376E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4-FE7C-4CB8-9E02-3F082C376E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C-4CB8-9E02-3F082C376E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7C-4CB8-9E02-3F082C376E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c:v>
                </c:pt>
                <c:pt idx="3">
                  <c:v>403</c:v>
                </c:pt>
                <c:pt idx="6">
                  <c:v>398</c:v>
                </c:pt>
                <c:pt idx="9">
                  <c:v>390</c:v>
                </c:pt>
                <c:pt idx="12">
                  <c:v>388</c:v>
                </c:pt>
              </c:numCache>
            </c:numRef>
          </c:val>
          <c:extLst>
            <c:ext xmlns:c16="http://schemas.microsoft.com/office/drawing/2014/chart" uri="{C3380CC4-5D6E-409C-BE32-E72D297353CC}">
              <c16:uniqueId val="{00000007-FE7C-4CB8-9E02-3F082C376E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178</c:v>
                </c:pt>
                <c:pt idx="2">
                  <c:v>#N/A</c:v>
                </c:pt>
                <c:pt idx="3">
                  <c:v>#N/A</c:v>
                </c:pt>
                <c:pt idx="4">
                  <c:v>140</c:v>
                </c:pt>
                <c:pt idx="5">
                  <c:v>#N/A</c:v>
                </c:pt>
                <c:pt idx="6">
                  <c:v>#N/A</c:v>
                </c:pt>
                <c:pt idx="7">
                  <c:v>140</c:v>
                </c:pt>
                <c:pt idx="8">
                  <c:v>#N/A</c:v>
                </c:pt>
                <c:pt idx="9">
                  <c:v>#N/A</c:v>
                </c:pt>
                <c:pt idx="10">
                  <c:v>159</c:v>
                </c:pt>
                <c:pt idx="11">
                  <c:v>#N/A</c:v>
                </c:pt>
                <c:pt idx="12">
                  <c:v>#N/A</c:v>
                </c:pt>
                <c:pt idx="13">
                  <c:v>159</c:v>
                </c:pt>
                <c:pt idx="14">
                  <c:v>#N/A</c:v>
                </c:pt>
              </c:numCache>
            </c:numRef>
          </c:val>
          <c:smooth val="0"/>
          <c:extLst>
            <c:ext xmlns:c16="http://schemas.microsoft.com/office/drawing/2014/chart" uri="{C3380CC4-5D6E-409C-BE32-E72D297353CC}">
              <c16:uniqueId val="{00000008-FE7C-4CB8-9E02-3F082C376E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3041</c:v>
                </c:pt>
                <c:pt idx="5">
                  <c:v>2973</c:v>
                </c:pt>
                <c:pt idx="8">
                  <c:v>3122</c:v>
                </c:pt>
                <c:pt idx="11">
                  <c:v>3278</c:v>
                </c:pt>
                <c:pt idx="14">
                  <c:v>3273</c:v>
                </c:pt>
              </c:numCache>
            </c:numRef>
          </c:val>
          <c:extLst>
            <c:ext xmlns:c16="http://schemas.microsoft.com/office/drawing/2014/chart" uri="{C3380CC4-5D6E-409C-BE32-E72D297353CC}">
              <c16:uniqueId val="{00000000-13AC-44D0-A0C7-483BF1F203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68</c:v>
                </c:pt>
                <c:pt idx="5">
                  <c:v>47</c:v>
                </c:pt>
                <c:pt idx="8">
                  <c:v>26</c:v>
                </c:pt>
                <c:pt idx="11">
                  <c:v>20</c:v>
                </c:pt>
                <c:pt idx="14">
                  <c:v>13</c:v>
                </c:pt>
              </c:numCache>
            </c:numRef>
          </c:val>
          <c:extLst>
            <c:ext xmlns:c16="http://schemas.microsoft.com/office/drawing/2014/chart" uri="{C3380CC4-5D6E-409C-BE32-E72D297353CC}">
              <c16:uniqueId val="{00000001-13AC-44D0-A0C7-483BF1F203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2236</c:v>
                </c:pt>
                <c:pt idx="5">
                  <c:v>2492</c:v>
                </c:pt>
                <c:pt idx="8">
                  <c:v>2445</c:v>
                </c:pt>
                <c:pt idx="11">
                  <c:v>2577</c:v>
                </c:pt>
                <c:pt idx="14">
                  <c:v>3043</c:v>
                </c:pt>
              </c:numCache>
            </c:numRef>
          </c:val>
          <c:extLst>
            <c:ext xmlns:c16="http://schemas.microsoft.com/office/drawing/2014/chart" uri="{C3380CC4-5D6E-409C-BE32-E72D297353CC}">
              <c16:uniqueId val="{00000002-13AC-44D0-A0C7-483BF1F203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AC-44D0-A0C7-483BF1F203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AC-44D0-A0C7-483BF1F203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C-44D0-A0C7-483BF1F203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c:v>
                </c:pt>
                <c:pt idx="3">
                  <c:v>225</c:v>
                </c:pt>
                <c:pt idx="6">
                  <c:v>175</c:v>
                </c:pt>
                <c:pt idx="9">
                  <c:v>65</c:v>
                </c:pt>
                <c:pt idx="12">
                  <c:v>87</c:v>
                </c:pt>
              </c:numCache>
            </c:numRef>
          </c:val>
          <c:extLst>
            <c:ext xmlns:c16="http://schemas.microsoft.com/office/drawing/2014/chart" uri="{C3380CC4-5D6E-409C-BE32-E72D297353CC}">
              <c16:uniqueId val="{00000006-13AC-44D0-A0C7-483BF1F203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148</c:v>
                </c:pt>
                <c:pt idx="3">
                  <c:v>215</c:v>
                </c:pt>
                <c:pt idx="6">
                  <c:v>444</c:v>
                </c:pt>
                <c:pt idx="9">
                  <c:v>801</c:v>
                </c:pt>
                <c:pt idx="12">
                  <c:v>954</c:v>
                </c:pt>
              </c:numCache>
            </c:numRef>
          </c:val>
          <c:extLst>
            <c:ext xmlns:c16="http://schemas.microsoft.com/office/drawing/2014/chart" uri="{C3380CC4-5D6E-409C-BE32-E72D297353CC}">
              <c16:uniqueId val="{00000007-13AC-44D0-A0C7-483BF1F203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c:v>
                </c:pt>
                <c:pt idx="3">
                  <c:v>57</c:v>
                </c:pt>
                <c:pt idx="6">
                  <c:v>45</c:v>
                </c:pt>
                <c:pt idx="9">
                  <c:v>34</c:v>
                </c:pt>
                <c:pt idx="12">
                  <c:v>17</c:v>
                </c:pt>
              </c:numCache>
            </c:numRef>
          </c:val>
          <c:extLst>
            <c:ext xmlns:c16="http://schemas.microsoft.com/office/drawing/2014/chart" uri="{C3380CC4-5D6E-409C-BE32-E72D297353CC}">
              <c16:uniqueId val="{00000008-13AC-44D0-A0C7-483BF1F203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AC-44D0-A0C7-483BF1F203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4182</c:v>
                </c:pt>
                <c:pt idx="3">
                  <c:v>3965</c:v>
                </c:pt>
                <c:pt idx="6">
                  <c:v>3753</c:v>
                </c:pt>
                <c:pt idx="9">
                  <c:v>3613</c:v>
                </c:pt>
                <c:pt idx="12">
                  <c:v>3489</c:v>
                </c:pt>
              </c:numCache>
            </c:numRef>
          </c:val>
          <c:extLst>
            <c:ext xmlns:c16="http://schemas.microsoft.com/office/drawing/2014/chart" uri="{C3380CC4-5D6E-409C-BE32-E72D297353CC}">
              <c16:uniqueId val="{0000000A-13AC-44D0-A0C7-483BF1F203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3AC-44D0-A0C7-483BF1F203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822</c:v>
                </c:pt>
                <c:pt idx="1">
                  <c:v>799</c:v>
                </c:pt>
                <c:pt idx="2">
                  <c:v>1042</c:v>
                </c:pt>
              </c:numCache>
            </c:numRef>
          </c:val>
          <c:extLst>
            <c:ext xmlns:c16="http://schemas.microsoft.com/office/drawing/2014/chart" uri="{C3380CC4-5D6E-409C-BE32-E72D297353CC}">
              <c16:uniqueId val="{00000000-C446-460E-89A1-2A536627D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242</c:v>
                </c:pt>
                <c:pt idx="1">
                  <c:v>242</c:v>
                </c:pt>
                <c:pt idx="2">
                  <c:v>242</c:v>
                </c:pt>
              </c:numCache>
            </c:numRef>
          </c:val>
          <c:extLst>
            <c:ext xmlns:c16="http://schemas.microsoft.com/office/drawing/2014/chart" uri="{C3380CC4-5D6E-409C-BE32-E72D297353CC}">
              <c16:uniqueId val="{00000001-C446-460E-89A1-2A536627D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1381</c:v>
                </c:pt>
                <c:pt idx="1">
                  <c:v>1672</c:v>
                </c:pt>
                <c:pt idx="2">
                  <c:v>1885</c:v>
                </c:pt>
              </c:numCache>
            </c:numRef>
          </c:val>
          <c:extLst>
            <c:ext xmlns:c16="http://schemas.microsoft.com/office/drawing/2014/chart" uri="{C3380CC4-5D6E-409C-BE32-E72D297353CC}">
              <c16:uniqueId val="{00000002-C446-460E-89A1-2A536627DF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{E84BD1AC-4495-4965-BF80-59A843769B72}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85E-4E91-BE1B-D29E3DB720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{F335E409-0804-4822-B595-08D7DC4140F3}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5E-4E91-BE1B-D29E3DB720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{77699CE6-DA17-49F1-A30C-C8C90B5BB54D}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5E-4E91-BE1B-D29E3DB720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{7FF2E2B8-3D8A-4E3F-9A19-91F96737A9EF}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5E-4E91-BE1B-D29E3DB720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{3BF1F9F5-CBDA-48F9-8AE4-C2DF1FD483C8}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5E-4E91-BE1B-D29E3DB7201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{2315DE9E-F5C3-4DAB-B20D-C5F6074CCA67}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85E-4E91-BE1B-D29E3DB7201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{71C2686A-A28B-4358-82C6-434A115FE01D}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85E-4E91-BE1B-D29E3DB7201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{D2C79D1F-0C29-4904-B866-157D0FA9B1DD}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85E-4E91-BE1B-D29E3DB7201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{3D42C208-C2EC-41F7-A631-5841A98D8E6E}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85E-4E91-BE1B-D29E3DB720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42.8</c:v>
                </c:pt>
                <c:pt idx="8">
                  <c:v>44.2</c:v>
                </c:pt>
                <c:pt idx="16">
                  <c:v>46.6</c:v>
                </c:pt>
                <c:pt idx="24">
                  <c:v>47.4</c:v>
                </c:pt>
                <c:pt idx="32">
                  <c:v>46.5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5E-4E91-BE1B-D29E3DB720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{1A362031-BC64-4D86-B17C-75482FAA504F}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85E-4E91-BE1B-D29E3DB720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{608F8B32-516A-449D-8EA0-07796C83750B}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5E-4E91-BE1B-D29E3DB720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{FDB70953-4640-4876-AB27-2520C99A1ACB}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5E-4E91-BE1B-D29E3DB720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{6CF1AFB6-5AC6-4539-B32C-F55333DD571F}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5E-4E91-BE1B-D29E3DB720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{4ADB3624-8B4F-4660-92AA-FFB90A1CC8F3}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5E-4E91-BE1B-D29E3DB7201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{802D9AA1-5B42-4069-9FFB-D96D85FA180F}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85E-4E91-BE1B-D29E3DB7201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{10A4CF27-8CAB-42D6-8CE2-9737E7EDFD2A}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85E-4E91-BE1B-D29E3DB7201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{42B09648-5CB6-47D3-93CD-A12C68011663}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85E-4E91-BE1B-D29E3DB7201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{B82D458F-9E97-43D5-9109-3F2403455A32}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85E-4E91-BE1B-D29E3DB720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A85E-4E91-BE1B-D29E3DB72018}"/>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{DDEA83A8-6990-4F6E-86C9-5234E7E5892A}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696-4423-9724-E7D020A1A6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{EC410FE5-32A0-4F72-B3FD-0E7BC975296E}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96-4423-9724-E7D020A1A6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{B04580DF-F255-419A-B6F0-6BD22DD1D92F}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96-4423-9724-E7D020A1A6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{9126F3B4-44D3-4433-A50D-B99DC5FAECD3}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96-4423-9724-E7D020A1A6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{044DCA0C-C7F1-4580-B6A9-80AD08ACC181}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96-4423-9724-E7D020A1A68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{751FA70E-7FE9-4AF0-9B0C-59BC545AC87A}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696-4423-9724-E7D020A1A68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{E10FC4FA-EC24-4C5C-A374-83DC9AC2BE5C}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696-4423-9724-E7D020A1A68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{A65D7DC5-B5A1-46D2-BF1A-3778357A8AD9}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696-4423-9724-E7D020A1A68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{E04E001D-C242-4389-B30A-F32455C6F8AF}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696-4423-9724-E7D020A1A6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4.9000000000000004</c:v>
                </c:pt>
                <c:pt idx="16">
                  <c:v>4.5</c:v>
                </c:pt>
                <c:pt idx="24">
                  <c:v>4.2</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96-4423-9724-E7D020A1A6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{A895BC97-F827-4B97-9715-53FC4CD7788B}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696-4423-9724-E7D020A1A6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{BAF867D8-C74C-4353-95EB-62CF27854995}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96-4423-9724-E7D020A1A6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{E8F1451A-5156-40FB-BED7-06D336381BE8}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96-4423-9724-E7D020A1A6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{6C1AE962-7057-429A-99F6-CBFBAE6B9600}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96-4423-9724-E7D020A1A6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{65551977-8A53-4874-AC53-5B852D5CD5D1}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96-4423-9724-E7D020A1A685}"/>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{53DFA255-AA88-4C63-B32D-03113F6021C3}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696-4423-9724-E7D020A1A68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{6205778D-1C3E-4F09-95E0-C51EAA5BB262}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696-4423-9724-E7D020A1A68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{0B0434B7-079D-4992-B4FA-F9F9972A2A1E}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696-4423-9724-E7D020A1A68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{B9A952B8-A593-4271-A2E0-8C32633BAAAD}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696-4423-9724-E7D020A1A6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696-4423-9724-E7D020A1A685}"/>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元利償還金は４億円前後で推移しており、新規借入にあっては、今後の償還シミュレーションにより急激な増加にならないよう留意している。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組合等が起こした地方債においては、一般廃棄物焼却施設の元金償還が令和３年度から始まり、令和５年度から大きく増加するため、財政運営に注意が必要である。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一般廃棄物焼却施設の地方債借入により組合等負担等見込額が増加しているが、一般会計等の地方債残高の減少と充当可能基金が増加していることから、将来負担比率の分子は減少傾向にある。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沖縄県金武町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千円：取崩し予算額としては、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千円を見込んでいたが、特別交付税が予算見込みより多く交付されたため、年度末の歳入状況を考慮して一般会計分の取崩しはなかった。それに加え、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千円：役場庁舎建替えに向けた財源確保のための積立て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千円の増：こども医療費助成事業及び予防接種事業の財源としての積立て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基金全体として、取崩しは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千円に対して積立額は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公共施設の改修は更新に備え、公共公用施設等整備基金を重点に積み増しをしていく。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公共公用施設等整備基金：庁舎の建て替えの計画があるため、その財源として活用する。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軍用地跡地利用整備基金：米軍用地跡地利用として、海浜公園や多目的屋内運動場の整備に活用する。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水源地域振興基金：水源地域である本町の地域振興を図るため、ダムまつり等の実施に活用する。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ふるさと応援基金：町民自ら実践する地域づくり事業に活用する。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金武町ふるさと創生基金：地域の特性を生かした自主的、主体的な地域づくりを図る事業に活用する。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公共公用施設等整備基金については、今後庁舎の立替予定があるため積み立てた。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ふるさと応援基金は、ふるさと納税による寄附金の増。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ふるさと創生基金については、海外留学や地域イベントに係る補助金の財源として取り崩した。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公共公用施設等整備基金については、毎年度１億５千万円ずつ積み立て、令和５年度までに１０億円を目標とする。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令和２年度は取崩し予算額としては、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千円を見込んでいたが、特別交付税が予算見込みより多く交付されたため、年度末の歳入状況を考慮して一般会計分の取崩しはなかった。それに加え、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年度決算剰余金の積立てたことにより増となった。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年度末残高において、標準財政規模の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令和２年度においては、預金利息分の増のみ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地方債残高の６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類似団体平均、全国平均、沖縄県平均を下回っ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施設類型別にみると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「一般廃棄物処理施設」は一部事務組合の保有する清掃センターの供用開始により本指標は改善している。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「庁舎」「公民館」については、本指標が高い水準にあり定期的な点検等を検討する。また個別施設計画などを通して、施設更新の計画を定める予定である。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45244</xdr:rowOff>
    </xdr:from>
    <xdr:to>
      <xdr:col>23</xdr:col>
      <xdr:colOff>136525</xdr:colOff>
      <xdr:row>28</xdr:row>
      <xdr:rowOff>146844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711700" y="561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68121</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813300" y="546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69533</xdr:rowOff>
    </xdr:from>
    <xdr:to>
      <xdr:col>19</xdr:col>
      <xdr:colOff>187325</xdr:colOff>
      <xdr:row>28</xdr:row>
      <xdr:rowOff>171133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4000500" y="5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96044</xdr:rowOff>
    </xdr:from>
    <xdr:to>
      <xdr:col>23</xdr:col>
      <xdr:colOff>85725</xdr:colOff>
      <xdr:row>28</xdr:row>
      <xdr:rowOff>120333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4051300" y="5668169"/>
          <a:ext cx="711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47942</xdr:rowOff>
    </xdr:from>
    <xdr:to>
      <xdr:col>15</xdr:col>
      <xdr:colOff>187325</xdr:colOff>
      <xdr:row>28</xdr:row>
      <xdr:rowOff>149542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3238500" y="56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98742</xdr:rowOff>
    </xdr:from>
    <xdr:to>
      <xdr:col>19</xdr:col>
      <xdr:colOff>136525</xdr:colOff>
      <xdr:row>28</xdr:row>
      <xdr:rowOff>120333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289300" y="5670867"/>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154622</xdr:rowOff>
    </xdr:from>
    <xdr:to>
      <xdr:col>11</xdr:col>
      <xdr:colOff>187325</xdr:colOff>
      <xdr:row>28</xdr:row>
      <xdr:rowOff>84772</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4765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33972</xdr:rowOff>
    </xdr:from>
    <xdr:to>
      <xdr:col>15</xdr:col>
      <xdr:colOff>136525</xdr:colOff>
      <xdr:row>28</xdr:row>
      <xdr:rowOff>98742</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2527300" y="560609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116840</xdr:rowOff>
    </xdr:from>
    <xdr:to>
      <xdr:col>7</xdr:col>
      <xdr:colOff>187325</xdr:colOff>
      <xdr:row>28</xdr:row>
      <xdr:rowOff>46990</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714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167640</xdr:rowOff>
    </xdr:from>
    <xdr:to>
      <xdr:col>11</xdr:col>
      <xdr:colOff>136525</xdr:colOff>
      <xdr:row>28</xdr:row>
      <xdr:rowOff>33972</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765300" y="5568315"/>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16210</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836044" y="541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166069</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3086744" y="539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101299</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324744" y="533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63517</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5627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補助金を活用し事業を実施しているため、類似団体平均を下回っている</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今後も補助金を活用し、新規発行債を抑制しながら、計画的に地方債の償還を行っていく。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42570</xdr:rowOff>
    </xdr:from>
    <xdr:to>
      <xdr:col>76</xdr:col>
      <xdr:colOff>73025</xdr:colOff>
      <xdr:row>27</xdr:row>
      <xdr:rowOff>144170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4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128947</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3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100345</xdr:rowOff>
    </xdr:from>
    <xdr:to>
      <xdr:col>72</xdr:col>
      <xdr:colOff>123825</xdr:colOff>
      <xdr:row>28</xdr:row>
      <xdr:rowOff>30495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5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93370</xdr:rowOff>
    </xdr:from>
    <xdr:to>
      <xdr:col>76</xdr:col>
      <xdr:colOff>22225</xdr:colOff>
      <xdr:row>27</xdr:row>
      <xdr:rowOff>151145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494045"/>
          <a:ext cx="711200" cy="5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101900</xdr:rowOff>
    </xdr:from>
    <xdr:to>
      <xdr:col>68</xdr:col>
      <xdr:colOff>123825</xdr:colOff>
      <xdr:row>28</xdr:row>
      <xdr:rowOff>32050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5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151145</xdr:rowOff>
    </xdr:from>
    <xdr:to>
      <xdr:col>72</xdr:col>
      <xdr:colOff>73025</xdr:colOff>
      <xdr:row>27</xdr:row>
      <xdr:rowOff>152700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551820"/>
          <a:ext cx="762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79360</xdr:rowOff>
    </xdr:from>
    <xdr:to>
      <xdr:col>64</xdr:col>
      <xdr:colOff>123825</xdr:colOff>
      <xdr:row>28</xdr:row>
      <xdr:rowOff>9510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4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130160</xdr:rowOff>
    </xdr:from>
    <xdr:to>
      <xdr:col>68</xdr:col>
      <xdr:colOff>73025</xdr:colOff>
      <xdr:row>27</xdr:row>
      <xdr:rowOff>152700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530835"/>
          <a:ext cx="762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115113</xdr:rowOff>
    </xdr:from>
    <xdr:to>
      <xdr:col>60</xdr:col>
      <xdr:colOff>123825</xdr:colOff>
      <xdr:row>28</xdr:row>
      <xdr:rowOff>45263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5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130160</xdr:rowOff>
    </xdr:from>
    <xdr:to>
      <xdr:col>64</xdr:col>
      <xdr:colOff>73025</xdr:colOff>
      <xdr:row>27</xdr:row>
      <xdr:rowOff>165913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5530835"/>
          <a:ext cx="762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47022</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2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48577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2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26037</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25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61790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2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27686</xdr:rowOff>
    </xdr:from>
    <xdr:to>
      <xdr:col>24</xdr:col>
      <xdr:colOff>114300</xdr:colOff>
      <xdr:row>36</xdr:row>
      <xdr:rowOff>129286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50563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0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78486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2369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xdr:rowOff>
    </xdr:from>
    <xdr:to>
      <xdr:col>15</xdr:col>
      <xdr:colOff>101600</xdr:colOff>
      <xdr:row>36</xdr:row>
      <xdr:rowOff>101854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51054</xdr:rowOff>
    </xdr:from>
    <xdr:to>
      <xdr:col>19</xdr:col>
      <xdr:colOff>177800</xdr:colOff>
      <xdr:row>36</xdr:row>
      <xdr:rowOff>64770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2232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157988</xdr:rowOff>
    </xdr:from>
    <xdr:to>
      <xdr:col>10</xdr:col>
      <xdr:colOff>165100</xdr:colOff>
      <xdr:row>36</xdr:row>
      <xdr:rowOff>88138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37338</xdr:rowOff>
    </xdr:from>
    <xdr:to>
      <xdr:col>15</xdr:col>
      <xdr:colOff>50800</xdr:colOff>
      <xdr:row>36</xdr:row>
      <xdr:rowOff>51054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2095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32258</xdr:rowOff>
    </xdr:from>
    <xdr:to>
      <xdr:col>6</xdr:col>
      <xdr:colOff>38100</xdr:colOff>
      <xdr:row>36</xdr:row>
      <xdr:rowOff>133858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37338</xdr:rowOff>
    </xdr:from>
    <xdr:to>
      <xdr:col>10</xdr:col>
      <xdr:colOff>114300</xdr:colOff>
      <xdr:row>36</xdr:row>
      <xdr:rowOff>83058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1130300" y="62095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118381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124985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29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997</xdr:rowOff>
    </xdr:from>
    <xdr:to>
      <xdr:col>55</xdr:col>
      <xdr:colOff>50800</xdr:colOff>
      <xdr:row>41</xdr:row>
      <xdr:rowOff>102597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87374</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4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1073</xdr:rowOff>
    </xdr:from>
    <xdr:to>
      <xdr:col>50</xdr:col>
      <xdr:colOff>165100</xdr:colOff>
      <xdr:row>41</xdr:row>
      <xdr:rowOff>102673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51797</xdr:rowOff>
    </xdr:from>
    <xdr:to>
      <xdr:col>55</xdr:col>
      <xdr:colOff>0</xdr:colOff>
      <xdr:row>41</xdr:row>
      <xdr:rowOff>51873</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812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4293</xdr:rowOff>
    </xdr:from>
    <xdr:to>
      <xdr:col>46</xdr:col>
      <xdr:colOff>38100</xdr:colOff>
      <xdr:row>41</xdr:row>
      <xdr:rowOff>105893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3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51873</xdr:rowOff>
    </xdr:from>
    <xdr:to>
      <xdr:col>50</xdr:col>
      <xdr:colOff>114300</xdr:colOff>
      <xdr:row>41</xdr:row>
      <xdr:rowOff>55093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81323"/>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3969</xdr:rowOff>
    </xdr:from>
    <xdr:to>
      <xdr:col>41</xdr:col>
      <xdr:colOff>101600</xdr:colOff>
      <xdr:row>41</xdr:row>
      <xdr:rowOff>105569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54769</xdr:rowOff>
    </xdr:from>
    <xdr:to>
      <xdr:col>45</xdr:col>
      <xdr:colOff>177800</xdr:colOff>
      <xdr:row>41</xdr:row>
      <xdr:rowOff>55093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708421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54769</xdr:rowOff>
    </xdr:from>
    <xdr:to>
      <xdr:col>41</xdr:col>
      <xdr:colOff>50800</xdr:colOff>
      <xdr:row>41</xdr:row>
      <xdr:rowOff>60960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084219"/>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93800</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2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97020</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96696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14696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flipV="1">
          <a:off x="3797300" y="102902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2908300" y="103016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17962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2804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58783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1130300" y="102804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82023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85289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100710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16070</xdr:rowOff>
    </xdr:from>
    <xdr:to>
      <xdr:col>55</xdr:col>
      <xdr:colOff>50800</xdr:colOff>
      <xdr:row>63</xdr:row>
      <xdr:rowOff>117670</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8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165947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79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22888</xdr:rowOff>
    </xdr:from>
    <xdr:to>
      <xdr:col>50</xdr:col>
      <xdr:colOff>165100</xdr:colOff>
      <xdr:row>63</xdr:row>
      <xdr:rowOff>124488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8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66870</xdr:rowOff>
    </xdr:from>
    <xdr:to>
      <xdr:col>55</xdr:col>
      <xdr:colOff>0</xdr:colOff>
      <xdr:row>63</xdr:row>
      <xdr:rowOff>73688</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868220"/>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29198</xdr:rowOff>
    </xdr:from>
    <xdr:to>
      <xdr:col>46</xdr:col>
      <xdr:colOff>38100</xdr:colOff>
      <xdr:row>63</xdr:row>
      <xdr:rowOff>130798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73688</xdr:rowOff>
    </xdr:from>
    <xdr:to>
      <xdr:col>50</xdr:col>
      <xdr:colOff>114300</xdr:colOff>
      <xdr:row>63</xdr:row>
      <xdr:rowOff>79998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87503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28486</xdr:rowOff>
    </xdr:from>
    <xdr:to>
      <xdr:col>41</xdr:col>
      <xdr:colOff>101600</xdr:colOff>
      <xdr:row>63</xdr:row>
      <xdr:rowOff>130086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79286</xdr:rowOff>
    </xdr:from>
    <xdr:to>
      <xdr:col>45</xdr:col>
      <xdr:colOff>177800</xdr:colOff>
      <xdr:row>63</xdr:row>
      <xdr:rowOff>79998</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861300" y="10880636"/>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45566</xdr:rowOff>
    </xdr:from>
    <xdr:to>
      <xdr:col>36</xdr:col>
      <xdr:colOff>165100</xdr:colOff>
      <xdr:row>63</xdr:row>
      <xdr:rowOff>147166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84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79286</xdr:rowOff>
    </xdr:from>
    <xdr:to>
      <xdr:col>41</xdr:col>
      <xdr:colOff>50800</xdr:colOff>
      <xdr:row>63</xdr:row>
      <xdr:rowOff>96366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880636"/>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115615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91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121925</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92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121213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9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138293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9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45720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3716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80</xdr:row>
      <xdr:rowOff>53339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2908300" y="137160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130175</xdr:rowOff>
    </xdr:from>
    <xdr:to>
      <xdr:col>10</xdr:col>
      <xdr:colOff>165100</xdr:colOff>
      <xdr:row>80</xdr:row>
      <xdr:rowOff>60325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80</xdr:row>
      <xdr:rowOff>53339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3725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9525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36836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124840</xdr:rowOff>
    </xdr:from>
    <xdr:to>
      <xdr:col>55</xdr:col>
      <xdr:colOff>50800</xdr:colOff>
      <xdr:row>85</xdr:row>
      <xdr:rowOff>54990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147717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124840</xdr:rowOff>
    </xdr:from>
    <xdr:to>
      <xdr:col>50</xdr:col>
      <xdr:colOff>165100</xdr:colOff>
      <xdr:row>85</xdr:row>
      <xdr:rowOff>54990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4190</xdr:rowOff>
    </xdr:from>
    <xdr:to>
      <xdr:col>55</xdr:col>
      <xdr:colOff>0</xdr:colOff>
      <xdr:row>85</xdr:row>
      <xdr:rowOff>4190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9639300" y="14577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143129</xdr:rowOff>
    </xdr:from>
    <xdr:to>
      <xdr:col>46</xdr:col>
      <xdr:colOff>38100</xdr:colOff>
      <xdr:row>85</xdr:row>
      <xdr:rowOff>73279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4190</xdr:rowOff>
    </xdr:from>
    <xdr:to>
      <xdr:col>50</xdr:col>
      <xdr:colOff>114300</xdr:colOff>
      <xdr:row>85</xdr:row>
      <xdr:rowOff>22479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57744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142176</xdr:rowOff>
    </xdr:from>
    <xdr:to>
      <xdr:col>41</xdr:col>
      <xdr:colOff>101600</xdr:colOff>
      <xdr:row>85</xdr:row>
      <xdr:rowOff>72326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21526</xdr:rowOff>
    </xdr:from>
    <xdr:to>
      <xdr:col>45</xdr:col>
      <xdr:colOff>177800</xdr:colOff>
      <xdr:row>85</xdr:row>
      <xdr:rowOff>22479</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861300" y="1459477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140463</xdr:rowOff>
    </xdr:from>
    <xdr:to>
      <xdr:col>36</xdr:col>
      <xdr:colOff>165100</xdr:colOff>
      <xdr:row>85</xdr:row>
      <xdr:rowOff>70613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19813</xdr:rowOff>
    </xdr:from>
    <xdr:to>
      <xdr:col>41</xdr:col>
      <xdr:colOff>50800</xdr:colOff>
      <xdr:row>85</xdr:row>
      <xdr:rowOff>21526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972300" y="1459306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71517</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64406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63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88853</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31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87140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41910</xdr:rowOff>
    </xdr:from>
    <xdr:to>
      <xdr:col>85</xdr:col>
      <xdr:colOff>127000</xdr:colOff>
      <xdr:row>36</xdr:row>
      <xdr:rowOff>79466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2141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123372</xdr:rowOff>
    </xdr:from>
    <xdr:to>
      <xdr:col>76</xdr:col>
      <xdr:colOff>165100</xdr:colOff>
      <xdr:row>36</xdr:row>
      <xdr:rowOff>53522</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2722</xdr:rowOff>
    </xdr:from>
    <xdr:to>
      <xdr:col>81</xdr:col>
      <xdr:colOff>50800</xdr:colOff>
      <xdr:row>36</xdr:row>
      <xdr:rowOff>41910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1749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2722</xdr:rowOff>
    </xdr:from>
    <xdr:to>
      <xdr:col>76</xdr:col>
      <xdr:colOff>114300</xdr:colOff>
      <xdr:row>36</xdr:row>
      <xdr:rowOff>105592</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13703300" y="617492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7439</xdr:rowOff>
    </xdr:from>
    <xdr:to>
      <xdr:col>67</xdr:col>
      <xdr:colOff>101600</xdr:colOff>
      <xdr:row>36</xdr:row>
      <xdr:rowOff>109039</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58239</xdr:rowOff>
    </xdr:from>
    <xdr:to>
      <xdr:col>71</xdr:col>
      <xdr:colOff>177800</xdr:colOff>
      <xdr:row>36</xdr:row>
      <xdr:rowOff>105592</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23043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70049</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1469</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125566</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23114</xdr:rowOff>
    </xdr:from>
    <xdr:to>
      <xdr:col>116</xdr:col>
      <xdr:colOff>114300</xdr:colOff>
      <xdr:row>38</xdr:row>
      <xdr:rowOff>124714</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45991</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3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23114</xdr:rowOff>
    </xdr:from>
    <xdr:to>
      <xdr:col>112</xdr:col>
      <xdr:colOff>38100</xdr:colOff>
      <xdr:row>38</xdr:row>
      <xdr:rowOff>124714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73914</xdr:rowOff>
    </xdr:from>
    <xdr:to>
      <xdr:col>116</xdr:col>
      <xdr:colOff>63500</xdr:colOff>
      <xdr:row>38</xdr:row>
      <xdr:rowOff>73914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1323300" y="658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73914</xdr:rowOff>
    </xdr:from>
    <xdr:to>
      <xdr:col>111</xdr:col>
      <xdr:colOff>177800</xdr:colOff>
      <xdr:row>38</xdr:row>
      <xdr:rowOff>80772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0434300" y="65890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147066</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19545300" y="659587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93980</xdr:rowOff>
    </xdr:from>
    <xdr:to>
      <xdr:col>98</xdr:col>
      <xdr:colOff>38100</xdr:colOff>
      <xdr:row>39</xdr:row>
      <xdr:rowOff>24130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147066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6598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141241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148099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83820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161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45720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149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34290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107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133350</xdr:rowOff>
    </xdr:from>
    <xdr:to>
      <xdr:col>71</xdr:col>
      <xdr:colOff>177800</xdr:colOff>
      <xdr:row>58</xdr:row>
      <xdr:rowOff>163830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077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155702</xdr:rowOff>
    </xdr:from>
    <xdr:to>
      <xdr:col>116</xdr:col>
      <xdr:colOff>114300</xdr:colOff>
      <xdr:row>62</xdr:row>
      <xdr:rowOff>85852</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134129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59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156083</xdr:rowOff>
    </xdr:from>
    <xdr:to>
      <xdr:col>112</xdr:col>
      <xdr:colOff>38100</xdr:colOff>
      <xdr:row>62</xdr:row>
      <xdr:rowOff>86233</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35052</xdr:rowOff>
    </xdr:from>
    <xdr:to>
      <xdr:col>116</xdr:col>
      <xdr:colOff>63500</xdr:colOff>
      <xdr:row>62</xdr:row>
      <xdr:rowOff>35433</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64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163703</xdr:rowOff>
    </xdr:from>
    <xdr:to>
      <xdr:col>107</xdr:col>
      <xdr:colOff>101600</xdr:colOff>
      <xdr:row>62</xdr:row>
      <xdr:rowOff>93853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35433</xdr:rowOff>
    </xdr:from>
    <xdr:to>
      <xdr:col>111</xdr:col>
      <xdr:colOff>177800</xdr:colOff>
      <xdr:row>62</xdr:row>
      <xdr:rowOff>43053</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66533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160655</xdr:rowOff>
    </xdr:from>
    <xdr:to>
      <xdr:col>102</xdr:col>
      <xdr:colOff>165100</xdr:colOff>
      <xdr:row>62</xdr:row>
      <xdr:rowOff>90805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40005</xdr:rowOff>
    </xdr:from>
    <xdr:to>
      <xdr:col>107</xdr:col>
      <xdr:colOff>50800</xdr:colOff>
      <xdr:row>62</xdr:row>
      <xdr:rowOff>43053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6699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156083</xdr:rowOff>
    </xdr:from>
    <xdr:to>
      <xdr:col>98</xdr:col>
      <xdr:colOff>38100</xdr:colOff>
      <xdr:row>62</xdr:row>
      <xdr:rowOff>86233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35433</xdr:rowOff>
    </xdr:from>
    <xdr:to>
      <xdr:col>102</xdr:col>
      <xdr:colOff>114300</xdr:colOff>
      <xdr:row>62</xdr:row>
      <xdr:rowOff>40005</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66533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102760</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110380</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3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107332</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102760</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3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340478"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158766</xdr:rowOff>
    </xdr:from>
    <xdr:ext cx="405111" cy="259045"/>
    <xdr:sp macro="" textlink="">
      <xdr:nvSpPr>
        <xdr:cNvPr id="664" name="n_1aveValue【児童館】&#10;有形固定資産減価償却率">
          <a:extLst>
            <a:ext uri="{FF2B5EF4-FFF2-40B4-BE49-F238E27FC236}">
              <a16:creationId xmlns:a16="http://schemas.microsoft.com/office/drawing/2014/main" id="{00000000-0008-0000-0100-000098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65" name="n_2aveValue【児童館】&#10;有形固定資産減価償却率">
          <a:extLst>
            <a:ext uri="{FF2B5EF4-FFF2-40B4-BE49-F238E27FC236}">
              <a16:creationId xmlns:a16="http://schemas.microsoft.com/office/drawing/2014/main" id="{00000000-0008-0000-0100-000099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66" name="n_3aveValue【児童館】&#10;有形固定資産減価償却率">
          <a:extLst>
            <a:ext uri="{FF2B5EF4-FFF2-40B4-BE49-F238E27FC236}">
              <a16:creationId xmlns:a16="http://schemas.microsoft.com/office/drawing/2014/main" id="{00000000-0008-0000-0100-00009A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67" name="n_4aveValue【児童館】&#10;有形固定資産減価償却率">
          <a:extLst>
            <a:ext uri="{FF2B5EF4-FFF2-40B4-BE49-F238E27FC236}">
              <a16:creationId xmlns:a16="http://schemas.microsoft.com/office/drawing/2014/main" id="{00000000-0008-0000-0100-00009B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694" name="【児童館】&#10;一人当たり面積最小値テキスト">
          <a:extLst>
            <a:ext uri="{FF2B5EF4-FFF2-40B4-BE49-F238E27FC236}">
              <a16:creationId xmlns:a16="http://schemas.microsoft.com/office/drawing/2014/main" id="{00000000-0008-0000-0100-0000B6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6" name="【児童館】&#10;一人当たり面積最大値テキスト">
          <a:extLst>
            <a:ext uri="{FF2B5EF4-FFF2-40B4-BE49-F238E27FC236}">
              <a16:creationId xmlns:a16="http://schemas.microsoft.com/office/drawing/2014/main" id="{00000000-0008-0000-0100-0000B8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698" name="【児童館】&#10;一人当たり面積平均値テキスト">
          <a:extLst>
            <a:ext uri="{FF2B5EF4-FFF2-40B4-BE49-F238E27FC236}">
              <a16:creationId xmlns:a16="http://schemas.microsoft.com/office/drawing/2014/main" id="{00000000-0008-0000-0100-0000BA02000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169636</xdr:rowOff>
    </xdr:from>
    <xdr:to>
      <xdr:col>116</xdr:col>
      <xdr:colOff>114300</xdr:colOff>
      <xdr:row>86</xdr:row>
      <xdr:rowOff>99786</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21107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84563</xdr:rowOff>
    </xdr:from>
    <xdr:ext cx="469744" cy="259045"/>
    <xdr:sp macro="" textlink="">
      <xdr:nvSpPr>
        <xdr:cNvPr id="710" name="【児童館】&#10;一人当たり面積該当値テキスト">
          <a:extLst>
            <a:ext uri="{FF2B5EF4-FFF2-40B4-BE49-F238E27FC236}">
              <a16:creationId xmlns:a16="http://schemas.microsoft.com/office/drawing/2014/main" id="{00000000-0008-0000-0100-0000C6020000}"/>
            </a:ext>
          </a:extLst>
        </xdr:cNvPr>
        <xdr:cNvSpPr txBox="1"/>
      </xdr:nvSpPr>
      <xdr:spPr>
        <a:xfrm>
          <a:off x="22199600" y="146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711" name="n_1aveValue【児童館】&#10;一人当たり面積">
          <a:extLst>
            <a:ext uri="{FF2B5EF4-FFF2-40B4-BE49-F238E27FC236}">
              <a16:creationId xmlns:a16="http://schemas.microsoft.com/office/drawing/2014/main" id="{00000000-0008-0000-0100-0000C7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12" name="n_2aveValue【児童館】&#10;一人当たり面積">
          <a:extLst>
            <a:ext uri="{FF2B5EF4-FFF2-40B4-BE49-F238E27FC236}">
              <a16:creationId xmlns:a16="http://schemas.microsoft.com/office/drawing/2014/main" id="{00000000-0008-0000-0100-0000C8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13" name="n_3aveValue【児童館】&#10;一人当たり面積">
          <a:extLst>
            <a:ext uri="{FF2B5EF4-FFF2-40B4-BE49-F238E27FC236}">
              <a16:creationId xmlns:a16="http://schemas.microsoft.com/office/drawing/2014/main" id="{00000000-0008-0000-0100-0000C902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14" name="n_4aveValue【児童館】&#10;一人当たり面積">
          <a:extLst>
            <a:ext uri="{FF2B5EF4-FFF2-40B4-BE49-F238E27FC236}">
              <a16:creationId xmlns:a16="http://schemas.microsoft.com/office/drawing/2014/main" id="{00000000-0008-0000-0100-0000CA02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a:extLst>
            <a:ext uri="{FF2B5EF4-FFF2-40B4-BE49-F238E27FC236}">
              <a16:creationId xmlns:a16="http://schemas.microsoft.com/office/drawing/2014/main" id="{00000000-0008-0000-01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9" name="【公民館】&#10;有形固定資産減価償却率最小値テキスト">
          <a:extLst>
            <a:ext uri="{FF2B5EF4-FFF2-40B4-BE49-F238E27FC236}">
              <a16:creationId xmlns:a16="http://schemas.microsoft.com/office/drawing/2014/main" id="{00000000-0008-0000-0100-0000E3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41" name="【公民館】&#10;有形固定資産減価償却率最大値テキスト">
          <a:extLst>
            <a:ext uri="{FF2B5EF4-FFF2-40B4-BE49-F238E27FC236}">
              <a16:creationId xmlns:a16="http://schemas.microsoft.com/office/drawing/2014/main" id="{00000000-0008-0000-0100-0000E5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43" name="【公民館】&#10;有形固定資産減価償却率平均値テキスト">
          <a:extLst>
            <a:ext uri="{FF2B5EF4-FFF2-40B4-BE49-F238E27FC236}">
              <a16:creationId xmlns:a16="http://schemas.microsoft.com/office/drawing/2014/main" id="{00000000-0008-0000-0100-0000E702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146050</xdr:rowOff>
    </xdr:from>
    <xdr:to>
      <xdr:col>85</xdr:col>
      <xdr:colOff>177800</xdr:colOff>
      <xdr:row>105</xdr:row>
      <xdr:rowOff>76200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62687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124477</xdr:rowOff>
    </xdr:from>
    <xdr:ext cx="405111" cy="259045"/>
    <xdr:sp macro="" textlink="">
      <xdr:nvSpPr>
        <xdr:cNvPr id="755" name="【公民館】&#10;有形固定資産減価償却率該当値テキスト">
          <a:extLst>
            <a:ext uri="{FF2B5EF4-FFF2-40B4-BE49-F238E27FC236}">
              <a16:creationId xmlns:a16="http://schemas.microsoft.com/office/drawing/2014/main" id="{00000000-0008-0000-0100-0000F3020000}"/>
            </a:ext>
          </a:extLst>
        </xdr:cNvPr>
        <xdr:cNvSpPr txBox="1"/>
      </xdr:nvSpPr>
      <xdr:spPr>
        <a:xfrm>
          <a:off x="16357600"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52070</xdr:rowOff>
    </xdr:from>
    <xdr:to>
      <xdr:col>81</xdr:col>
      <xdr:colOff>101600</xdr:colOff>
      <xdr:row>104</xdr:row>
      <xdr:rowOff>153670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5430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102870</xdr:rowOff>
    </xdr:from>
    <xdr:to>
      <xdr:col>85</xdr:col>
      <xdr:colOff>127000</xdr:colOff>
      <xdr:row>105</xdr:row>
      <xdr:rowOff>25400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5481300" y="17933670"/>
          <a:ext cx="8382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102870</xdr:rowOff>
    </xdr:from>
    <xdr:to>
      <xdr:col>76</xdr:col>
      <xdr:colOff>165100</xdr:colOff>
      <xdr:row>105</xdr:row>
      <xdr:rowOff>33020</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4541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102870</xdr:rowOff>
    </xdr:from>
    <xdr:to>
      <xdr:col>81</xdr:col>
      <xdr:colOff>50800</xdr:colOff>
      <xdr:row>104</xdr:row>
      <xdr:rowOff>153670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4592300" y="1793367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72389</xdr:rowOff>
    </xdr:from>
    <xdr:to>
      <xdr:col>72</xdr:col>
      <xdr:colOff>38100</xdr:colOff>
      <xdr:row>105</xdr:row>
      <xdr:rowOff>2539</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3652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123189</xdr:rowOff>
    </xdr:from>
    <xdr:to>
      <xdr:col>76</xdr:col>
      <xdr:colOff>114300</xdr:colOff>
      <xdr:row>104</xdr:row>
      <xdr:rowOff>153670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3703300" y="179539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104</xdr:row>
      <xdr:rowOff>123189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814300" y="179412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64" name="n_1aveValue【公民館】&#10;有形固定資産減価償却率">
          <a:extLst>
            <a:ext uri="{FF2B5EF4-FFF2-40B4-BE49-F238E27FC236}">
              <a16:creationId xmlns:a16="http://schemas.microsoft.com/office/drawing/2014/main" id="{00000000-0008-0000-0100-0000FC02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65" name="n_2aveValue【公民館】&#10;有形固定資産減価償却率">
          <a:extLst>
            <a:ext uri="{FF2B5EF4-FFF2-40B4-BE49-F238E27FC236}">
              <a16:creationId xmlns:a16="http://schemas.microsoft.com/office/drawing/2014/main" id="{00000000-0008-0000-0100-0000FD02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66" name="n_3aveValue【公民館】&#10;有形固定資産減価償却率">
          <a:extLst>
            <a:ext uri="{FF2B5EF4-FFF2-40B4-BE49-F238E27FC236}">
              <a16:creationId xmlns:a16="http://schemas.microsoft.com/office/drawing/2014/main" id="{00000000-0008-0000-0100-0000FE02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67" name="n_4aveValue【公民館】&#10;有形固定資産減価償却率">
          <a:extLst>
            <a:ext uri="{FF2B5EF4-FFF2-40B4-BE49-F238E27FC236}">
              <a16:creationId xmlns:a16="http://schemas.microsoft.com/office/drawing/2014/main" id="{00000000-0008-0000-0100-0000FF020000}"/>
            </a:ext>
          </a:extLst>
        </xdr:cNvPr>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144797</xdr:rowOff>
    </xdr:from>
    <xdr:ext cx="405111" cy="259045"/>
    <xdr:sp macro="" textlink="">
      <xdr:nvSpPr>
        <xdr:cNvPr id="768" name="n_1mainValue【公民館】&#10;有形固定資産減価償却率">
          <a:extLst>
            <a:ext uri="{FF2B5EF4-FFF2-40B4-BE49-F238E27FC236}">
              <a16:creationId xmlns:a16="http://schemas.microsoft.com/office/drawing/2014/main" id="{00000000-0008-0000-0100-000000030000}"/>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24147</xdr:rowOff>
    </xdr:from>
    <xdr:ext cx="405111" cy="259045"/>
    <xdr:sp macro="" textlink="">
      <xdr:nvSpPr>
        <xdr:cNvPr id="769" name="n_2mainValue【公民館】&#10;有形固定資産減価償却率">
          <a:extLst>
            <a:ext uri="{FF2B5EF4-FFF2-40B4-BE49-F238E27FC236}">
              <a16:creationId xmlns:a16="http://schemas.microsoft.com/office/drawing/2014/main" id="{00000000-0008-0000-0100-000001030000}"/>
            </a:ext>
          </a:extLst>
        </xdr:cNvPr>
        <xdr:cNvSpPr txBox="1"/>
      </xdr:nvSpPr>
      <xdr:spPr>
        <a:xfrm>
          <a:off x="143897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165116</xdr:rowOff>
    </xdr:from>
    <xdr:ext cx="405111" cy="259045"/>
    <xdr:sp macro="" textlink="">
      <xdr:nvSpPr>
        <xdr:cNvPr id="770" name="n_3mainValue【公民館】&#10;有形固定資産減価償却率">
          <a:extLst>
            <a:ext uri="{FF2B5EF4-FFF2-40B4-BE49-F238E27FC236}">
              <a16:creationId xmlns:a16="http://schemas.microsoft.com/office/drawing/2014/main" id="{00000000-0008-0000-0100-000002030000}"/>
            </a:ext>
          </a:extLst>
        </xdr:cNvPr>
        <xdr:cNvSpPr txBox="1"/>
      </xdr:nvSpPr>
      <xdr:spPr>
        <a:xfrm>
          <a:off x="135007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71" name="n_4mainValue【公民館】&#10;有形固定資産減価償却率">
          <a:extLst>
            <a:ext uri="{FF2B5EF4-FFF2-40B4-BE49-F238E27FC236}">
              <a16:creationId xmlns:a16="http://schemas.microsoft.com/office/drawing/2014/main" id="{00000000-0008-0000-0100-000003030000}"/>
            </a:ext>
          </a:extLst>
        </xdr:cNvPr>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公民館】&#10;一人当たり面積グラフ枠">
          <a:extLst>
            <a:ext uri="{FF2B5EF4-FFF2-40B4-BE49-F238E27FC236}">
              <a16:creationId xmlns:a16="http://schemas.microsoft.com/office/drawing/2014/main" id="{00000000-0008-0000-0100-00001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96" name="【公民館】&#10;一人当たり面積最小値テキスト">
          <a:extLst>
            <a:ext uri="{FF2B5EF4-FFF2-40B4-BE49-F238E27FC236}">
              <a16:creationId xmlns:a16="http://schemas.microsoft.com/office/drawing/2014/main" id="{00000000-0008-0000-0100-00001C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98" name="【公民館】&#10;一人当たり面積最大値テキスト">
          <a:extLst>
            <a:ext uri="{FF2B5EF4-FFF2-40B4-BE49-F238E27FC236}">
              <a16:creationId xmlns:a16="http://schemas.microsoft.com/office/drawing/2014/main" id="{00000000-0008-0000-0100-00001E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00" name="【公民館】&#10;一人当たり面積平均値テキスト">
          <a:extLst>
            <a:ext uri="{FF2B5EF4-FFF2-40B4-BE49-F238E27FC236}">
              <a16:creationId xmlns:a16="http://schemas.microsoft.com/office/drawing/2014/main" id="{00000000-0008-0000-0100-00002003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01" name="フローチャート: 判断 800">
          <a:extLst>
            <a:ext uri="{FF2B5EF4-FFF2-40B4-BE49-F238E27FC236}">
              <a16:creationId xmlns:a16="http://schemas.microsoft.com/office/drawing/2014/main" id="{00000000-0008-0000-0100-000021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49530</xdr:rowOff>
    </xdr:from>
    <xdr:to>
      <xdr:col>116</xdr:col>
      <xdr:colOff>114300</xdr:colOff>
      <xdr:row>100</xdr:row>
      <xdr:rowOff>151130</xdr:rowOff>
    </xdr:to>
    <xdr:sp macro="" textlink="">
      <xdr:nvSpPr>
        <xdr:cNvPr id="811" name="楕円 810">
          <a:extLst>
            <a:ext uri="{FF2B5EF4-FFF2-40B4-BE49-F238E27FC236}">
              <a16:creationId xmlns:a16="http://schemas.microsoft.com/office/drawing/2014/main" id="{00000000-0008-0000-0100-00002B030000}"/>
            </a:ext>
          </a:extLst>
        </xdr:cNvPr>
        <xdr:cNvSpPr/>
      </xdr:nvSpPr>
      <xdr:spPr>
        <a:xfrm>
          <a:off x="221107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2557</xdr:rowOff>
    </xdr:from>
    <xdr:ext cx="469744" cy="259045"/>
    <xdr:sp macro="" textlink="">
      <xdr:nvSpPr>
        <xdr:cNvPr id="812" name="【公民館】&#10;一人当たり面積該当値テキスト">
          <a:extLst>
            <a:ext uri="{FF2B5EF4-FFF2-40B4-BE49-F238E27FC236}">
              <a16:creationId xmlns:a16="http://schemas.microsoft.com/office/drawing/2014/main" id="{00000000-0008-0000-0100-00002C030000}"/>
            </a:ext>
          </a:extLst>
        </xdr:cNvPr>
        <xdr:cNvSpPr txBox="1"/>
      </xdr:nvSpPr>
      <xdr:spPr>
        <a:xfrm>
          <a:off x="22199600" y="1714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49530</xdr:rowOff>
    </xdr:from>
    <xdr:to>
      <xdr:col>112</xdr:col>
      <xdr:colOff>38100</xdr:colOff>
      <xdr:row>100</xdr:row>
      <xdr:rowOff>151130</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1272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100330</xdr:rowOff>
    </xdr:from>
    <xdr:to>
      <xdr:col>116</xdr:col>
      <xdr:colOff>63500</xdr:colOff>
      <xdr:row>100</xdr:row>
      <xdr:rowOff>100330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1323300" y="17245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64770</xdr:rowOff>
    </xdr:from>
    <xdr:to>
      <xdr:col>107</xdr:col>
      <xdr:colOff>101600</xdr:colOff>
      <xdr:row>100</xdr:row>
      <xdr:rowOff>166370</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20383500" y="172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100330</xdr:rowOff>
    </xdr:from>
    <xdr:to>
      <xdr:col>111</xdr:col>
      <xdr:colOff>177800</xdr:colOff>
      <xdr:row>100</xdr:row>
      <xdr:rowOff>115570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flipV="1">
          <a:off x="20434300" y="17245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58420</xdr:rowOff>
    </xdr:from>
    <xdr:to>
      <xdr:col>102</xdr:col>
      <xdr:colOff>165100</xdr:colOff>
      <xdr:row>100</xdr:row>
      <xdr:rowOff>160020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19494500" y="172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109220</xdr:rowOff>
    </xdr:from>
    <xdr:to>
      <xdr:col>107</xdr:col>
      <xdr:colOff>50800</xdr:colOff>
      <xdr:row>100</xdr:row>
      <xdr:rowOff>115570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9545300" y="172542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49530</xdr:rowOff>
    </xdr:from>
    <xdr:to>
      <xdr:col>98</xdr:col>
      <xdr:colOff>38100</xdr:colOff>
      <xdr:row>100</xdr:row>
      <xdr:rowOff>151130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8605500" y="171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100330</xdr:rowOff>
    </xdr:from>
    <xdr:to>
      <xdr:col>102</xdr:col>
      <xdr:colOff>114300</xdr:colOff>
      <xdr:row>100</xdr:row>
      <xdr:rowOff>109220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656300" y="172453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21" name="n_1aveValue【公民館】&#10;一人当たり面積">
          <a:extLst>
            <a:ext uri="{FF2B5EF4-FFF2-40B4-BE49-F238E27FC236}">
              <a16:creationId xmlns:a16="http://schemas.microsoft.com/office/drawing/2014/main" id="{00000000-0008-0000-0100-000035030000}"/>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22" name="n_2aveValue【公民館】&#10;一人当たり面積">
          <a:extLst>
            <a:ext uri="{FF2B5EF4-FFF2-40B4-BE49-F238E27FC236}">
              <a16:creationId xmlns:a16="http://schemas.microsoft.com/office/drawing/2014/main" id="{00000000-0008-0000-0100-000036030000}"/>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23" name="n_3aveValue【公民館】&#10;一人当たり面積">
          <a:extLst>
            <a:ext uri="{FF2B5EF4-FFF2-40B4-BE49-F238E27FC236}">
              <a16:creationId xmlns:a16="http://schemas.microsoft.com/office/drawing/2014/main" id="{00000000-0008-0000-0100-000037030000}"/>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24" name="n_4aveValue【公民館】&#10;一人当たり面積">
          <a:extLst>
            <a:ext uri="{FF2B5EF4-FFF2-40B4-BE49-F238E27FC236}">
              <a16:creationId xmlns:a16="http://schemas.microsoft.com/office/drawing/2014/main" id="{00000000-0008-0000-0100-000038030000}"/>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167657</xdr:rowOff>
    </xdr:from>
    <xdr:ext cx="469744" cy="259045"/>
    <xdr:sp macro="" textlink="">
      <xdr:nvSpPr>
        <xdr:cNvPr id="825" name="n_1mainValue【公民館】&#10;一人当たり面積">
          <a:extLst>
            <a:ext uri="{FF2B5EF4-FFF2-40B4-BE49-F238E27FC236}">
              <a16:creationId xmlns:a16="http://schemas.microsoft.com/office/drawing/2014/main" id="{00000000-0008-0000-0100-000039030000}"/>
            </a:ext>
          </a:extLst>
        </xdr:cNvPr>
        <xdr:cNvSpPr txBox="1"/>
      </xdr:nvSpPr>
      <xdr:spPr>
        <a:xfrm>
          <a:off x="210757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11447</xdr:rowOff>
    </xdr:from>
    <xdr:ext cx="469744" cy="259045"/>
    <xdr:sp macro="" textlink="">
      <xdr:nvSpPr>
        <xdr:cNvPr id="826" name="n_2mainValue【公民館】&#10;一人当たり面積">
          <a:extLst>
            <a:ext uri="{FF2B5EF4-FFF2-40B4-BE49-F238E27FC236}">
              <a16:creationId xmlns:a16="http://schemas.microsoft.com/office/drawing/2014/main" id="{00000000-0008-0000-0100-00003A030000}"/>
            </a:ext>
          </a:extLst>
        </xdr:cNvPr>
        <xdr:cNvSpPr txBox="1"/>
      </xdr:nvSpPr>
      <xdr:spPr>
        <a:xfrm>
          <a:off x="20199427"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5097</xdr:rowOff>
    </xdr:from>
    <xdr:ext cx="469744" cy="259045"/>
    <xdr:sp macro="" textlink="">
      <xdr:nvSpPr>
        <xdr:cNvPr id="827" name="n_3mainValue【公民館】&#10;一人当たり面積">
          <a:extLst>
            <a:ext uri="{FF2B5EF4-FFF2-40B4-BE49-F238E27FC236}">
              <a16:creationId xmlns:a16="http://schemas.microsoft.com/office/drawing/2014/main" id="{00000000-0008-0000-0100-00003B030000}"/>
            </a:ext>
          </a:extLst>
        </xdr:cNvPr>
        <xdr:cNvSpPr txBox="1"/>
      </xdr:nvSpPr>
      <xdr:spPr>
        <a:xfrm>
          <a:off x="19310427" y="169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167657</xdr:rowOff>
    </xdr:from>
    <xdr:ext cx="469744" cy="259045"/>
    <xdr:sp macro="" textlink="">
      <xdr:nvSpPr>
        <xdr:cNvPr id="828" name="n_4mainValue【公民館】&#10;一人当たり面積">
          <a:extLst>
            <a:ext uri="{FF2B5EF4-FFF2-40B4-BE49-F238E27FC236}">
              <a16:creationId xmlns:a16="http://schemas.microsoft.com/office/drawing/2014/main" id="{00000000-0008-0000-0100-00003C030000}"/>
            </a:ext>
          </a:extLst>
        </xdr:cNvPr>
        <xdr:cNvSpPr txBox="1"/>
      </xdr:nvSpPr>
      <xdr:spPr>
        <a:xfrm>
          <a:off x="18421427"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9" name="正方形/長方形 828">
          <a:extLst>
            <a:ext uri="{FF2B5EF4-FFF2-40B4-BE49-F238E27FC236}">
              <a16:creationId xmlns:a16="http://schemas.microsoft.com/office/drawing/2014/main" id="{00000000-0008-0000-0100-00003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年度より中川地区放課後児童クラブが設置されたため、児童館に集計されている。町内の公民館は建築から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多く、全国平均・沖縄県平均を上回っている。各施設の定期的な保守点検や老朽化対策を行いつつ、修繕費用等の確保に努めていく。また、公民館の一人当たり面積が全国平均を上回っているのは、各地区の公民館に学習等供用施設が併設され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xdr:rowOff>
    </xdr:from>
    <xdr:to>
      <xdr:col>46</xdr:col>
      <xdr:colOff>38100</xdr:colOff>
      <xdr:row>39</xdr:row>
      <xdr:rowOff>111760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60960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xdr:rowOff>
    </xdr:from>
    <xdr:to>
      <xdr:col>41</xdr:col>
      <xdr:colOff>101600</xdr:colOff>
      <xdr:row>39</xdr:row>
      <xdr:rowOff>111760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60960</xdr:rowOff>
    </xdr:from>
    <xdr:to>
      <xdr:col>45</xdr:col>
      <xdr:colOff>177800</xdr:colOff>
      <xdr:row>39</xdr:row>
      <xdr:rowOff>60960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74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xdr:rowOff>
    </xdr:from>
    <xdr:to>
      <xdr:col>36</xdr:col>
      <xdr:colOff>165100</xdr:colOff>
      <xdr:row>39</xdr:row>
      <xdr:rowOff>107950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60960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74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128287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128287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124477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22860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2739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71665</xdr:rowOff>
    </xdr:from>
    <xdr:to>
      <xdr:col>15</xdr:col>
      <xdr:colOff>101600</xdr:colOff>
      <xdr:row>60</xdr:row>
      <xdr:rowOff>1815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158387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2380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35741</xdr:rowOff>
    </xdr:from>
    <xdr:to>
      <xdr:col>10</xdr:col>
      <xdr:colOff>165100</xdr:colOff>
      <xdr:row>59</xdr:row>
      <xdr:rowOff>137341</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86541</xdr:rowOff>
    </xdr:from>
    <xdr:to>
      <xdr:col>15</xdr:col>
      <xdr:colOff>50800</xdr:colOff>
      <xdr:row>59</xdr:row>
      <xdr:rowOff>122465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202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xdr:rowOff>
    </xdr:from>
    <xdr:to>
      <xdr:col>6</xdr:col>
      <xdr:colOff>38100</xdr:colOff>
      <xdr:row>59</xdr:row>
      <xdr:rowOff>103051</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59</xdr:row>
      <xdr:rowOff>86541</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1678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54264</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18342</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153868</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119578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136978</xdr:rowOff>
    </xdr:from>
    <xdr:to>
      <xdr:col>55</xdr:col>
      <xdr:colOff>50800</xdr:colOff>
      <xdr:row>59</xdr:row>
      <xdr:rowOff>67128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10426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159855</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10515600" y="993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136978</xdr:rowOff>
    </xdr:from>
    <xdr:to>
      <xdr:col>50</xdr:col>
      <xdr:colOff>165100</xdr:colOff>
      <xdr:row>59</xdr:row>
      <xdr:rowOff>67128</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58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16328</xdr:rowOff>
    </xdr:from>
    <xdr:to>
      <xdr:col>55</xdr:col>
      <xdr:colOff>0</xdr:colOff>
      <xdr:row>59</xdr:row>
      <xdr:rowOff>16328</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9639300" y="10131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146776</xdr:rowOff>
    </xdr:from>
    <xdr:to>
      <xdr:col>46</xdr:col>
      <xdr:colOff>38100</xdr:colOff>
      <xdr:row>59</xdr:row>
      <xdr:rowOff>76926</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699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16328</xdr:rowOff>
    </xdr:from>
    <xdr:to>
      <xdr:col>50</xdr:col>
      <xdr:colOff>114300</xdr:colOff>
      <xdr:row>59</xdr:row>
      <xdr:rowOff>26126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750300" y="101318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143510</xdr:rowOff>
    </xdr:from>
    <xdr:to>
      <xdr:col>41</xdr:col>
      <xdr:colOff>101600</xdr:colOff>
      <xdr:row>59</xdr:row>
      <xdr:rowOff>73660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81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22860</xdr:rowOff>
    </xdr:from>
    <xdr:to>
      <xdr:col>45</xdr:col>
      <xdr:colOff>177800</xdr:colOff>
      <xdr:row>59</xdr:row>
      <xdr:rowOff>26126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861300" y="101384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130447</xdr:rowOff>
    </xdr:from>
    <xdr:to>
      <xdr:col>36</xdr:col>
      <xdr:colOff>165100</xdr:colOff>
      <xdr:row>59</xdr:row>
      <xdr:rowOff>60597</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921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9797</xdr:rowOff>
    </xdr:from>
    <xdr:to>
      <xdr:col>41</xdr:col>
      <xdr:colOff>50800</xdr:colOff>
      <xdr:row>59</xdr:row>
      <xdr:rowOff>22860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6972300" y="101253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83655</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9391727" y="985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93453</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8515427" y="986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90187</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7626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77124</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6737427" y="984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02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00000000-0008-0000-0200-00004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6" name="【一般廃棄物処理施設】&#10;有形固定資産減価償却率最大値テキスト">
          <a:extLst>
            <a:ext uri="{FF2B5EF4-FFF2-40B4-BE49-F238E27FC236}">
              <a16:creationId xmlns:a16="http://schemas.microsoft.com/office/drawing/2014/main" id="{00000000-0008-0000-0200-000046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0000000-0008-0000-0200-000048010000}"/>
            </a:ext>
          </a:extLst>
        </xdr:cNvPr>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118745</xdr:rowOff>
    </xdr:from>
    <xdr:to>
      <xdr:col>85</xdr:col>
      <xdr:colOff>177800</xdr:colOff>
      <xdr:row>33</xdr:row>
      <xdr:rowOff>48895</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6268700" y="5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71772</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0000000-0008-0000-0200-000054010000}"/>
            </a:ext>
          </a:extLst>
        </xdr:cNvPr>
        <xdr:cNvSpPr txBox="1"/>
      </xdr:nvSpPr>
      <xdr:spPr>
        <a:xfrm>
          <a:off x="16357600" y="555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169545</xdr:rowOff>
    </xdr:from>
    <xdr:to>
      <xdr:col>85</xdr:col>
      <xdr:colOff>127000</xdr:colOff>
      <xdr:row>40</xdr:row>
      <xdr:rowOff>165735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5481300" y="5655945"/>
          <a:ext cx="838200" cy="13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165735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4592300" y="6966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2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200-000075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200-000077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200-000079010000}"/>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75681</xdr:rowOff>
    </xdr:from>
    <xdr:to>
      <xdr:col>116</xdr:col>
      <xdr:colOff>114300</xdr:colOff>
      <xdr:row>38</xdr:row>
      <xdr:rowOff>5831</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22110700" y="64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98558</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200-000085010000}"/>
            </a:ext>
          </a:extLst>
        </xdr:cNvPr>
        <xdr:cNvSpPr txBox="1"/>
      </xdr:nvSpPr>
      <xdr:spPr>
        <a:xfrm>
          <a:off x="22199600" y="627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127262</xdr:rowOff>
    </xdr:from>
    <xdr:to>
      <xdr:col>112</xdr:col>
      <xdr:colOff>38100</xdr:colOff>
      <xdr:row>41</xdr:row>
      <xdr:rowOff>57412</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69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126481</xdr:rowOff>
    </xdr:from>
    <xdr:to>
      <xdr:col>116</xdr:col>
      <xdr:colOff>63500</xdr:colOff>
      <xdr:row>41</xdr:row>
      <xdr:rowOff>6612</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1323300" y="6470131"/>
          <a:ext cx="838200" cy="5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128553</xdr:rowOff>
    </xdr:from>
    <xdr:to>
      <xdr:col>107</xdr:col>
      <xdr:colOff>101600</xdr:colOff>
      <xdr:row>41</xdr:row>
      <xdr:rowOff>58703</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0383500" y="698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6612</xdr:rowOff>
    </xdr:from>
    <xdr:to>
      <xdr:col>111</xdr:col>
      <xdr:colOff>177800</xdr:colOff>
      <xdr:row>41</xdr:row>
      <xdr:rowOff>7903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0434300" y="7036062"/>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42790</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00000000-0008-0000-0200-00008A01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52322</xdr:rowOff>
    </xdr:from>
    <xdr:ext cx="599010" cy="259045"/>
    <xdr:sp macro="" textlink="">
      <xdr:nvSpPr>
        <xdr:cNvPr id="395" name="n_2aveValue【一般廃棄物処理施設】&#10;一人当たり有形固定資産（償却資産）額">
          <a:extLst>
            <a:ext uri="{FF2B5EF4-FFF2-40B4-BE49-F238E27FC236}">
              <a16:creationId xmlns:a16="http://schemas.microsoft.com/office/drawing/2014/main" id="{00000000-0008-0000-0200-00008B01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00000000-0008-0000-0200-00008C01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397" name="n_4aveValue【一般廃棄物処理施設】&#10;一人当たり有形固定資産（償却資産）額">
          <a:extLst>
            <a:ext uri="{FF2B5EF4-FFF2-40B4-BE49-F238E27FC236}">
              <a16:creationId xmlns:a16="http://schemas.microsoft.com/office/drawing/2014/main" id="{00000000-0008-0000-0200-00008D01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48539</xdr:rowOff>
    </xdr:from>
    <xdr:ext cx="534377" cy="259045"/>
    <xdr:sp macro="" textlink="">
      <xdr:nvSpPr>
        <xdr:cNvPr id="398" name="n_1main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43411" y="70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49830</xdr:rowOff>
    </xdr:from>
    <xdr:ext cx="534377" cy="259045"/>
    <xdr:sp macro="" textlink="">
      <xdr:nvSpPr>
        <xdr:cNvPr id="399" name="n_2main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67111" y="70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a:extLst>
            <a:ext uri="{FF2B5EF4-FFF2-40B4-BE49-F238E27FC236}">
              <a16:creationId xmlns:a16="http://schemas.microsoft.com/office/drawing/2014/main" id="{00000000-0008-0000-0200-0000B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42" name="【消防施設】&#10;有形固定資産減価償却率最小値テキスト">
          <a:extLst>
            <a:ext uri="{FF2B5EF4-FFF2-40B4-BE49-F238E27FC236}">
              <a16:creationId xmlns:a16="http://schemas.microsoft.com/office/drawing/2014/main" id="{00000000-0008-0000-0200-0000BA01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44" name="【消防施設】&#10;有形固定資産減価償却率最大値テキスト">
          <a:extLst>
            <a:ext uri="{FF2B5EF4-FFF2-40B4-BE49-F238E27FC236}">
              <a16:creationId xmlns:a16="http://schemas.microsoft.com/office/drawing/2014/main" id="{00000000-0008-0000-0200-0000BC01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446" name="【消防施設】&#10;有形固定資産減価償却率平均値テキスト">
          <a:extLst>
            <a:ext uri="{FF2B5EF4-FFF2-40B4-BE49-F238E27FC236}">
              <a16:creationId xmlns:a16="http://schemas.microsoft.com/office/drawing/2014/main" id="{00000000-0008-0000-0200-0000BE01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458" name="【消防施設】&#10;有形固定資産減価償却率該当値テキスト">
          <a:extLst>
            <a:ext uri="{FF2B5EF4-FFF2-40B4-BE49-F238E27FC236}">
              <a16:creationId xmlns:a16="http://schemas.microsoft.com/office/drawing/2014/main" id="{00000000-0008-0000-0200-0000CA010000}"/>
            </a:ext>
          </a:extLst>
        </xdr:cNvPr>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100149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5481300" y="1391248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126274</xdr:rowOff>
    </xdr:from>
    <xdr:to>
      <xdr:col>81</xdr:col>
      <xdr:colOff>50800</xdr:colOff>
      <xdr:row>81</xdr:row>
      <xdr:rowOff>25037</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4592300" y="1384227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463" name="n_1aveValue【消防施設】&#10;有形固定資産減価償却率">
          <a:extLst>
            <a:ext uri="{FF2B5EF4-FFF2-40B4-BE49-F238E27FC236}">
              <a16:creationId xmlns:a16="http://schemas.microsoft.com/office/drawing/2014/main" id="{00000000-0008-0000-0200-0000CF010000}"/>
            </a:ext>
          </a:extLst>
        </xdr:cNvPr>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464" name="n_2aveValue【消防施設】&#10;有形固定資産減価償却率">
          <a:extLst>
            <a:ext uri="{FF2B5EF4-FFF2-40B4-BE49-F238E27FC236}">
              <a16:creationId xmlns:a16="http://schemas.microsoft.com/office/drawing/2014/main" id="{00000000-0008-0000-0200-0000D0010000}"/>
            </a:ext>
          </a:extLst>
        </xdr:cNvPr>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465" name="n_3aveValue【消防施設】&#10;有形固定資産減価償却率">
          <a:extLst>
            <a:ext uri="{FF2B5EF4-FFF2-40B4-BE49-F238E27FC236}">
              <a16:creationId xmlns:a16="http://schemas.microsoft.com/office/drawing/2014/main" id="{00000000-0008-0000-0200-0000D101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466" name="n_4aveValue【消防施設】&#10;有形固定資産減価償却率">
          <a:extLst>
            <a:ext uri="{FF2B5EF4-FFF2-40B4-BE49-F238E27FC236}">
              <a16:creationId xmlns:a16="http://schemas.microsoft.com/office/drawing/2014/main" id="{00000000-0008-0000-0200-0000D201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467" name="n_1mainValue【消防施設】&#10;有形固定資産減価償却率">
          <a:extLst>
            <a:ext uri="{FF2B5EF4-FFF2-40B4-BE49-F238E27FC236}">
              <a16:creationId xmlns:a16="http://schemas.microsoft.com/office/drawing/2014/main" id="{00000000-0008-0000-0200-0000D3010000}"/>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468" name="n_2mainValue【消防施設】&#10;有形固定資産減価償却率">
          <a:extLst>
            <a:ext uri="{FF2B5EF4-FFF2-40B4-BE49-F238E27FC236}">
              <a16:creationId xmlns:a16="http://schemas.microsoft.com/office/drawing/2014/main" id="{00000000-0008-0000-0200-0000D4010000}"/>
            </a:ext>
          </a:extLst>
        </xdr:cNvPr>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消防施設】&#10;一人当たり面積グラフ枠">
          <a:extLst>
            <a:ext uri="{FF2B5EF4-FFF2-40B4-BE49-F238E27FC236}">
              <a16:creationId xmlns:a16="http://schemas.microsoft.com/office/drawing/2014/main" id="{00000000-0008-0000-0200-0000E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493" name="【消防施設】&#10;一人当たり面積最小値テキスト">
          <a:extLst>
            <a:ext uri="{FF2B5EF4-FFF2-40B4-BE49-F238E27FC236}">
              <a16:creationId xmlns:a16="http://schemas.microsoft.com/office/drawing/2014/main" id="{00000000-0008-0000-0200-0000ED01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495" name="【消防施設】&#10;一人当たり面積最大値テキスト">
          <a:extLst>
            <a:ext uri="{FF2B5EF4-FFF2-40B4-BE49-F238E27FC236}">
              <a16:creationId xmlns:a16="http://schemas.microsoft.com/office/drawing/2014/main" id="{00000000-0008-0000-0200-0000EF01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497" name="【消防施設】&#10;一人当たり面積平均値テキスト">
          <a:extLst>
            <a:ext uri="{FF2B5EF4-FFF2-40B4-BE49-F238E27FC236}">
              <a16:creationId xmlns:a16="http://schemas.microsoft.com/office/drawing/2014/main" id="{00000000-0008-0000-0200-0000F101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84455</xdr:rowOff>
    </xdr:from>
    <xdr:to>
      <xdr:col>116</xdr:col>
      <xdr:colOff>114300</xdr:colOff>
      <xdr:row>86</xdr:row>
      <xdr:rowOff>14605</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170832</xdr:rowOff>
    </xdr:from>
    <xdr:ext cx="469744" cy="259045"/>
    <xdr:sp macro="" textlink="">
      <xdr:nvSpPr>
        <xdr:cNvPr id="509" name="【消防施設】&#10;一人当たり面積該当値テキスト">
          <a:extLst>
            <a:ext uri="{FF2B5EF4-FFF2-40B4-BE49-F238E27FC236}">
              <a16:creationId xmlns:a16="http://schemas.microsoft.com/office/drawing/2014/main" id="{00000000-0008-0000-0200-0000FD010000}"/>
            </a:ext>
          </a:extLst>
        </xdr:cNvPr>
        <xdr:cNvSpPr txBox="1"/>
      </xdr:nvSpPr>
      <xdr:spPr>
        <a:xfrm>
          <a:off x="22199600" y="145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84455</xdr:rowOff>
    </xdr:from>
    <xdr:to>
      <xdr:col>112</xdr:col>
      <xdr:colOff>38100</xdr:colOff>
      <xdr:row>86</xdr:row>
      <xdr:rowOff>14605</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135255</xdr:rowOff>
    </xdr:from>
    <xdr:to>
      <xdr:col>116</xdr:col>
      <xdr:colOff>63500</xdr:colOff>
      <xdr:row>85</xdr:row>
      <xdr:rowOff>135255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21323300" y="14708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135255</xdr:rowOff>
    </xdr:from>
    <xdr:to>
      <xdr:col>111</xdr:col>
      <xdr:colOff>177800</xdr:colOff>
      <xdr:row>85</xdr:row>
      <xdr:rowOff>137161</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20434300" y="14708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14" name="n_1aveValue【消防施設】&#10;一人当たり面積">
          <a:extLst>
            <a:ext uri="{FF2B5EF4-FFF2-40B4-BE49-F238E27FC236}">
              <a16:creationId xmlns:a16="http://schemas.microsoft.com/office/drawing/2014/main" id="{00000000-0008-0000-0200-000002020000}"/>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15" name="n_2aveValue【消防施設】&#10;一人当たり面積">
          <a:extLst>
            <a:ext uri="{FF2B5EF4-FFF2-40B4-BE49-F238E27FC236}">
              <a16:creationId xmlns:a16="http://schemas.microsoft.com/office/drawing/2014/main" id="{00000000-0008-0000-0200-000003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16" name="n_3aveValue【消防施設】&#10;一人当たり面積">
          <a:extLst>
            <a:ext uri="{FF2B5EF4-FFF2-40B4-BE49-F238E27FC236}">
              <a16:creationId xmlns:a16="http://schemas.microsoft.com/office/drawing/2014/main" id="{00000000-0008-0000-0200-000004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17" name="n_4aveValue【消防施設】&#10;一人当たり面積">
          <a:extLst>
            <a:ext uri="{FF2B5EF4-FFF2-40B4-BE49-F238E27FC236}">
              <a16:creationId xmlns:a16="http://schemas.microsoft.com/office/drawing/2014/main" id="{00000000-0008-0000-0200-00000502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5732</xdr:rowOff>
    </xdr:from>
    <xdr:ext cx="469744" cy="259045"/>
    <xdr:sp macro="" textlink="">
      <xdr:nvSpPr>
        <xdr:cNvPr id="518" name="n_1mainValue【消防施設】&#10;一人当たり面積">
          <a:extLst>
            <a:ext uri="{FF2B5EF4-FFF2-40B4-BE49-F238E27FC236}">
              <a16:creationId xmlns:a16="http://schemas.microsoft.com/office/drawing/2014/main" id="{00000000-0008-0000-0200-000006020000}"/>
            </a:ext>
          </a:extLst>
        </xdr:cNvPr>
        <xdr:cNvSpPr txBox="1"/>
      </xdr:nvSpPr>
      <xdr:spPr>
        <a:xfrm>
          <a:off x="210757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519" name="n_2mainValue【消防施設】&#10;一人当たり面積">
          <a:extLst>
            <a:ext uri="{FF2B5EF4-FFF2-40B4-BE49-F238E27FC236}">
              <a16:creationId xmlns:a16="http://schemas.microsoft.com/office/drawing/2014/main" id="{00000000-0008-0000-0200-000007020000}"/>
            </a:ext>
          </a:extLst>
        </xdr:cNvPr>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庁舎】&#10;有形固定資産減価償却率グラフ枠">
          <a:extLst>
            <a:ext uri="{FF2B5EF4-FFF2-40B4-BE49-F238E27FC236}">
              <a16:creationId xmlns:a16="http://schemas.microsoft.com/office/drawing/2014/main" id="{00000000-0008-0000-0200-00002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46" name="【庁舎】&#10;有形固定資産減価償却率最小値テキスト">
          <a:extLst>
            <a:ext uri="{FF2B5EF4-FFF2-40B4-BE49-F238E27FC236}">
              <a16:creationId xmlns:a16="http://schemas.microsoft.com/office/drawing/2014/main" id="{00000000-0008-0000-0200-000022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48" name="【庁舎】&#10;有形固定資産減価償却率最大値テキスト">
          <a:extLst>
            <a:ext uri="{FF2B5EF4-FFF2-40B4-BE49-F238E27FC236}">
              <a16:creationId xmlns:a16="http://schemas.microsoft.com/office/drawing/2014/main" id="{00000000-0008-0000-0200-000024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50" name="【庁舎】&#10;有形固定資産減価償却率平均値テキスト">
          <a:extLst>
            <a:ext uri="{FF2B5EF4-FFF2-40B4-BE49-F238E27FC236}">
              <a16:creationId xmlns:a16="http://schemas.microsoft.com/office/drawing/2014/main" id="{00000000-0008-0000-0200-00002602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562" name="【庁舎】&#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161108</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5481300" y="18212344"/>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128451</xdr:rowOff>
    </xdr:from>
    <xdr:to>
      <xdr:col>81</xdr:col>
      <xdr:colOff>50800</xdr:colOff>
      <xdr:row>106</xdr:row>
      <xdr:rowOff>161108</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4592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44994</xdr:rowOff>
    </xdr:from>
    <xdr:to>
      <xdr:col>72</xdr:col>
      <xdr:colOff>38100</xdr:colOff>
      <xdr:row>106</xdr:row>
      <xdr:rowOff>146594</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365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95794</xdr:rowOff>
    </xdr:from>
    <xdr:to>
      <xdr:col>76</xdr:col>
      <xdr:colOff>114300</xdr:colOff>
      <xdr:row>106</xdr:row>
      <xdr:rowOff>128451</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3703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63137</xdr:rowOff>
    </xdr:from>
    <xdr:to>
      <xdr:col>71</xdr:col>
      <xdr:colOff>177800</xdr:colOff>
      <xdr:row>106</xdr:row>
      <xdr:rowOff>95794</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814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71" name="n_1aveValue【庁舎】&#10;有形固定資産減価償却率">
          <a:extLst>
            <a:ext uri="{FF2B5EF4-FFF2-40B4-BE49-F238E27FC236}">
              <a16:creationId xmlns:a16="http://schemas.microsoft.com/office/drawing/2014/main" id="{00000000-0008-0000-0200-00003B02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72" name="n_2aveValue【庁舎】&#10;有形固定資産減価償却率">
          <a:extLst>
            <a:ext uri="{FF2B5EF4-FFF2-40B4-BE49-F238E27FC236}">
              <a16:creationId xmlns:a16="http://schemas.microsoft.com/office/drawing/2014/main" id="{00000000-0008-0000-0200-00003C02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73" name="n_3aveValue【庁舎】&#10;有形固定資産減価償却率">
          <a:extLst>
            <a:ext uri="{FF2B5EF4-FFF2-40B4-BE49-F238E27FC236}">
              <a16:creationId xmlns:a16="http://schemas.microsoft.com/office/drawing/2014/main" id="{00000000-0008-0000-0200-00003D02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74" name="n_4aveValue【庁舎】&#10;有形固定資産減価償却率">
          <a:extLst>
            <a:ext uri="{FF2B5EF4-FFF2-40B4-BE49-F238E27FC236}">
              <a16:creationId xmlns:a16="http://schemas.microsoft.com/office/drawing/2014/main" id="{00000000-0008-0000-0200-00003E02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575" name="n_1mainValue【庁舎】&#10;有形固定資産減価償却率">
          <a:extLst>
            <a:ext uri="{FF2B5EF4-FFF2-40B4-BE49-F238E27FC236}">
              <a16:creationId xmlns:a16="http://schemas.microsoft.com/office/drawing/2014/main" id="{00000000-0008-0000-0200-00003F020000}"/>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576" name="n_2mainValue【庁舎】&#10;有形固定資産減価償却率">
          <a:extLst>
            <a:ext uri="{FF2B5EF4-FFF2-40B4-BE49-F238E27FC236}">
              <a16:creationId xmlns:a16="http://schemas.microsoft.com/office/drawing/2014/main" id="{00000000-0008-0000-0200-00004002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137721</xdr:rowOff>
    </xdr:from>
    <xdr:ext cx="405111" cy="259045"/>
    <xdr:sp macro="" textlink="">
      <xdr:nvSpPr>
        <xdr:cNvPr id="577" name="n_3mainValue【庁舎】&#10;有形固定資産減価償却率">
          <a:extLst>
            <a:ext uri="{FF2B5EF4-FFF2-40B4-BE49-F238E27FC236}">
              <a16:creationId xmlns:a16="http://schemas.microsoft.com/office/drawing/2014/main" id="{00000000-0008-0000-0200-000041020000}"/>
            </a:ext>
          </a:extLst>
        </xdr:cNvPr>
        <xdr:cNvSpPr txBox="1"/>
      </xdr:nvSpPr>
      <xdr:spPr>
        <a:xfrm>
          <a:off x="13500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578" name="n_4mainValue【庁舎】&#10;有形固定資産減価償却率">
          <a:extLst>
            <a:ext uri="{FF2B5EF4-FFF2-40B4-BE49-F238E27FC236}">
              <a16:creationId xmlns:a16="http://schemas.microsoft.com/office/drawing/2014/main" id="{00000000-0008-0000-0200-000042020000}"/>
            </a:ext>
          </a:extLst>
        </xdr:cNvPr>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9" name="【庁舎】&#10;一人当たり面積グラフ枠">
          <a:extLst>
            <a:ext uri="{FF2B5EF4-FFF2-40B4-BE49-F238E27FC236}">
              <a16:creationId xmlns:a16="http://schemas.microsoft.com/office/drawing/2014/main" id="{00000000-0008-0000-0200-00005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01" name="【庁舎】&#10;一人当たり面積最小値テキスト">
          <a:extLst>
            <a:ext uri="{FF2B5EF4-FFF2-40B4-BE49-F238E27FC236}">
              <a16:creationId xmlns:a16="http://schemas.microsoft.com/office/drawing/2014/main" id="{00000000-0008-0000-0200-00005902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03" name="【庁舎】&#10;一人当たり面積最大値テキスト">
          <a:extLst>
            <a:ext uri="{FF2B5EF4-FFF2-40B4-BE49-F238E27FC236}">
              <a16:creationId xmlns:a16="http://schemas.microsoft.com/office/drawing/2014/main" id="{00000000-0008-0000-0200-00005B02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605" name="【庁舎】&#10;一人当たり面積平均値テキスト">
          <a:extLst>
            <a:ext uri="{FF2B5EF4-FFF2-40B4-BE49-F238E27FC236}">
              <a16:creationId xmlns:a16="http://schemas.microsoft.com/office/drawing/2014/main" id="{00000000-0008-0000-0200-00005D020000}"/>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144729</xdr:rowOff>
    </xdr:from>
    <xdr:to>
      <xdr:col>116</xdr:col>
      <xdr:colOff>114300</xdr:colOff>
      <xdr:row>107</xdr:row>
      <xdr:rowOff>74879</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22110700" y="18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167606</xdr:rowOff>
    </xdr:from>
    <xdr:ext cx="469744" cy="259045"/>
    <xdr:sp macro="" textlink="">
      <xdr:nvSpPr>
        <xdr:cNvPr id="617" name="【庁舎】&#10;一人当たり面積該当値テキスト">
          <a:extLst>
            <a:ext uri="{FF2B5EF4-FFF2-40B4-BE49-F238E27FC236}">
              <a16:creationId xmlns:a16="http://schemas.microsoft.com/office/drawing/2014/main" id="{00000000-0008-0000-0200-000069020000}"/>
            </a:ext>
          </a:extLst>
        </xdr:cNvPr>
        <xdr:cNvSpPr txBox="1"/>
      </xdr:nvSpPr>
      <xdr:spPr>
        <a:xfrm>
          <a:off x="22199600" y="181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15342</xdr:rowOff>
    </xdr:from>
    <xdr:to>
      <xdr:col>112</xdr:col>
      <xdr:colOff>38100</xdr:colOff>
      <xdr:row>107</xdr:row>
      <xdr:rowOff>116942</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1272500" y="183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24079</xdr:rowOff>
    </xdr:from>
    <xdr:to>
      <xdr:col>116</xdr:col>
      <xdr:colOff>63500</xdr:colOff>
      <xdr:row>107</xdr:row>
      <xdr:rowOff>66142</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flipV="1">
          <a:off x="21323300" y="18369229"/>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17171</xdr:rowOff>
    </xdr:from>
    <xdr:to>
      <xdr:col>107</xdr:col>
      <xdr:colOff>101600</xdr:colOff>
      <xdr:row>107</xdr:row>
      <xdr:rowOff>118771</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0383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66142</xdr:rowOff>
    </xdr:from>
    <xdr:to>
      <xdr:col>111</xdr:col>
      <xdr:colOff>177800</xdr:colOff>
      <xdr:row>107</xdr:row>
      <xdr:rowOff>67971</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0434300" y="184112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16256</xdr:rowOff>
    </xdr:from>
    <xdr:to>
      <xdr:col>102</xdr:col>
      <xdr:colOff>165100</xdr:colOff>
      <xdr:row>107</xdr:row>
      <xdr:rowOff>117856</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9494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67056</xdr:rowOff>
    </xdr:from>
    <xdr:to>
      <xdr:col>107</xdr:col>
      <xdr:colOff>50800</xdr:colOff>
      <xdr:row>107</xdr:row>
      <xdr:rowOff>67971</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9545300" y="1841220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15342</xdr:rowOff>
    </xdr:from>
    <xdr:to>
      <xdr:col>98</xdr:col>
      <xdr:colOff>38100</xdr:colOff>
      <xdr:row>107</xdr:row>
      <xdr:rowOff>116942</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8605500" y="183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66142</xdr:rowOff>
    </xdr:from>
    <xdr:to>
      <xdr:col>102</xdr:col>
      <xdr:colOff>114300</xdr:colOff>
      <xdr:row>107</xdr:row>
      <xdr:rowOff>67056</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656300" y="184112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26" name="n_1aveValue【庁舎】&#10;一人当たり面積">
          <a:extLst>
            <a:ext uri="{FF2B5EF4-FFF2-40B4-BE49-F238E27FC236}">
              <a16:creationId xmlns:a16="http://schemas.microsoft.com/office/drawing/2014/main" id="{00000000-0008-0000-0200-000072020000}"/>
            </a:ext>
          </a:extLst>
        </xdr:cNvPr>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27" name="n_2aveValue【庁舎】&#10;一人当たり面積">
          <a:extLst>
            <a:ext uri="{FF2B5EF4-FFF2-40B4-BE49-F238E27FC236}">
              <a16:creationId xmlns:a16="http://schemas.microsoft.com/office/drawing/2014/main" id="{00000000-0008-0000-0200-00007302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28" name="n_3aveValue【庁舎】&#10;一人当たり面積">
          <a:extLst>
            <a:ext uri="{FF2B5EF4-FFF2-40B4-BE49-F238E27FC236}">
              <a16:creationId xmlns:a16="http://schemas.microsoft.com/office/drawing/2014/main" id="{00000000-0008-0000-0200-000074020000}"/>
            </a:ext>
          </a:extLst>
        </xdr:cNvPr>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629" name="n_4aveValue【庁舎】&#10;一人当たり面積">
          <a:extLst>
            <a:ext uri="{FF2B5EF4-FFF2-40B4-BE49-F238E27FC236}">
              <a16:creationId xmlns:a16="http://schemas.microsoft.com/office/drawing/2014/main" id="{00000000-0008-0000-0200-000075020000}"/>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108069</xdr:rowOff>
    </xdr:from>
    <xdr:ext cx="469744" cy="259045"/>
    <xdr:sp macro="" textlink="">
      <xdr:nvSpPr>
        <xdr:cNvPr id="630" name="n_1mainValue【庁舎】&#10;一人当たり面積">
          <a:extLst>
            <a:ext uri="{FF2B5EF4-FFF2-40B4-BE49-F238E27FC236}">
              <a16:creationId xmlns:a16="http://schemas.microsoft.com/office/drawing/2014/main" id="{00000000-0008-0000-0200-000076020000}"/>
            </a:ext>
          </a:extLst>
        </xdr:cNvPr>
        <xdr:cNvSpPr txBox="1"/>
      </xdr:nvSpPr>
      <xdr:spPr>
        <a:xfrm>
          <a:off x="21075727" y="184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109898</xdr:rowOff>
    </xdr:from>
    <xdr:ext cx="469744" cy="259045"/>
    <xdr:sp macro="" textlink="">
      <xdr:nvSpPr>
        <xdr:cNvPr id="631" name="n_2mainValue【庁舎】&#10;一人当たり面積">
          <a:extLst>
            <a:ext uri="{FF2B5EF4-FFF2-40B4-BE49-F238E27FC236}">
              <a16:creationId xmlns:a16="http://schemas.microsoft.com/office/drawing/2014/main" id="{00000000-0008-0000-0200-000077020000}"/>
            </a:ext>
          </a:extLst>
        </xdr:cNvPr>
        <xdr:cNvSpPr txBox="1"/>
      </xdr:nvSpPr>
      <xdr:spPr>
        <a:xfrm>
          <a:off x="201994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108983</xdr:rowOff>
    </xdr:from>
    <xdr:ext cx="469744" cy="259045"/>
    <xdr:sp macro="" textlink="">
      <xdr:nvSpPr>
        <xdr:cNvPr id="632" name="n_3mainValue【庁舎】&#10;一人当たり面積">
          <a:extLst>
            <a:ext uri="{FF2B5EF4-FFF2-40B4-BE49-F238E27FC236}">
              <a16:creationId xmlns:a16="http://schemas.microsoft.com/office/drawing/2014/main" id="{00000000-0008-0000-0200-000078020000}"/>
            </a:ext>
          </a:extLst>
        </xdr:cNvPr>
        <xdr:cNvSpPr txBox="1"/>
      </xdr:nvSpPr>
      <xdr:spPr>
        <a:xfrm>
          <a:off x="19310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133469</xdr:rowOff>
    </xdr:from>
    <xdr:ext cx="469744" cy="259045"/>
    <xdr:sp macro="" textlink="">
      <xdr:nvSpPr>
        <xdr:cNvPr id="633" name="n_4mainValue【庁舎】&#10;一人当たり面積">
          <a:extLst>
            <a:ext uri="{FF2B5EF4-FFF2-40B4-BE49-F238E27FC236}">
              <a16:creationId xmlns:a16="http://schemas.microsoft.com/office/drawing/2014/main" id="{00000000-0008-0000-0200-000079020000}"/>
            </a:ext>
          </a:extLst>
        </xdr:cNvPr>
        <xdr:cNvSpPr txBox="1"/>
      </xdr:nvSpPr>
      <xdr:spPr>
        <a:xfrm>
          <a:off x="18421427" y="1813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一般廃棄物処理施設については、一部事務組合の施設となっており、令和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年度にて新施設の供用開始が始まったため有形固定資産減価償却率は改善されている。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年以上経過した施設がほとんどであり、有形固定資産減価償却率が全国平均・沖縄県平均を上回っている。個別施設計画などの各種計画に沿った施設更新を行えるよう、財源確保に努めていく。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個人町民税の所得割や地方消費税交付金が増加しているが、指数は横ばいで全国平均を大きく下回っている。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プロスポーツキャンプの受け入れによる商工観光の振興とホテル等の民間企業の誘致に引き続き取り組み、財政力の強化に努める。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60778</xdr:rowOff>
    </xdr:to>
    <xdr:cxnSp macro="">
      <xdr:nvCxnSpPr>
        <xdr:cNvPr id="76" name="直線コネクタ 75"/>
        <xdr:cNvCxnSpPr/>
      </xdr:nvCxnSpPr>
      <xdr:spPr>
        <a:xfrm flipV="1">
          <a:off x="2336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83759</xdr:rowOff>
    </xdr:to>
    <xdr:cxnSp macro="">
      <xdr:nvCxnSpPr>
        <xdr:cNvPr id="79" name="直線コネクタ 78"/>
        <xdr:cNvCxnSpPr/>
      </xdr:nvCxnSpPr>
      <xdr:spPr>
        <a:xfrm flipV="1">
          <a:off x="1447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主に物件費において経費節減と補助金の活用により、前年度より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ポイント改善している。しかし、会計年度任用職員制度の導入により人件費は増額しており、業務の効率化を進め、人員の抑制に努める必要がある。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120862</xdr:rowOff>
    </xdr:to>
    <xdr:cxnSp macro="">
      <xdr:nvCxnSpPr>
        <xdr:cNvPr id="133" name="直線コネクタ 132"/>
        <xdr:cNvCxnSpPr/>
      </xdr:nvCxnSpPr>
      <xdr:spPr>
        <a:xfrm flipV="1">
          <a:off x="4114800" y="10634133"/>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62</xdr:row>
      <xdr:rowOff>120862</xdr:rowOff>
    </xdr:to>
    <xdr:cxnSp macro="">
      <xdr:nvCxnSpPr>
        <xdr:cNvPr id="136" name="直線コネクタ 135"/>
        <xdr:cNvCxnSpPr/>
      </xdr:nvCxnSpPr>
      <xdr:spPr>
        <a:xfrm>
          <a:off x="3225800" y="107306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147531</xdr:rowOff>
    </xdr:from>
    <xdr:to>
      <xdr:col>15</xdr:col>
      <xdr:colOff>82550</xdr:colOff>
      <xdr:row>62</xdr:row>
      <xdr:rowOff>100754</xdr:rowOff>
    </xdr:to>
    <xdr:cxnSp macro="">
      <xdr:nvCxnSpPr>
        <xdr:cNvPr id="139" name="直線コネクタ 138"/>
        <xdr:cNvCxnSpPr/>
      </xdr:nvCxnSpPr>
      <xdr:spPr>
        <a:xfrm>
          <a:off x="2336800" y="1060598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147531</xdr:rowOff>
    </xdr:from>
    <xdr:to>
      <xdr:col>11</xdr:col>
      <xdr:colOff>31750</xdr:colOff>
      <xdr:row>62</xdr:row>
      <xdr:rowOff>24342</xdr:rowOff>
    </xdr:to>
    <xdr:cxnSp macro="">
      <xdr:nvCxnSpPr>
        <xdr:cNvPr id="142" name="直線コネクタ 141"/>
        <xdr:cNvCxnSpPr/>
      </xdr:nvCxnSpPr>
      <xdr:spPr>
        <a:xfrm flipV="1">
          <a:off x="1447800" y="1060598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2" name="楕円 151"/>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3"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70062</xdr:rowOff>
    </xdr:from>
    <xdr:to>
      <xdr:col>19</xdr:col>
      <xdr:colOff>184150</xdr:colOff>
      <xdr:row>63</xdr:row>
      <xdr:rowOff>212</xdr:rowOff>
    </xdr:to>
    <xdr:sp macro="" textlink="">
      <xdr:nvSpPr>
        <xdr:cNvPr id="154" name="楕円 153"/>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55" name="テキスト ボックス 154"/>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96731</xdr:rowOff>
    </xdr:from>
    <xdr:to>
      <xdr:col>11</xdr:col>
      <xdr:colOff>82550</xdr:colOff>
      <xdr:row>62</xdr:row>
      <xdr:rowOff>26881</xdr:rowOff>
    </xdr:to>
    <xdr:sp macro="" textlink="">
      <xdr:nvSpPr>
        <xdr:cNvPr id="158" name="楕円 157"/>
        <xdr:cNvSpPr/>
      </xdr:nvSpPr>
      <xdr:spPr>
        <a:xfrm>
          <a:off x="2286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59" name="テキスト ボックス 158"/>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60" name="楕円 159"/>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85319</xdr:rowOff>
    </xdr:from>
    <xdr:ext cx="762000" cy="259045"/>
    <xdr:sp macro="" textlink="">
      <xdr:nvSpPr>
        <xdr:cNvPr id="161" name="テキスト ボックス 160"/>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[308,236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前年度からの増額の要因は、人件費については、会計年度任用職員制度への移行による影響が大きく、物件費については、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スクール構想による学校内のネットワーク整備とタブレット整備による影響が大きい。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以前として全国平均・県平均を大きく超えているため、ラスパイレス指数などを考慮した適正化を図る。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100754</xdr:rowOff>
    </xdr:from>
    <xdr:to>
      <xdr:col>23</xdr:col>
      <xdr:colOff>133350</xdr:colOff>
      <xdr:row>84</xdr:row>
      <xdr:rowOff>59234</xdr:rowOff>
    </xdr:to>
    <xdr:cxnSp macro="">
      <xdr:nvCxnSpPr>
        <xdr:cNvPr id="198" name="直線コネクタ 197"/>
        <xdr:cNvCxnSpPr/>
      </xdr:nvCxnSpPr>
      <xdr:spPr>
        <a:xfrm>
          <a:off x="4114800" y="14331104"/>
          <a:ext cx="838200" cy="1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93380</xdr:rowOff>
    </xdr:from>
    <xdr:to>
      <xdr:col>19</xdr:col>
      <xdr:colOff>133350</xdr:colOff>
      <xdr:row>83</xdr:row>
      <xdr:rowOff>100754</xdr:rowOff>
    </xdr:to>
    <xdr:cxnSp macro="">
      <xdr:nvCxnSpPr>
        <xdr:cNvPr id="201" name="直線コネクタ 200"/>
        <xdr:cNvCxnSpPr/>
      </xdr:nvCxnSpPr>
      <xdr:spPr>
        <a:xfrm>
          <a:off x="3225800" y="14323730"/>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70301</xdr:rowOff>
    </xdr:from>
    <xdr:to>
      <xdr:col>15</xdr:col>
      <xdr:colOff>82550</xdr:colOff>
      <xdr:row>83</xdr:row>
      <xdr:rowOff>93380</xdr:rowOff>
    </xdr:to>
    <xdr:cxnSp macro="">
      <xdr:nvCxnSpPr>
        <xdr:cNvPr id="204" name="直線コネクタ 203"/>
        <xdr:cNvCxnSpPr/>
      </xdr:nvCxnSpPr>
      <xdr:spPr>
        <a:xfrm>
          <a:off x="2336800" y="14300651"/>
          <a:ext cx="889000" cy="2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70301</xdr:rowOff>
    </xdr:from>
    <xdr:to>
      <xdr:col>11</xdr:col>
      <xdr:colOff>31750</xdr:colOff>
      <xdr:row>83</xdr:row>
      <xdr:rowOff>148437</xdr:rowOff>
    </xdr:to>
    <xdr:cxnSp macro="">
      <xdr:nvCxnSpPr>
        <xdr:cNvPr id="207" name="直線コネクタ 206"/>
        <xdr:cNvCxnSpPr/>
      </xdr:nvCxnSpPr>
      <xdr:spPr>
        <a:xfrm flipV="1">
          <a:off x="1447800" y="14300651"/>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8434</xdr:rowOff>
    </xdr:from>
    <xdr:to>
      <xdr:col>23</xdr:col>
      <xdr:colOff>184150</xdr:colOff>
      <xdr:row>84</xdr:row>
      <xdr:rowOff>110034</xdr:rowOff>
    </xdr:to>
    <xdr:sp macro="" textlink="">
      <xdr:nvSpPr>
        <xdr:cNvPr id="217" name="楕円 216"/>
        <xdr:cNvSpPr/>
      </xdr:nvSpPr>
      <xdr:spPr>
        <a:xfrm>
          <a:off x="4902200" y="144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151961</xdr:rowOff>
    </xdr:from>
    <xdr:ext cx="762000" cy="259045"/>
    <xdr:sp macro="" textlink="">
      <xdr:nvSpPr>
        <xdr:cNvPr id="218" name="人件費・物件費等の状況該当値テキスト"/>
        <xdr:cNvSpPr txBox="1"/>
      </xdr:nvSpPr>
      <xdr:spPr>
        <a:xfrm>
          <a:off x="5041900" y="1438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49954</xdr:rowOff>
    </xdr:from>
    <xdr:to>
      <xdr:col>19</xdr:col>
      <xdr:colOff>184150</xdr:colOff>
      <xdr:row>83</xdr:row>
      <xdr:rowOff>151554</xdr:rowOff>
    </xdr:to>
    <xdr:sp macro="" textlink="">
      <xdr:nvSpPr>
        <xdr:cNvPr id="219" name="楕円 218"/>
        <xdr:cNvSpPr/>
      </xdr:nvSpPr>
      <xdr:spPr>
        <a:xfrm>
          <a:off x="4064000" y="142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136331</xdr:rowOff>
    </xdr:from>
    <xdr:ext cx="736600" cy="259045"/>
    <xdr:sp macro="" textlink="">
      <xdr:nvSpPr>
        <xdr:cNvPr id="220" name="テキスト ボックス 219"/>
        <xdr:cNvSpPr txBox="1"/>
      </xdr:nvSpPr>
      <xdr:spPr>
        <a:xfrm>
          <a:off x="3733800" y="14366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42580</xdr:rowOff>
    </xdr:from>
    <xdr:to>
      <xdr:col>15</xdr:col>
      <xdr:colOff>133350</xdr:colOff>
      <xdr:row>83</xdr:row>
      <xdr:rowOff>144180</xdr:rowOff>
    </xdr:to>
    <xdr:sp macro="" textlink="">
      <xdr:nvSpPr>
        <xdr:cNvPr id="221" name="楕円 220"/>
        <xdr:cNvSpPr/>
      </xdr:nvSpPr>
      <xdr:spPr>
        <a:xfrm>
          <a:off x="3175000" y="142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128957</xdr:rowOff>
    </xdr:from>
    <xdr:ext cx="762000" cy="259045"/>
    <xdr:sp macro="" textlink="">
      <xdr:nvSpPr>
        <xdr:cNvPr id="222" name="テキスト ボックス 221"/>
        <xdr:cNvSpPr txBox="1"/>
      </xdr:nvSpPr>
      <xdr:spPr>
        <a:xfrm>
          <a:off x="2844800" y="1435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19501</xdr:rowOff>
    </xdr:from>
    <xdr:to>
      <xdr:col>11</xdr:col>
      <xdr:colOff>82550</xdr:colOff>
      <xdr:row>83</xdr:row>
      <xdr:rowOff>121101</xdr:rowOff>
    </xdr:to>
    <xdr:sp macro="" textlink="">
      <xdr:nvSpPr>
        <xdr:cNvPr id="223" name="楕円 222"/>
        <xdr:cNvSpPr/>
      </xdr:nvSpPr>
      <xdr:spPr>
        <a:xfrm>
          <a:off x="2286000" y="14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105878</xdr:rowOff>
    </xdr:from>
    <xdr:ext cx="762000" cy="259045"/>
    <xdr:sp macro="" textlink="">
      <xdr:nvSpPr>
        <xdr:cNvPr id="224" name="テキスト ボックス 223"/>
        <xdr:cNvSpPr txBox="1"/>
      </xdr:nvSpPr>
      <xdr:spPr>
        <a:xfrm>
          <a:off x="1955800" y="1433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97637</xdr:rowOff>
    </xdr:from>
    <xdr:to>
      <xdr:col>7</xdr:col>
      <xdr:colOff>31750</xdr:colOff>
      <xdr:row>84</xdr:row>
      <xdr:rowOff>27787</xdr:rowOff>
    </xdr:to>
    <xdr:sp macro="" textlink="">
      <xdr:nvSpPr>
        <xdr:cNvPr id="225" name="楕円 224"/>
        <xdr:cNvSpPr/>
      </xdr:nvSpPr>
      <xdr:spPr>
        <a:xfrm>
          <a:off x="1397000" y="143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12564</xdr:rowOff>
    </xdr:from>
    <xdr:ext cx="762000" cy="259045"/>
    <xdr:sp macro="" textlink="">
      <xdr:nvSpPr>
        <xdr:cNvPr id="226" name="テキスト ボックス 225"/>
        <xdr:cNvSpPr txBox="1"/>
      </xdr:nvSpPr>
      <xdr:spPr>
        <a:xfrm>
          <a:off x="1066800" y="144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前年度と比べ減少しているが、依然として類似団体平均、全国町村平均を上回る状況である。国や県の給与改定等の動向を注視し、適切な給与水準の維持に努める。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33564</xdr:rowOff>
    </xdr:to>
    <xdr:cxnSp macro="">
      <xdr:nvCxnSpPr>
        <xdr:cNvPr id="262" name="直線コネクタ 261"/>
        <xdr:cNvCxnSpPr/>
      </xdr:nvCxnSpPr>
      <xdr:spPr>
        <a:xfrm flipV="1">
          <a:off x="16179800" y="148807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87</xdr:row>
      <xdr:rowOff>33564</xdr:rowOff>
    </xdr:to>
    <xdr:cxnSp macro="">
      <xdr:nvCxnSpPr>
        <xdr:cNvPr id="265" name="直線コネクタ 264"/>
        <xdr:cNvCxnSpPr/>
      </xdr:nvCxnSpPr>
      <xdr:spPr>
        <a:xfrm>
          <a:off x="15290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113091</xdr:rowOff>
    </xdr:to>
    <xdr:cxnSp macro="">
      <xdr:nvCxnSpPr>
        <xdr:cNvPr id="268" name="直線コネクタ 267"/>
        <xdr:cNvCxnSpPr/>
      </xdr:nvCxnSpPr>
      <xdr:spPr>
        <a:xfrm>
          <a:off x="14401800" y="147888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170543</xdr:rowOff>
    </xdr:to>
    <xdr:cxnSp macro="">
      <xdr:nvCxnSpPr>
        <xdr:cNvPr id="271" name="直線コネクタ 270"/>
        <xdr:cNvCxnSpPr/>
      </xdr:nvCxnSpPr>
      <xdr:spPr>
        <a:xfrm flipV="1">
          <a:off x="13512800" y="147888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1" name="楕円 280"/>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2"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3" name="楕円 282"/>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4" name="テキスト ボックス 283"/>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5" name="楕円 284"/>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6" name="テキスト ボックス 285"/>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7" name="楕円 286"/>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8" name="テキスト ボックス 287"/>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9" name="楕円 288"/>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90" name="テキスト ボックス 289"/>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米軍基地から派生する諸課題に対応するための職員配置や基地跡地利用の推進を図るための職員配置を行っているため、類似団体と比較して多い状況である。業務量に応じた適正な職員配置に努める。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43967</xdr:rowOff>
    </xdr:from>
    <xdr:to>
      <xdr:col>81</xdr:col>
      <xdr:colOff>44450</xdr:colOff>
      <xdr:row>62</xdr:row>
      <xdr:rowOff>60376</xdr:rowOff>
    </xdr:to>
    <xdr:cxnSp macro="">
      <xdr:nvCxnSpPr>
        <xdr:cNvPr id="322" name="直線コネクタ 321"/>
        <xdr:cNvCxnSpPr/>
      </xdr:nvCxnSpPr>
      <xdr:spPr>
        <a:xfrm flipV="1">
          <a:off x="16179800" y="10673867"/>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37694</xdr:rowOff>
    </xdr:from>
    <xdr:to>
      <xdr:col>77</xdr:col>
      <xdr:colOff>44450</xdr:colOff>
      <xdr:row>62</xdr:row>
      <xdr:rowOff>60376</xdr:rowOff>
    </xdr:to>
    <xdr:cxnSp macro="">
      <xdr:nvCxnSpPr>
        <xdr:cNvPr id="325" name="直線コネクタ 324"/>
        <xdr:cNvCxnSpPr/>
      </xdr:nvCxnSpPr>
      <xdr:spPr>
        <a:xfrm>
          <a:off x="15290800" y="1066759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35763</xdr:rowOff>
    </xdr:from>
    <xdr:to>
      <xdr:col>72</xdr:col>
      <xdr:colOff>203200</xdr:colOff>
      <xdr:row>62</xdr:row>
      <xdr:rowOff>37694</xdr:rowOff>
    </xdr:to>
    <xdr:cxnSp macro="">
      <xdr:nvCxnSpPr>
        <xdr:cNvPr id="328" name="直線コネクタ 327"/>
        <xdr:cNvCxnSpPr/>
      </xdr:nvCxnSpPr>
      <xdr:spPr>
        <a:xfrm>
          <a:off x="14401800" y="10665663"/>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35763</xdr:rowOff>
    </xdr:from>
    <xdr:to>
      <xdr:col>68</xdr:col>
      <xdr:colOff>152400</xdr:colOff>
      <xdr:row>62</xdr:row>
      <xdr:rowOff>39624</xdr:rowOff>
    </xdr:to>
    <xdr:cxnSp macro="">
      <xdr:nvCxnSpPr>
        <xdr:cNvPr id="331" name="直線コネクタ 330"/>
        <xdr:cNvCxnSpPr/>
      </xdr:nvCxnSpPr>
      <xdr:spPr>
        <a:xfrm flipV="1">
          <a:off x="13512800" y="1066566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164617</xdr:rowOff>
    </xdr:from>
    <xdr:to>
      <xdr:col>81</xdr:col>
      <xdr:colOff>95250</xdr:colOff>
      <xdr:row>62</xdr:row>
      <xdr:rowOff>94767</xdr:rowOff>
    </xdr:to>
    <xdr:sp macro="" textlink="">
      <xdr:nvSpPr>
        <xdr:cNvPr id="341" name="楕円 340"/>
        <xdr:cNvSpPr/>
      </xdr:nvSpPr>
      <xdr:spPr>
        <a:xfrm>
          <a:off x="16967200" y="106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136694</xdr:rowOff>
    </xdr:from>
    <xdr:ext cx="762000" cy="259045"/>
    <xdr:sp macro="" textlink="">
      <xdr:nvSpPr>
        <xdr:cNvPr id="342" name="定員管理の状況該当値テキスト"/>
        <xdr:cNvSpPr txBox="1"/>
      </xdr:nvSpPr>
      <xdr:spPr>
        <a:xfrm>
          <a:off x="17106900" y="1059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9576</xdr:rowOff>
    </xdr:from>
    <xdr:to>
      <xdr:col>77</xdr:col>
      <xdr:colOff>95250</xdr:colOff>
      <xdr:row>62</xdr:row>
      <xdr:rowOff>111176</xdr:rowOff>
    </xdr:to>
    <xdr:sp macro="" textlink="">
      <xdr:nvSpPr>
        <xdr:cNvPr id="343" name="楕円 342"/>
        <xdr:cNvSpPr/>
      </xdr:nvSpPr>
      <xdr:spPr>
        <a:xfrm>
          <a:off x="16129000" y="106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95953</xdr:rowOff>
    </xdr:from>
    <xdr:ext cx="736600" cy="259045"/>
    <xdr:sp macro="" textlink="">
      <xdr:nvSpPr>
        <xdr:cNvPr id="344" name="テキスト ボックス 343"/>
        <xdr:cNvSpPr txBox="1"/>
      </xdr:nvSpPr>
      <xdr:spPr>
        <a:xfrm>
          <a:off x="15798800" y="1072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158344</xdr:rowOff>
    </xdr:from>
    <xdr:to>
      <xdr:col>73</xdr:col>
      <xdr:colOff>44450</xdr:colOff>
      <xdr:row>62</xdr:row>
      <xdr:rowOff>88494</xdr:rowOff>
    </xdr:to>
    <xdr:sp macro="" textlink="">
      <xdr:nvSpPr>
        <xdr:cNvPr id="345" name="楕円 344"/>
        <xdr:cNvSpPr/>
      </xdr:nvSpPr>
      <xdr:spPr>
        <a:xfrm>
          <a:off x="15240000" y="106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73271</xdr:rowOff>
    </xdr:from>
    <xdr:ext cx="762000" cy="259045"/>
    <xdr:sp macro="" textlink="">
      <xdr:nvSpPr>
        <xdr:cNvPr id="346" name="テキスト ボックス 345"/>
        <xdr:cNvSpPr txBox="1"/>
      </xdr:nvSpPr>
      <xdr:spPr>
        <a:xfrm>
          <a:off x="14909800" y="107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156413</xdr:rowOff>
    </xdr:from>
    <xdr:to>
      <xdr:col>68</xdr:col>
      <xdr:colOff>203200</xdr:colOff>
      <xdr:row>62</xdr:row>
      <xdr:rowOff>86563</xdr:rowOff>
    </xdr:to>
    <xdr:sp macro="" textlink="">
      <xdr:nvSpPr>
        <xdr:cNvPr id="347" name="楕円 346"/>
        <xdr:cNvSpPr/>
      </xdr:nvSpPr>
      <xdr:spPr>
        <a:xfrm>
          <a:off x="14351000" y="106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71340</xdr:rowOff>
    </xdr:from>
    <xdr:ext cx="762000" cy="259045"/>
    <xdr:sp macro="" textlink="">
      <xdr:nvSpPr>
        <xdr:cNvPr id="348" name="テキスト ボックス 347"/>
        <xdr:cNvSpPr txBox="1"/>
      </xdr:nvSpPr>
      <xdr:spPr>
        <a:xfrm>
          <a:off x="14020800" y="107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160274</xdr:rowOff>
    </xdr:from>
    <xdr:to>
      <xdr:col>64</xdr:col>
      <xdr:colOff>152400</xdr:colOff>
      <xdr:row>62</xdr:row>
      <xdr:rowOff>90424</xdr:rowOff>
    </xdr:to>
    <xdr:sp macro="" textlink="">
      <xdr:nvSpPr>
        <xdr:cNvPr id="349" name="楕円 348"/>
        <xdr:cNvSpPr/>
      </xdr:nvSpPr>
      <xdr:spPr>
        <a:xfrm>
          <a:off x="13462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75201</xdr:rowOff>
    </xdr:from>
    <xdr:ext cx="762000" cy="259045"/>
    <xdr:sp macro="" textlink="">
      <xdr:nvSpPr>
        <xdr:cNvPr id="350" name="テキスト ボックス 349"/>
        <xdr:cNvSpPr txBox="1"/>
      </xdr:nvSpPr>
      <xdr:spPr>
        <a:xfrm>
          <a:off x="13131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全国平均及び県平均を下回っており、良好な状態を保っている。地方債の新規発行については、交付税措置率の高い事業を活用するとともに、償還シミュレーションにより単年度の元利償還金額が４億円を超えないように留意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98044</xdr:rowOff>
    </xdr:to>
    <xdr:cxnSp macro="">
      <xdr:nvCxnSpPr>
        <xdr:cNvPr id="381" name="直線コネクタ 380"/>
        <xdr:cNvCxnSpPr/>
      </xdr:nvCxnSpPr>
      <xdr:spPr>
        <a:xfrm>
          <a:off x="16179800" y="694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102870</xdr:rowOff>
    </xdr:to>
    <xdr:cxnSp macro="">
      <xdr:nvCxnSpPr>
        <xdr:cNvPr id="384" name="直線コネクタ 383"/>
        <xdr:cNvCxnSpPr/>
      </xdr:nvCxnSpPr>
      <xdr:spPr>
        <a:xfrm flipV="1">
          <a:off x="15290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122174</xdr:rowOff>
    </xdr:to>
    <xdr:cxnSp macro="">
      <xdr:nvCxnSpPr>
        <xdr:cNvPr id="387" name="直線コネクタ 386"/>
        <xdr:cNvCxnSpPr/>
      </xdr:nvCxnSpPr>
      <xdr:spPr>
        <a:xfrm flipV="1">
          <a:off x="14401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40</xdr:row>
      <xdr:rowOff>131826</xdr:rowOff>
    </xdr:to>
    <xdr:cxnSp macro="">
      <xdr:nvCxnSpPr>
        <xdr:cNvPr id="390" name="直線コネクタ 389"/>
        <xdr:cNvCxnSpPr/>
      </xdr:nvCxnSpPr>
      <xdr:spPr>
        <a:xfrm flipV="1">
          <a:off x="13512800" y="698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0" name="楕円 399"/>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1"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402" name="楕円 401"/>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403" name="テキスト ボックス 402"/>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4" name="楕円 403"/>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5" name="テキスト ボックス 40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6" name="楕円 405"/>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7" name="テキスト ボックス 406"/>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8" name="楕円 407"/>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9" name="テキスト ボックス 408"/>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平成３０年度まで地方債の新規発行は、臨時財政対策債のみであったため、地方債の残高が１０億円程度減少している。また、充当可能基金も増加しており将来負担比率の減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ポイント増加している。理由としては、会計年度任用職員制度移行による報酬の増と考える。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引き続き業務量に応じた適正な職員配置について取り組み、人件費の抑制に努める。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97282</xdr:rowOff>
    </xdr:to>
    <xdr:cxnSp macro="">
      <xdr:nvCxnSpPr>
        <xdr:cNvPr id="64" name="直線コネクタ 63"/>
        <xdr:cNvCxnSpPr/>
      </xdr:nvCxnSpPr>
      <xdr:spPr>
        <a:xfrm>
          <a:off x="3987800" y="595630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34</xdr:row>
      <xdr:rowOff>127000</xdr:rowOff>
    </xdr:to>
    <xdr:cxnSp macro="">
      <xdr:nvCxnSpPr>
        <xdr:cNvPr id="67" name="直線コネクタ 66"/>
        <xdr:cNvCxnSpPr/>
      </xdr:nvCxnSpPr>
      <xdr:spPr>
        <a:xfrm>
          <a:off x="3098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85852</xdr:rowOff>
    </xdr:from>
    <xdr:to>
      <xdr:col>15</xdr:col>
      <xdr:colOff>98425</xdr:colOff>
      <xdr:row>34</xdr:row>
      <xdr:rowOff>104140</xdr:rowOff>
    </xdr:to>
    <xdr:cxnSp macro="">
      <xdr:nvCxnSpPr>
        <xdr:cNvPr id="70" name="直線コネクタ 69"/>
        <xdr:cNvCxnSpPr/>
      </xdr:nvCxnSpPr>
      <xdr:spPr>
        <a:xfrm>
          <a:off x="2209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131572</xdr:rowOff>
    </xdr:to>
    <xdr:cxnSp macro="">
      <xdr:nvCxnSpPr>
        <xdr:cNvPr id="73" name="直線コネクタ 72"/>
        <xdr:cNvCxnSpPr/>
      </xdr:nvCxnSpPr>
      <xdr:spPr>
        <a:xfrm flipV="1">
          <a:off x="1320800" y="5915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46482</xdr:rowOff>
    </xdr:from>
    <xdr:to>
      <xdr:col>24</xdr:col>
      <xdr:colOff>76200</xdr:colOff>
      <xdr:row>35</xdr:row>
      <xdr:rowOff>148082</xdr:rowOff>
    </xdr:to>
    <xdr:sp macro="" textlink="">
      <xdr:nvSpPr>
        <xdr:cNvPr id="83" name="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18559</xdr:rowOff>
    </xdr:from>
    <xdr:ext cx="762000" cy="259045"/>
    <xdr:sp macro="" textlink="">
      <xdr:nvSpPr>
        <xdr:cNvPr id="84" name="人件費該当値テキスト"/>
        <xdr:cNvSpPr txBox="1"/>
      </xdr:nvSpPr>
      <xdr:spPr>
        <a:xfrm>
          <a:off x="49149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5" name="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162577</xdr:rowOff>
    </xdr:from>
    <xdr:ext cx="736600" cy="259045"/>
    <xdr:sp macro="" textlink="">
      <xdr:nvSpPr>
        <xdr:cNvPr id="86" name="テキスト ボックス 85"/>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7" name="楕円 86"/>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139717</xdr:rowOff>
    </xdr:from>
    <xdr:ext cx="762000" cy="259045"/>
    <xdr:sp macro="" textlink="">
      <xdr:nvSpPr>
        <xdr:cNvPr id="88" name="テキスト ボックス 87"/>
        <xdr:cNvSpPr txBox="1"/>
      </xdr:nvSpPr>
      <xdr:spPr>
        <a:xfrm>
          <a:off x="2717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35052</xdr:rowOff>
    </xdr:from>
    <xdr:to>
      <xdr:col>11</xdr:col>
      <xdr:colOff>60325</xdr:colOff>
      <xdr:row>34</xdr:row>
      <xdr:rowOff>136652</xdr:rowOff>
    </xdr:to>
    <xdr:sp macro="" textlink="">
      <xdr:nvSpPr>
        <xdr:cNvPr id="89" name="楕円 88"/>
        <xdr:cNvSpPr/>
      </xdr:nvSpPr>
      <xdr:spPr>
        <a:xfrm>
          <a:off x="2159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90" name="テキスト ボックス 89"/>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80772</xdr:rowOff>
    </xdr:from>
    <xdr:to>
      <xdr:col>6</xdr:col>
      <xdr:colOff>171450</xdr:colOff>
      <xdr:row>35</xdr:row>
      <xdr:rowOff>10922</xdr:rowOff>
    </xdr:to>
    <xdr:sp macro="" textlink="">
      <xdr:nvSpPr>
        <xdr:cNvPr id="91" name="楕円 90"/>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167149</xdr:rowOff>
    </xdr:from>
    <xdr:ext cx="762000" cy="259045"/>
    <xdr:sp macro="" textlink="">
      <xdr:nvSpPr>
        <xdr:cNvPr id="92" name="テキスト ボックス 91"/>
        <xdr:cNvSpPr txBox="1"/>
      </xdr:nvSpPr>
      <xdr:spPr>
        <a:xfrm>
          <a:off x="9398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米軍基地関連の交付金をソフト事業にも活用することにより、一般財源を抑制し、前年度より経常収支比率は減少している。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引き続き、支出の抑制と国・県支出金の活用に努める。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19</xdr:row>
      <xdr:rowOff>79375</xdr:rowOff>
    </xdr:to>
    <xdr:cxnSp macro="">
      <xdr:nvCxnSpPr>
        <xdr:cNvPr id="129" name="直線コネクタ 128"/>
        <xdr:cNvCxnSpPr/>
      </xdr:nvCxnSpPr>
      <xdr:spPr>
        <a:xfrm flipV="1">
          <a:off x="15671800" y="309880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79375</xdr:rowOff>
    </xdr:from>
    <xdr:to>
      <xdr:col>78</xdr:col>
      <xdr:colOff>69850</xdr:colOff>
      <xdr:row>20</xdr:row>
      <xdr:rowOff>107950</xdr:rowOff>
    </xdr:to>
    <xdr:cxnSp macro="">
      <xdr:nvCxnSpPr>
        <xdr:cNvPr id="132" name="直線コネクタ 131"/>
        <xdr:cNvCxnSpPr/>
      </xdr:nvCxnSpPr>
      <xdr:spPr>
        <a:xfrm flipV="1">
          <a:off x="14782800" y="3336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107950</xdr:rowOff>
    </xdr:to>
    <xdr:cxnSp macro="">
      <xdr:nvCxnSpPr>
        <xdr:cNvPr id="135" name="直線コネクタ 134"/>
        <xdr:cNvCxnSpPr/>
      </xdr:nvCxnSpPr>
      <xdr:spPr>
        <a:xfrm>
          <a:off x="13893800" y="3479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21</xdr:row>
      <xdr:rowOff>60325</xdr:rowOff>
    </xdr:to>
    <xdr:cxnSp macro="">
      <xdr:nvCxnSpPr>
        <xdr:cNvPr id="138" name="直線コネクタ 137"/>
        <xdr:cNvCxnSpPr/>
      </xdr:nvCxnSpPr>
      <xdr:spPr>
        <a:xfrm flipV="1">
          <a:off x="13004800" y="34798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9"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28575</xdr:rowOff>
    </xdr:from>
    <xdr:to>
      <xdr:col>78</xdr:col>
      <xdr:colOff>120650</xdr:colOff>
      <xdr:row>19</xdr:row>
      <xdr:rowOff>130175</xdr:rowOff>
    </xdr:to>
    <xdr:sp macro="" textlink="">
      <xdr:nvSpPr>
        <xdr:cNvPr id="150" name="楕円 149"/>
        <xdr:cNvSpPr/>
      </xdr:nvSpPr>
      <xdr:spPr>
        <a:xfrm>
          <a:off x="156210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114952</xdr:rowOff>
    </xdr:from>
    <xdr:ext cx="736600" cy="259045"/>
    <xdr:sp macro="" textlink="">
      <xdr:nvSpPr>
        <xdr:cNvPr id="151" name="テキスト ボックス 150"/>
        <xdr:cNvSpPr txBox="1"/>
      </xdr:nvSpPr>
      <xdr:spPr>
        <a:xfrm>
          <a:off x="15290800" y="337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57150</xdr:rowOff>
    </xdr:from>
    <xdr:to>
      <xdr:col>74</xdr:col>
      <xdr:colOff>31750</xdr:colOff>
      <xdr:row>20</xdr:row>
      <xdr:rowOff>158750</xdr:rowOff>
    </xdr:to>
    <xdr:sp macro="" textlink="">
      <xdr:nvSpPr>
        <xdr:cNvPr id="152" name="楕円 151"/>
        <xdr:cNvSpPr/>
      </xdr:nvSpPr>
      <xdr:spPr>
        <a:xfrm>
          <a:off x="1473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143527</xdr:rowOff>
    </xdr:from>
    <xdr:ext cx="762000" cy="259045"/>
    <xdr:sp macro="" textlink="">
      <xdr:nvSpPr>
        <xdr:cNvPr id="153" name="テキスト ボックス 152"/>
        <xdr:cNvSpPr txBox="1"/>
      </xdr:nvSpPr>
      <xdr:spPr>
        <a:xfrm>
          <a:off x="14401800" y="357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4" name="楕円 153"/>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5" name="テキスト ボックス 154"/>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9525</xdr:rowOff>
    </xdr:from>
    <xdr:to>
      <xdr:col>65</xdr:col>
      <xdr:colOff>53975</xdr:colOff>
      <xdr:row>21</xdr:row>
      <xdr:rowOff>111125</xdr:rowOff>
    </xdr:to>
    <xdr:sp macro="" textlink="">
      <xdr:nvSpPr>
        <xdr:cNvPr id="156" name="楕円 155"/>
        <xdr:cNvSpPr/>
      </xdr:nvSpPr>
      <xdr:spPr>
        <a:xfrm>
          <a:off x="12954000" y="36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95902</xdr:rowOff>
    </xdr:from>
    <xdr:ext cx="762000" cy="259045"/>
    <xdr:sp macro="" textlink="">
      <xdr:nvSpPr>
        <xdr:cNvPr id="157" name="テキスト ボックス 156"/>
        <xdr:cNvSpPr txBox="1"/>
      </xdr:nvSpPr>
      <xdr:spPr>
        <a:xfrm>
          <a:off x="12623800" y="369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全国平均、県平均を下回る状況である。令和２年度においては医療扶助が減少しており、新型コロナウイルスによる受診控えが影響していると考える。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22225</xdr:rowOff>
    </xdr:to>
    <xdr:cxnSp macro="">
      <xdr:nvCxnSpPr>
        <xdr:cNvPr id="193" name="直線コネクタ 192"/>
        <xdr:cNvCxnSpPr/>
      </xdr:nvCxnSpPr>
      <xdr:spPr>
        <a:xfrm flipV="1">
          <a:off x="3987800" y="9575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117475</xdr:rowOff>
    </xdr:from>
    <xdr:to>
      <xdr:col>19</xdr:col>
      <xdr:colOff>187325</xdr:colOff>
      <xdr:row>56</xdr:row>
      <xdr:rowOff>22225</xdr:rowOff>
    </xdr:to>
    <xdr:cxnSp macro="">
      <xdr:nvCxnSpPr>
        <xdr:cNvPr id="196" name="直線コネクタ 195"/>
        <xdr:cNvCxnSpPr/>
      </xdr:nvCxnSpPr>
      <xdr:spPr>
        <a:xfrm>
          <a:off x="3098800" y="9547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55</xdr:row>
      <xdr:rowOff>117475</xdr:rowOff>
    </xdr:to>
    <xdr:cxnSp macro="">
      <xdr:nvCxnSpPr>
        <xdr:cNvPr id="199" name="直線コネクタ 198"/>
        <xdr:cNvCxnSpPr/>
      </xdr:nvCxnSpPr>
      <xdr:spPr>
        <a:xfrm>
          <a:off x="2209800" y="9528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98425</xdr:rowOff>
    </xdr:from>
    <xdr:to>
      <xdr:col>11</xdr:col>
      <xdr:colOff>9525</xdr:colOff>
      <xdr:row>55</xdr:row>
      <xdr:rowOff>127000</xdr:rowOff>
    </xdr:to>
    <xdr:cxnSp macro="">
      <xdr:nvCxnSpPr>
        <xdr:cNvPr id="202" name="直線コネクタ 201"/>
        <xdr:cNvCxnSpPr/>
      </xdr:nvCxnSpPr>
      <xdr:spPr>
        <a:xfrm flipV="1">
          <a:off x="1320800" y="9528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12" name="楕円 211"/>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3"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142875</xdr:rowOff>
    </xdr:from>
    <xdr:to>
      <xdr:col>20</xdr:col>
      <xdr:colOff>38100</xdr:colOff>
      <xdr:row>56</xdr:row>
      <xdr:rowOff>73025</xdr:rowOff>
    </xdr:to>
    <xdr:sp macro="" textlink="">
      <xdr:nvSpPr>
        <xdr:cNvPr id="214" name="楕円 213"/>
        <xdr:cNvSpPr/>
      </xdr:nvSpPr>
      <xdr:spPr>
        <a:xfrm>
          <a:off x="3937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83202</xdr:rowOff>
    </xdr:from>
    <xdr:ext cx="736600" cy="259045"/>
    <xdr:sp macro="" textlink="">
      <xdr:nvSpPr>
        <xdr:cNvPr id="215" name="テキスト ボックス 214"/>
        <xdr:cNvSpPr txBox="1"/>
      </xdr:nvSpPr>
      <xdr:spPr>
        <a:xfrm>
          <a:off x="3606800" y="934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66675</xdr:rowOff>
    </xdr:from>
    <xdr:to>
      <xdr:col>15</xdr:col>
      <xdr:colOff>149225</xdr:colOff>
      <xdr:row>55</xdr:row>
      <xdr:rowOff>168275</xdr:rowOff>
    </xdr:to>
    <xdr:sp macro="" textlink="">
      <xdr:nvSpPr>
        <xdr:cNvPr id="216" name="楕円 215"/>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7002</xdr:rowOff>
    </xdr:from>
    <xdr:ext cx="762000" cy="259045"/>
    <xdr:sp macro="" textlink="">
      <xdr:nvSpPr>
        <xdr:cNvPr id="217" name="テキスト ボックス 216"/>
        <xdr:cNvSpPr txBox="1"/>
      </xdr:nvSpPr>
      <xdr:spPr>
        <a:xfrm>
          <a:off x="2717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47625</xdr:rowOff>
    </xdr:from>
    <xdr:to>
      <xdr:col>11</xdr:col>
      <xdr:colOff>60325</xdr:colOff>
      <xdr:row>55</xdr:row>
      <xdr:rowOff>149225</xdr:rowOff>
    </xdr:to>
    <xdr:sp macro="" textlink="">
      <xdr:nvSpPr>
        <xdr:cNvPr id="218" name="楕円 217"/>
        <xdr:cNvSpPr/>
      </xdr:nvSpPr>
      <xdr:spPr>
        <a:xfrm>
          <a:off x="2159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159402</xdr:rowOff>
    </xdr:from>
    <xdr:ext cx="762000" cy="259045"/>
    <xdr:sp macro="" textlink="">
      <xdr:nvSpPr>
        <xdr:cNvPr id="219" name="テキスト ボックス 218"/>
        <xdr:cNvSpPr txBox="1"/>
      </xdr:nvSpPr>
      <xdr:spPr>
        <a:xfrm>
          <a:off x="1828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20" name="楕円 219"/>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21" name="テキスト ボックス 220"/>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国民健康保険事業特別会計への繰出金が減少したことにより、前年度より経常収支比率は減少している。依然として国保の法定外繰出金が多い状況であるため保険料の見直しと医療費削減に取り組む。</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164556</xdr:rowOff>
    </xdr:to>
    <xdr:cxnSp macro="">
      <xdr:nvCxnSpPr>
        <xdr:cNvPr id="255" name="直線コネクタ 254"/>
        <xdr:cNvCxnSpPr/>
      </xdr:nvCxnSpPr>
      <xdr:spPr>
        <a:xfrm flipV="1">
          <a:off x="15671800" y="954205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38826</xdr:rowOff>
    </xdr:to>
    <xdr:cxnSp macro="">
      <xdr:nvCxnSpPr>
        <xdr:cNvPr id="258" name="直線コネクタ 257"/>
        <xdr:cNvCxnSpPr/>
      </xdr:nvCxnSpPr>
      <xdr:spPr>
        <a:xfrm flipV="1">
          <a:off x="14782800" y="95943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56</xdr:row>
      <xdr:rowOff>38826</xdr:rowOff>
    </xdr:to>
    <xdr:cxnSp macro="">
      <xdr:nvCxnSpPr>
        <xdr:cNvPr id="261" name="直線コネクタ 260"/>
        <xdr:cNvCxnSpPr/>
      </xdr:nvCxnSpPr>
      <xdr:spPr>
        <a:xfrm>
          <a:off x="13893800" y="9359174"/>
          <a:ext cx="8890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56</xdr:row>
      <xdr:rowOff>123734</xdr:rowOff>
    </xdr:to>
    <xdr:cxnSp macro="">
      <xdr:nvCxnSpPr>
        <xdr:cNvPr id="264" name="直線コネクタ 263"/>
        <xdr:cNvCxnSpPr/>
      </xdr:nvCxnSpPr>
      <xdr:spPr>
        <a:xfrm flipV="1">
          <a:off x="13004800" y="9359174"/>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4" name="楕円 273"/>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5"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6" name="楕円 275"/>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54083</xdr:rowOff>
    </xdr:from>
    <xdr:ext cx="736600" cy="259045"/>
    <xdr:sp macro="" textlink="">
      <xdr:nvSpPr>
        <xdr:cNvPr id="277" name="テキスト ボックス 276"/>
        <xdr:cNvSpPr txBox="1"/>
      </xdr:nvSpPr>
      <xdr:spPr>
        <a:xfrm>
          <a:off x="15290800" y="931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8" name="楕円 277"/>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9" name="テキスト ボックス 278"/>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80" name="楕円 279"/>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81" name="テキスト ボックス 280"/>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72934</xdr:rowOff>
    </xdr:from>
    <xdr:to>
      <xdr:col>65</xdr:col>
      <xdr:colOff>53975</xdr:colOff>
      <xdr:row>57</xdr:row>
      <xdr:rowOff>3084</xdr:rowOff>
    </xdr:to>
    <xdr:sp macro="" textlink="">
      <xdr:nvSpPr>
        <xdr:cNvPr id="282" name="楕円 281"/>
        <xdr:cNvSpPr/>
      </xdr:nvSpPr>
      <xdr:spPr>
        <a:xfrm>
          <a:off x="12954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13261</xdr:rowOff>
    </xdr:from>
    <xdr:ext cx="762000" cy="259045"/>
    <xdr:sp macro="" textlink="">
      <xdr:nvSpPr>
        <xdr:cNvPr id="283" name="テキスト ボックス 282"/>
        <xdr:cNvSpPr txBox="1"/>
      </xdr:nvSpPr>
      <xdr:spPr>
        <a:xfrm>
          <a:off x="12623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単独事業として実施していた後期高齢者医療保険料均等割の助成を廃ししたことにより、経常収支比率が減少しているが、依然として全国平均、県平均を大きく上回っている。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74422</xdr:rowOff>
    </xdr:to>
    <xdr:cxnSp macro="">
      <xdr:nvCxnSpPr>
        <xdr:cNvPr id="313" name="直線コネクタ 312"/>
        <xdr:cNvCxnSpPr/>
      </xdr:nvCxnSpPr>
      <xdr:spPr>
        <a:xfrm flipV="1">
          <a:off x="15671800" y="66649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74422</xdr:rowOff>
    </xdr:to>
    <xdr:cxnSp macro="">
      <xdr:nvCxnSpPr>
        <xdr:cNvPr id="316" name="直線コネクタ 315"/>
        <xdr:cNvCxnSpPr/>
      </xdr:nvCxnSpPr>
      <xdr:spPr>
        <a:xfrm>
          <a:off x="14782800" y="66603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88138</xdr:rowOff>
    </xdr:to>
    <xdr:cxnSp macro="">
      <xdr:nvCxnSpPr>
        <xdr:cNvPr id="319" name="直線コネクタ 318"/>
        <xdr:cNvCxnSpPr/>
      </xdr:nvCxnSpPr>
      <xdr:spPr>
        <a:xfrm flipV="1">
          <a:off x="13893800" y="66603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39</xdr:row>
      <xdr:rowOff>88138</xdr:rowOff>
    </xdr:to>
    <xdr:cxnSp macro="">
      <xdr:nvCxnSpPr>
        <xdr:cNvPr id="322" name="直線コネクタ 321"/>
        <xdr:cNvCxnSpPr/>
      </xdr:nvCxnSpPr>
      <xdr:spPr>
        <a:xfrm>
          <a:off x="13004800" y="6386068"/>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32" name="楕円 331"/>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33"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4" name="楕円 333"/>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5" name="テキスト ボックス 334"/>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36" name="楕円 335"/>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37" name="テキスト ボックス 336"/>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37338</xdr:rowOff>
    </xdr:from>
    <xdr:to>
      <xdr:col>69</xdr:col>
      <xdr:colOff>142875</xdr:colOff>
      <xdr:row>39</xdr:row>
      <xdr:rowOff>138938</xdr:rowOff>
    </xdr:to>
    <xdr:sp macro="" textlink="">
      <xdr:nvSpPr>
        <xdr:cNvPr id="338" name="楕円 337"/>
        <xdr:cNvSpPr/>
      </xdr:nvSpPr>
      <xdr:spPr>
        <a:xfrm>
          <a:off x="13843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123715</xdr:rowOff>
    </xdr:from>
    <xdr:ext cx="762000" cy="259045"/>
    <xdr:sp macro="" textlink="">
      <xdr:nvSpPr>
        <xdr:cNvPr id="339" name="テキスト ボックス 338"/>
        <xdr:cNvSpPr txBox="1"/>
      </xdr:nvSpPr>
      <xdr:spPr>
        <a:xfrm>
          <a:off x="13512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40" name="楕円 339"/>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41" name="テキスト ボックス 340"/>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地方債の新規発行の抑制や近年の低金利により、単年度の元利償還金は減少傾向である。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新規発行にあたっては、償還シミュレーションにより著しい負担増とならないように留意する。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56134</xdr:rowOff>
    </xdr:to>
    <xdr:cxnSp macro="">
      <xdr:nvCxnSpPr>
        <xdr:cNvPr id="371" name="直線コネクタ 370"/>
        <xdr:cNvCxnSpPr/>
      </xdr:nvCxnSpPr>
      <xdr:spPr>
        <a:xfrm flipV="1">
          <a:off x="3987800" y="12910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65278</xdr:rowOff>
    </xdr:to>
    <xdr:cxnSp macro="">
      <xdr:nvCxnSpPr>
        <xdr:cNvPr id="374" name="直線コネクタ 373"/>
        <xdr:cNvCxnSpPr/>
      </xdr:nvCxnSpPr>
      <xdr:spPr>
        <a:xfrm flipV="1">
          <a:off x="3098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60706</xdr:rowOff>
    </xdr:from>
    <xdr:to>
      <xdr:col>15</xdr:col>
      <xdr:colOff>98425</xdr:colOff>
      <xdr:row>75</xdr:row>
      <xdr:rowOff>65278</xdr:rowOff>
    </xdr:to>
    <xdr:cxnSp macro="">
      <xdr:nvCxnSpPr>
        <xdr:cNvPr id="377" name="直線コネクタ 376"/>
        <xdr:cNvCxnSpPr/>
      </xdr:nvCxnSpPr>
      <xdr:spPr>
        <a:xfrm>
          <a:off x="2209800" y="12919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60706</xdr:rowOff>
    </xdr:from>
    <xdr:to>
      <xdr:col>11</xdr:col>
      <xdr:colOff>9525</xdr:colOff>
      <xdr:row>75</xdr:row>
      <xdr:rowOff>101854</xdr:rowOff>
    </xdr:to>
    <xdr:cxnSp macro="">
      <xdr:nvCxnSpPr>
        <xdr:cNvPr id="380" name="直線コネクタ 379"/>
        <xdr:cNvCxnSpPr/>
      </xdr:nvCxnSpPr>
      <xdr:spPr>
        <a:xfrm flipV="1">
          <a:off x="1320800" y="12919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90" name="楕円 389"/>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17289</xdr:rowOff>
    </xdr:from>
    <xdr:ext cx="762000" cy="259045"/>
    <xdr:sp macro="" textlink="">
      <xdr:nvSpPr>
        <xdr:cNvPr id="391"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92" name="楕円 391"/>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93" name="テキスト ボックス 392"/>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94" name="楕円 393"/>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95" name="テキスト ボックス 394"/>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xdr:rowOff>
    </xdr:from>
    <xdr:to>
      <xdr:col>11</xdr:col>
      <xdr:colOff>60325</xdr:colOff>
      <xdr:row>75</xdr:row>
      <xdr:rowOff>111506</xdr:rowOff>
    </xdr:to>
    <xdr:sp macro="" textlink="">
      <xdr:nvSpPr>
        <xdr:cNvPr id="396" name="楕円 395"/>
        <xdr:cNvSpPr/>
      </xdr:nvSpPr>
      <xdr:spPr>
        <a:xfrm>
          <a:off x="2159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121683</xdr:rowOff>
    </xdr:from>
    <xdr:ext cx="762000" cy="259045"/>
    <xdr:sp macro="" textlink="">
      <xdr:nvSpPr>
        <xdr:cNvPr id="397" name="テキスト ボックス 396"/>
        <xdr:cNvSpPr txBox="1"/>
      </xdr:nvSpPr>
      <xdr:spPr>
        <a:xfrm>
          <a:off x="1828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398" name="楕円 397"/>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399" name="テキスト ボックス 398"/>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ポイントの減であるが、全国平均、県平均を上回っている。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令和２年度においては人件費が増加しており、その抑制が課題であり、業務量の把握、適正な職員配置に取り組む必要がある。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79</xdr:row>
      <xdr:rowOff>33274</xdr:rowOff>
    </xdr:to>
    <xdr:cxnSp macro="">
      <xdr:nvCxnSpPr>
        <xdr:cNvPr id="430" name="直線コネクタ 429"/>
        <xdr:cNvCxnSpPr/>
      </xdr:nvCxnSpPr>
      <xdr:spPr>
        <a:xfrm flipV="1">
          <a:off x="15671800" y="134498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33274</xdr:rowOff>
    </xdr:to>
    <xdr:cxnSp macro="">
      <xdr:nvCxnSpPr>
        <xdr:cNvPr id="433" name="直線コネクタ 432"/>
        <xdr:cNvCxnSpPr/>
      </xdr:nvCxnSpPr>
      <xdr:spPr>
        <a:xfrm>
          <a:off x="14782800" y="135458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79</xdr:row>
      <xdr:rowOff>1270</xdr:rowOff>
    </xdr:to>
    <xdr:cxnSp macro="">
      <xdr:nvCxnSpPr>
        <xdr:cNvPr id="436" name="直線コネクタ 435"/>
        <xdr:cNvCxnSpPr/>
      </xdr:nvCxnSpPr>
      <xdr:spPr>
        <a:xfrm>
          <a:off x="13893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49276</xdr:rowOff>
    </xdr:to>
    <xdr:cxnSp macro="">
      <xdr:nvCxnSpPr>
        <xdr:cNvPr id="439" name="直線コネクタ 438"/>
        <xdr:cNvCxnSpPr/>
      </xdr:nvCxnSpPr>
      <xdr:spPr>
        <a:xfrm flipV="1">
          <a:off x="13004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9" name="楕円 448"/>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50"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3" name="楕円 452"/>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4" name="テキスト ボックス 453"/>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5" name="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7" name="楕円 456"/>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8" name="テキスト ボックス 457"/>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22621</xdr:rowOff>
    </xdr:from>
    <xdr:to>
      <xdr:col>29</xdr:col>
      <xdr:colOff>127000</xdr:colOff>
      <xdr:row>16</xdr:row>
      <xdr:rowOff>2405</xdr:rowOff>
    </xdr:to>
    <xdr:cxnSp macro="">
      <xdr:nvCxnSpPr>
        <xdr:cNvPr id="50" name="直線コネクタ 49"/>
        <xdr:cNvCxnSpPr/>
      </xdr:nvCxnSpPr>
      <xdr:spPr bwMode="auto">
        <a:xfrm flipV="1">
          <a:off x="5003800" y="2641996"/>
          <a:ext cx="647700" cy="151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2405</xdr:rowOff>
    </xdr:from>
    <xdr:to>
      <xdr:col>26</xdr:col>
      <xdr:colOff>50800</xdr:colOff>
      <xdr:row>16</xdr:row>
      <xdr:rowOff>62261</xdr:rowOff>
    </xdr:to>
    <xdr:cxnSp macro="">
      <xdr:nvCxnSpPr>
        <xdr:cNvPr id="53" name="直線コネクタ 52"/>
        <xdr:cNvCxnSpPr/>
      </xdr:nvCxnSpPr>
      <xdr:spPr bwMode="auto">
        <a:xfrm flipV="1">
          <a:off x="4305300" y="2793230"/>
          <a:ext cx="698500" cy="5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62261</xdr:rowOff>
    </xdr:from>
    <xdr:to>
      <xdr:col>22</xdr:col>
      <xdr:colOff>114300</xdr:colOff>
      <xdr:row>16</xdr:row>
      <xdr:rowOff>75519</xdr:rowOff>
    </xdr:to>
    <xdr:cxnSp macro="">
      <xdr:nvCxnSpPr>
        <xdr:cNvPr id="56" name="直線コネクタ 55"/>
        <xdr:cNvCxnSpPr/>
      </xdr:nvCxnSpPr>
      <xdr:spPr bwMode="auto">
        <a:xfrm flipV="1">
          <a:off x="3606800" y="2853086"/>
          <a:ext cx="698500" cy="1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46898</xdr:rowOff>
    </xdr:from>
    <xdr:to>
      <xdr:col>18</xdr:col>
      <xdr:colOff>177800</xdr:colOff>
      <xdr:row>16</xdr:row>
      <xdr:rowOff>75519</xdr:rowOff>
    </xdr:to>
    <xdr:cxnSp macro="">
      <xdr:nvCxnSpPr>
        <xdr:cNvPr id="59" name="直線コネクタ 58"/>
        <xdr:cNvCxnSpPr/>
      </xdr:nvCxnSpPr>
      <xdr:spPr bwMode="auto">
        <a:xfrm>
          <a:off x="2908300" y="2837723"/>
          <a:ext cx="698500" cy="2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143271</xdr:rowOff>
    </xdr:from>
    <xdr:to>
      <xdr:col>29</xdr:col>
      <xdr:colOff>177800</xdr:colOff>
      <xdr:row>15</xdr:row>
      <xdr:rowOff>73421</xdr:rowOff>
    </xdr:to>
    <xdr:sp macro="" textlink="">
      <xdr:nvSpPr>
        <xdr:cNvPr id="69" name="楕円 68"/>
        <xdr:cNvSpPr/>
      </xdr:nvSpPr>
      <xdr:spPr bwMode="auto">
        <a:xfrm>
          <a:off x="5600700" y="259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159798</xdr:rowOff>
    </xdr:from>
    <xdr:ext cx="762000" cy="259045"/>
    <xdr:sp macro="" textlink="">
      <xdr:nvSpPr>
        <xdr:cNvPr id="70" name="人口1人当たり決算額の推移該当値テキスト130"/>
        <xdr:cNvSpPr txBox="1"/>
      </xdr:nvSpPr>
      <xdr:spPr>
        <a:xfrm>
          <a:off x="5740400" y="243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123055</xdr:rowOff>
    </xdr:from>
    <xdr:to>
      <xdr:col>26</xdr:col>
      <xdr:colOff>101600</xdr:colOff>
      <xdr:row>16</xdr:row>
      <xdr:rowOff>53205</xdr:rowOff>
    </xdr:to>
    <xdr:sp macro="" textlink="">
      <xdr:nvSpPr>
        <xdr:cNvPr id="71" name="楕円 70"/>
        <xdr:cNvSpPr/>
      </xdr:nvSpPr>
      <xdr:spPr bwMode="auto">
        <a:xfrm>
          <a:off x="4953000" y="27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63382</xdr:rowOff>
    </xdr:from>
    <xdr:ext cx="736600" cy="259045"/>
    <xdr:sp macro="" textlink="">
      <xdr:nvSpPr>
        <xdr:cNvPr id="72" name="テキスト ボックス 71"/>
        <xdr:cNvSpPr txBox="1"/>
      </xdr:nvSpPr>
      <xdr:spPr>
        <a:xfrm>
          <a:off x="4622800" y="251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11461</xdr:rowOff>
    </xdr:from>
    <xdr:to>
      <xdr:col>22</xdr:col>
      <xdr:colOff>165100</xdr:colOff>
      <xdr:row>16</xdr:row>
      <xdr:rowOff>113061</xdr:rowOff>
    </xdr:to>
    <xdr:sp macro="" textlink="">
      <xdr:nvSpPr>
        <xdr:cNvPr id="73" name="楕円 72"/>
        <xdr:cNvSpPr/>
      </xdr:nvSpPr>
      <xdr:spPr bwMode="auto">
        <a:xfrm>
          <a:off x="4254500" y="2802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123238</xdr:rowOff>
    </xdr:from>
    <xdr:ext cx="762000" cy="259045"/>
    <xdr:sp macro="" textlink="">
      <xdr:nvSpPr>
        <xdr:cNvPr id="74" name="テキスト ボックス 73"/>
        <xdr:cNvSpPr txBox="1"/>
      </xdr:nvSpPr>
      <xdr:spPr>
        <a:xfrm>
          <a:off x="3924300" y="257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24719</xdr:rowOff>
    </xdr:from>
    <xdr:to>
      <xdr:col>19</xdr:col>
      <xdr:colOff>38100</xdr:colOff>
      <xdr:row>16</xdr:row>
      <xdr:rowOff>126319</xdr:rowOff>
    </xdr:to>
    <xdr:sp macro="" textlink="">
      <xdr:nvSpPr>
        <xdr:cNvPr id="75" name="楕円 74"/>
        <xdr:cNvSpPr/>
      </xdr:nvSpPr>
      <xdr:spPr bwMode="auto">
        <a:xfrm>
          <a:off x="3556000" y="281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136496</xdr:rowOff>
    </xdr:from>
    <xdr:ext cx="762000" cy="259045"/>
    <xdr:sp macro="" textlink="">
      <xdr:nvSpPr>
        <xdr:cNvPr id="76" name="テキスト ボックス 75"/>
        <xdr:cNvSpPr txBox="1"/>
      </xdr:nvSpPr>
      <xdr:spPr>
        <a:xfrm>
          <a:off x="3225800" y="25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167548</xdr:rowOff>
    </xdr:from>
    <xdr:to>
      <xdr:col>15</xdr:col>
      <xdr:colOff>101600</xdr:colOff>
      <xdr:row>16</xdr:row>
      <xdr:rowOff>97698</xdr:rowOff>
    </xdr:to>
    <xdr:sp macro="" textlink="">
      <xdr:nvSpPr>
        <xdr:cNvPr id="77" name="楕円 76"/>
        <xdr:cNvSpPr/>
      </xdr:nvSpPr>
      <xdr:spPr bwMode="auto">
        <a:xfrm>
          <a:off x="2857500" y="2786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107875</xdr:rowOff>
    </xdr:from>
    <xdr:ext cx="762000" cy="259045"/>
    <xdr:sp macro="" textlink="">
      <xdr:nvSpPr>
        <xdr:cNvPr id="78" name="テキスト ボックス 77"/>
        <xdr:cNvSpPr txBox="1"/>
      </xdr:nvSpPr>
      <xdr:spPr>
        <a:xfrm>
          <a:off x="2527300" y="255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301136</xdr:rowOff>
    </xdr:from>
    <xdr:to>
      <xdr:col>29</xdr:col>
      <xdr:colOff>127000</xdr:colOff>
      <xdr:row>35</xdr:row>
      <xdr:rowOff>302564</xdr:rowOff>
    </xdr:to>
    <xdr:cxnSp macro="">
      <xdr:nvCxnSpPr>
        <xdr:cNvPr id="111" name="直線コネクタ 110"/>
        <xdr:cNvCxnSpPr/>
      </xdr:nvCxnSpPr>
      <xdr:spPr bwMode="auto">
        <a:xfrm flipV="1">
          <a:off x="5003800" y="6911486"/>
          <a:ext cx="647700" cy="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302564</xdr:rowOff>
    </xdr:from>
    <xdr:to>
      <xdr:col>26</xdr:col>
      <xdr:colOff>50800</xdr:colOff>
      <xdr:row>35</xdr:row>
      <xdr:rowOff>334455</xdr:rowOff>
    </xdr:to>
    <xdr:cxnSp macro="">
      <xdr:nvCxnSpPr>
        <xdr:cNvPr id="114" name="直線コネクタ 113"/>
        <xdr:cNvCxnSpPr/>
      </xdr:nvCxnSpPr>
      <xdr:spPr bwMode="auto">
        <a:xfrm flipV="1">
          <a:off x="4305300" y="6912914"/>
          <a:ext cx="6985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334455</xdr:rowOff>
    </xdr:from>
    <xdr:to>
      <xdr:col>22</xdr:col>
      <xdr:colOff>114300</xdr:colOff>
      <xdr:row>35</xdr:row>
      <xdr:rowOff>336359</xdr:rowOff>
    </xdr:to>
    <xdr:cxnSp macro="">
      <xdr:nvCxnSpPr>
        <xdr:cNvPr id="117" name="直線コネクタ 116"/>
        <xdr:cNvCxnSpPr/>
      </xdr:nvCxnSpPr>
      <xdr:spPr bwMode="auto">
        <a:xfrm flipV="1">
          <a:off x="3606800" y="6944805"/>
          <a:ext cx="698500" cy="1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268637</xdr:rowOff>
    </xdr:from>
    <xdr:to>
      <xdr:col>18</xdr:col>
      <xdr:colOff>177800</xdr:colOff>
      <xdr:row>35</xdr:row>
      <xdr:rowOff>336359</xdr:rowOff>
    </xdr:to>
    <xdr:cxnSp macro="">
      <xdr:nvCxnSpPr>
        <xdr:cNvPr id="120" name="直線コネクタ 119"/>
        <xdr:cNvCxnSpPr/>
      </xdr:nvCxnSpPr>
      <xdr:spPr bwMode="auto">
        <a:xfrm>
          <a:off x="2908300" y="6878987"/>
          <a:ext cx="698500" cy="6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250336</xdr:rowOff>
    </xdr:from>
    <xdr:to>
      <xdr:col>29</xdr:col>
      <xdr:colOff>177800</xdr:colOff>
      <xdr:row>36</xdr:row>
      <xdr:rowOff>9036</xdr:rowOff>
    </xdr:to>
    <xdr:sp macro="" textlink="">
      <xdr:nvSpPr>
        <xdr:cNvPr id="130" name="楕円 129"/>
        <xdr:cNvSpPr/>
      </xdr:nvSpPr>
      <xdr:spPr bwMode="auto">
        <a:xfrm>
          <a:off x="5600700" y="686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222413</xdr:rowOff>
    </xdr:from>
    <xdr:ext cx="762000" cy="259045"/>
    <xdr:sp macro="" textlink="">
      <xdr:nvSpPr>
        <xdr:cNvPr id="131" name="人口1人当たり決算額の推移該当値テキスト445"/>
        <xdr:cNvSpPr txBox="1"/>
      </xdr:nvSpPr>
      <xdr:spPr>
        <a:xfrm>
          <a:off x="5740400" y="683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251764</xdr:rowOff>
    </xdr:from>
    <xdr:to>
      <xdr:col>26</xdr:col>
      <xdr:colOff>101600</xdr:colOff>
      <xdr:row>36</xdr:row>
      <xdr:rowOff>10464</xdr:rowOff>
    </xdr:to>
    <xdr:sp macro="" textlink="">
      <xdr:nvSpPr>
        <xdr:cNvPr id="132" name="楕円 131"/>
        <xdr:cNvSpPr/>
      </xdr:nvSpPr>
      <xdr:spPr bwMode="auto">
        <a:xfrm>
          <a:off x="4953000" y="686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338141</xdr:rowOff>
    </xdr:from>
    <xdr:ext cx="736600" cy="259045"/>
    <xdr:sp macro="" textlink="">
      <xdr:nvSpPr>
        <xdr:cNvPr id="133" name="テキスト ボックス 132"/>
        <xdr:cNvSpPr txBox="1"/>
      </xdr:nvSpPr>
      <xdr:spPr>
        <a:xfrm>
          <a:off x="4622800" y="6948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283655</xdr:rowOff>
    </xdr:from>
    <xdr:to>
      <xdr:col>22</xdr:col>
      <xdr:colOff>165100</xdr:colOff>
      <xdr:row>36</xdr:row>
      <xdr:rowOff>42355</xdr:rowOff>
    </xdr:to>
    <xdr:sp macro="" textlink="">
      <xdr:nvSpPr>
        <xdr:cNvPr id="134" name="楕円 133"/>
        <xdr:cNvSpPr/>
      </xdr:nvSpPr>
      <xdr:spPr bwMode="auto">
        <a:xfrm>
          <a:off x="4254500" y="689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27132</xdr:rowOff>
    </xdr:from>
    <xdr:ext cx="762000" cy="259045"/>
    <xdr:sp macro="" textlink="">
      <xdr:nvSpPr>
        <xdr:cNvPr id="135" name="テキスト ボックス 134"/>
        <xdr:cNvSpPr txBox="1"/>
      </xdr:nvSpPr>
      <xdr:spPr>
        <a:xfrm>
          <a:off x="3924300" y="69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285559</xdr:rowOff>
    </xdr:from>
    <xdr:to>
      <xdr:col>19</xdr:col>
      <xdr:colOff>38100</xdr:colOff>
      <xdr:row>36</xdr:row>
      <xdr:rowOff>44259</xdr:rowOff>
    </xdr:to>
    <xdr:sp macro="" textlink="">
      <xdr:nvSpPr>
        <xdr:cNvPr id="136" name="楕円 135"/>
        <xdr:cNvSpPr/>
      </xdr:nvSpPr>
      <xdr:spPr bwMode="auto">
        <a:xfrm>
          <a:off x="3556000" y="689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29036</xdr:rowOff>
    </xdr:from>
    <xdr:ext cx="762000" cy="259045"/>
    <xdr:sp macro="" textlink="">
      <xdr:nvSpPr>
        <xdr:cNvPr id="137" name="テキスト ボックス 136"/>
        <xdr:cNvSpPr txBox="1"/>
      </xdr:nvSpPr>
      <xdr:spPr>
        <a:xfrm>
          <a:off x="3225800" y="698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217837</xdr:rowOff>
    </xdr:from>
    <xdr:to>
      <xdr:col>15</xdr:col>
      <xdr:colOff>101600</xdr:colOff>
      <xdr:row>35</xdr:row>
      <xdr:rowOff>319437</xdr:rowOff>
    </xdr:to>
    <xdr:sp macro="" textlink="">
      <xdr:nvSpPr>
        <xdr:cNvPr id="138" name="楕円 137"/>
        <xdr:cNvSpPr/>
      </xdr:nvSpPr>
      <xdr:spPr bwMode="auto">
        <a:xfrm>
          <a:off x="2857500" y="6828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304214</xdr:rowOff>
    </xdr:from>
    <xdr:ext cx="762000" cy="259045"/>
    <xdr:sp macro="" textlink="">
      <xdr:nvSpPr>
        <xdr:cNvPr id="139" name="テキスト ボックス 138"/>
        <xdr:cNvSpPr txBox="1"/>
      </xdr:nvSpPr>
      <xdr:spPr>
        <a:xfrm>
          <a:off x="2527300" y="691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129157</xdr:rowOff>
    </xdr:from>
    <xdr:to>
      <xdr:col>24</xdr:col>
      <xdr:colOff>63500</xdr:colOff>
      <xdr:row>35</xdr:row>
      <xdr:rowOff>67526</xdr:rowOff>
    </xdr:to>
    <xdr:cxnSp macro="">
      <xdr:nvCxnSpPr>
        <xdr:cNvPr id="58" name="直線コネクタ 57"/>
        <xdr:cNvCxnSpPr/>
      </xdr:nvCxnSpPr>
      <xdr:spPr>
        <a:xfrm flipV="1">
          <a:off x="3797300" y="5958457"/>
          <a:ext cx="838200" cy="1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67526</xdr:rowOff>
    </xdr:from>
    <xdr:to>
      <xdr:col>19</xdr:col>
      <xdr:colOff>177800</xdr:colOff>
      <xdr:row>35</xdr:row>
      <xdr:rowOff>94186</xdr:rowOff>
    </xdr:to>
    <xdr:cxnSp macro="">
      <xdr:nvCxnSpPr>
        <xdr:cNvPr id="61" name="直線コネクタ 60"/>
        <xdr:cNvCxnSpPr/>
      </xdr:nvCxnSpPr>
      <xdr:spPr>
        <a:xfrm flipV="1">
          <a:off x="2908300" y="6068276"/>
          <a:ext cx="889000" cy="2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94186</xdr:rowOff>
    </xdr:from>
    <xdr:to>
      <xdr:col>15</xdr:col>
      <xdr:colOff>50800</xdr:colOff>
      <xdr:row>35</xdr:row>
      <xdr:rowOff>102941</xdr:rowOff>
    </xdr:to>
    <xdr:cxnSp macro="">
      <xdr:nvCxnSpPr>
        <xdr:cNvPr id="64" name="直線コネクタ 63"/>
        <xdr:cNvCxnSpPr/>
      </xdr:nvCxnSpPr>
      <xdr:spPr>
        <a:xfrm flipV="1">
          <a:off x="2019300" y="6094936"/>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88676</xdr:rowOff>
    </xdr:from>
    <xdr:to>
      <xdr:col>10</xdr:col>
      <xdr:colOff>114300</xdr:colOff>
      <xdr:row>35</xdr:row>
      <xdr:rowOff>102941</xdr:rowOff>
    </xdr:to>
    <xdr:cxnSp macro="">
      <xdr:nvCxnSpPr>
        <xdr:cNvPr id="67" name="直線コネクタ 66"/>
        <xdr:cNvCxnSpPr/>
      </xdr:nvCxnSpPr>
      <xdr:spPr>
        <a:xfrm>
          <a:off x="1130300" y="608942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78357</xdr:rowOff>
    </xdr:from>
    <xdr:to>
      <xdr:col>24</xdr:col>
      <xdr:colOff>114300</xdr:colOff>
      <xdr:row>35</xdr:row>
      <xdr:rowOff>8507</xdr:rowOff>
    </xdr:to>
    <xdr:sp macro="" textlink="">
      <xdr:nvSpPr>
        <xdr:cNvPr id="77" name="楕円 76"/>
        <xdr:cNvSpPr/>
      </xdr:nvSpPr>
      <xdr:spPr>
        <a:xfrm>
          <a:off x="4584700" y="59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101234</xdr:rowOff>
    </xdr:from>
    <xdr:ext cx="599010" cy="259045"/>
    <xdr:sp macro="" textlink="">
      <xdr:nvSpPr>
        <xdr:cNvPr id="78" name="人件費該当値テキスト"/>
        <xdr:cNvSpPr txBox="1"/>
      </xdr:nvSpPr>
      <xdr:spPr>
        <a:xfrm>
          <a:off x="4686300" y="575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16726</xdr:rowOff>
    </xdr:from>
    <xdr:to>
      <xdr:col>20</xdr:col>
      <xdr:colOff>38100</xdr:colOff>
      <xdr:row>35</xdr:row>
      <xdr:rowOff>118326</xdr:rowOff>
    </xdr:to>
    <xdr:sp macro="" textlink="">
      <xdr:nvSpPr>
        <xdr:cNvPr id="79" name="楕円 78"/>
        <xdr:cNvSpPr/>
      </xdr:nvSpPr>
      <xdr:spPr>
        <a:xfrm>
          <a:off x="3746500" y="60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134853</xdr:rowOff>
    </xdr:from>
    <xdr:ext cx="599010" cy="259045"/>
    <xdr:sp macro="" textlink="">
      <xdr:nvSpPr>
        <xdr:cNvPr id="80" name="テキスト ボックス 79"/>
        <xdr:cNvSpPr txBox="1"/>
      </xdr:nvSpPr>
      <xdr:spPr>
        <a:xfrm>
          <a:off x="3497795" y="579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43386</xdr:rowOff>
    </xdr:from>
    <xdr:to>
      <xdr:col>15</xdr:col>
      <xdr:colOff>101600</xdr:colOff>
      <xdr:row>35</xdr:row>
      <xdr:rowOff>144986</xdr:rowOff>
    </xdr:to>
    <xdr:sp macro="" textlink="">
      <xdr:nvSpPr>
        <xdr:cNvPr id="81" name="楕円 80"/>
        <xdr:cNvSpPr/>
      </xdr:nvSpPr>
      <xdr:spPr>
        <a:xfrm>
          <a:off x="2857500" y="60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161513</xdr:rowOff>
    </xdr:from>
    <xdr:ext cx="599010" cy="259045"/>
    <xdr:sp macro="" textlink="">
      <xdr:nvSpPr>
        <xdr:cNvPr id="82" name="テキスト ボックス 81"/>
        <xdr:cNvSpPr txBox="1"/>
      </xdr:nvSpPr>
      <xdr:spPr>
        <a:xfrm>
          <a:off x="2608795" y="581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52141</xdr:rowOff>
    </xdr:from>
    <xdr:to>
      <xdr:col>10</xdr:col>
      <xdr:colOff>165100</xdr:colOff>
      <xdr:row>35</xdr:row>
      <xdr:rowOff>153741</xdr:rowOff>
    </xdr:to>
    <xdr:sp macro="" textlink="">
      <xdr:nvSpPr>
        <xdr:cNvPr id="83" name="楕円 82"/>
        <xdr:cNvSpPr/>
      </xdr:nvSpPr>
      <xdr:spPr>
        <a:xfrm>
          <a:off x="1968500" y="60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170268</xdr:rowOff>
    </xdr:from>
    <xdr:ext cx="599010" cy="259045"/>
    <xdr:sp macro="" textlink="">
      <xdr:nvSpPr>
        <xdr:cNvPr id="84" name="テキスト ボックス 83"/>
        <xdr:cNvSpPr txBox="1"/>
      </xdr:nvSpPr>
      <xdr:spPr>
        <a:xfrm>
          <a:off x="1719795" y="582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37876</xdr:rowOff>
    </xdr:from>
    <xdr:to>
      <xdr:col>6</xdr:col>
      <xdr:colOff>38100</xdr:colOff>
      <xdr:row>35</xdr:row>
      <xdr:rowOff>139476</xdr:rowOff>
    </xdr:to>
    <xdr:sp macro="" textlink="">
      <xdr:nvSpPr>
        <xdr:cNvPr id="85" name="楕円 84"/>
        <xdr:cNvSpPr/>
      </xdr:nvSpPr>
      <xdr:spPr>
        <a:xfrm>
          <a:off x="1079500" y="60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156003</xdr:rowOff>
    </xdr:from>
    <xdr:ext cx="599010" cy="259045"/>
    <xdr:sp macro="" textlink="">
      <xdr:nvSpPr>
        <xdr:cNvPr id="86" name="テキスト ボックス 85"/>
        <xdr:cNvSpPr txBox="1"/>
      </xdr:nvSpPr>
      <xdr:spPr>
        <a:xfrm>
          <a:off x="830795" y="581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115812</xdr:rowOff>
    </xdr:from>
    <xdr:to>
      <xdr:col>24</xdr:col>
      <xdr:colOff>63500</xdr:colOff>
      <xdr:row>54</xdr:row>
      <xdr:rowOff>157814</xdr:rowOff>
    </xdr:to>
    <xdr:cxnSp macro="">
      <xdr:nvCxnSpPr>
        <xdr:cNvPr id="113" name="直線コネクタ 112"/>
        <xdr:cNvCxnSpPr/>
      </xdr:nvCxnSpPr>
      <xdr:spPr>
        <a:xfrm flipV="1">
          <a:off x="3797300" y="9374112"/>
          <a:ext cx="8382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147848</xdr:rowOff>
    </xdr:from>
    <xdr:to>
      <xdr:col>19</xdr:col>
      <xdr:colOff>177800</xdr:colOff>
      <xdr:row>54</xdr:row>
      <xdr:rowOff>157814</xdr:rowOff>
    </xdr:to>
    <xdr:cxnSp macro="">
      <xdr:nvCxnSpPr>
        <xdr:cNvPr id="116" name="直線コネクタ 115"/>
        <xdr:cNvCxnSpPr/>
      </xdr:nvCxnSpPr>
      <xdr:spPr>
        <a:xfrm>
          <a:off x="2908300" y="9406148"/>
          <a:ext cx="889000" cy="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147848</xdr:rowOff>
    </xdr:from>
    <xdr:to>
      <xdr:col>15</xdr:col>
      <xdr:colOff>50800</xdr:colOff>
      <xdr:row>54</xdr:row>
      <xdr:rowOff>156027</xdr:rowOff>
    </xdr:to>
    <xdr:cxnSp macro="">
      <xdr:nvCxnSpPr>
        <xdr:cNvPr id="119" name="直線コネクタ 118"/>
        <xdr:cNvCxnSpPr/>
      </xdr:nvCxnSpPr>
      <xdr:spPr>
        <a:xfrm flipV="1">
          <a:off x="2019300" y="9406148"/>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117064</xdr:rowOff>
    </xdr:from>
    <xdr:to>
      <xdr:col>10</xdr:col>
      <xdr:colOff>114300</xdr:colOff>
      <xdr:row>54</xdr:row>
      <xdr:rowOff>156027</xdr:rowOff>
    </xdr:to>
    <xdr:cxnSp macro="">
      <xdr:nvCxnSpPr>
        <xdr:cNvPr id="122" name="直線コネクタ 121"/>
        <xdr:cNvCxnSpPr/>
      </xdr:nvCxnSpPr>
      <xdr:spPr>
        <a:xfrm>
          <a:off x="1130300" y="9375364"/>
          <a:ext cx="8890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65012</xdr:rowOff>
    </xdr:from>
    <xdr:to>
      <xdr:col>24</xdr:col>
      <xdr:colOff>114300</xdr:colOff>
      <xdr:row>54</xdr:row>
      <xdr:rowOff>166612</xdr:rowOff>
    </xdr:to>
    <xdr:sp macro="" textlink="">
      <xdr:nvSpPr>
        <xdr:cNvPr id="132" name="楕円 131"/>
        <xdr:cNvSpPr/>
      </xdr:nvSpPr>
      <xdr:spPr>
        <a:xfrm>
          <a:off x="45847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87889</xdr:rowOff>
    </xdr:from>
    <xdr:ext cx="599010" cy="259045"/>
    <xdr:sp macro="" textlink="">
      <xdr:nvSpPr>
        <xdr:cNvPr id="133" name="物件費該当値テキスト"/>
        <xdr:cNvSpPr txBox="1"/>
      </xdr:nvSpPr>
      <xdr:spPr>
        <a:xfrm>
          <a:off x="4686300" y="917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107014</xdr:rowOff>
    </xdr:from>
    <xdr:to>
      <xdr:col>20</xdr:col>
      <xdr:colOff>38100</xdr:colOff>
      <xdr:row>55</xdr:row>
      <xdr:rowOff>37164</xdr:rowOff>
    </xdr:to>
    <xdr:sp macro="" textlink="">
      <xdr:nvSpPr>
        <xdr:cNvPr id="134" name="楕円 133"/>
        <xdr:cNvSpPr/>
      </xdr:nvSpPr>
      <xdr:spPr>
        <a:xfrm>
          <a:off x="3746500" y="9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53691</xdr:rowOff>
    </xdr:from>
    <xdr:ext cx="599010" cy="259045"/>
    <xdr:sp macro="" textlink="">
      <xdr:nvSpPr>
        <xdr:cNvPr id="135" name="テキスト ボックス 134"/>
        <xdr:cNvSpPr txBox="1"/>
      </xdr:nvSpPr>
      <xdr:spPr>
        <a:xfrm>
          <a:off x="3497795" y="91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97048</xdr:rowOff>
    </xdr:from>
    <xdr:to>
      <xdr:col>15</xdr:col>
      <xdr:colOff>101600</xdr:colOff>
      <xdr:row>55</xdr:row>
      <xdr:rowOff>27198</xdr:rowOff>
    </xdr:to>
    <xdr:sp macro="" textlink="">
      <xdr:nvSpPr>
        <xdr:cNvPr id="136" name="楕円 135"/>
        <xdr:cNvSpPr/>
      </xdr:nvSpPr>
      <xdr:spPr>
        <a:xfrm>
          <a:off x="2857500" y="93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43725</xdr:rowOff>
    </xdr:from>
    <xdr:ext cx="599010" cy="259045"/>
    <xdr:sp macro="" textlink="">
      <xdr:nvSpPr>
        <xdr:cNvPr id="137" name="テキスト ボックス 136"/>
        <xdr:cNvSpPr txBox="1"/>
      </xdr:nvSpPr>
      <xdr:spPr>
        <a:xfrm>
          <a:off x="2608795" y="913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105227</xdr:rowOff>
    </xdr:from>
    <xdr:to>
      <xdr:col>10</xdr:col>
      <xdr:colOff>165100</xdr:colOff>
      <xdr:row>55</xdr:row>
      <xdr:rowOff>35377</xdr:rowOff>
    </xdr:to>
    <xdr:sp macro="" textlink="">
      <xdr:nvSpPr>
        <xdr:cNvPr id="138" name="楕円 137"/>
        <xdr:cNvSpPr/>
      </xdr:nvSpPr>
      <xdr:spPr>
        <a:xfrm>
          <a:off x="1968500" y="93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51904</xdr:rowOff>
    </xdr:from>
    <xdr:ext cx="599010" cy="259045"/>
    <xdr:sp macro="" textlink="">
      <xdr:nvSpPr>
        <xdr:cNvPr id="139" name="テキスト ボックス 138"/>
        <xdr:cNvSpPr txBox="1"/>
      </xdr:nvSpPr>
      <xdr:spPr>
        <a:xfrm>
          <a:off x="1719795" y="913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66264</xdr:rowOff>
    </xdr:from>
    <xdr:to>
      <xdr:col>6</xdr:col>
      <xdr:colOff>38100</xdr:colOff>
      <xdr:row>54</xdr:row>
      <xdr:rowOff>167864</xdr:rowOff>
    </xdr:to>
    <xdr:sp macro="" textlink="">
      <xdr:nvSpPr>
        <xdr:cNvPr id="140" name="楕円 139"/>
        <xdr:cNvSpPr/>
      </xdr:nvSpPr>
      <xdr:spPr>
        <a:xfrm>
          <a:off x="1079500" y="9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12941</xdr:rowOff>
    </xdr:from>
    <xdr:ext cx="599010" cy="259045"/>
    <xdr:sp macro="" textlink="">
      <xdr:nvSpPr>
        <xdr:cNvPr id="141" name="テキスト ボックス 140"/>
        <xdr:cNvSpPr txBox="1"/>
      </xdr:nvSpPr>
      <xdr:spPr>
        <a:xfrm>
          <a:off x="830795" y="9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165455</xdr:rowOff>
    </xdr:from>
    <xdr:to>
      <xdr:col>24</xdr:col>
      <xdr:colOff>63500</xdr:colOff>
      <xdr:row>77</xdr:row>
      <xdr:rowOff>75767</xdr:rowOff>
    </xdr:to>
    <xdr:cxnSp macro="">
      <xdr:nvCxnSpPr>
        <xdr:cNvPr id="170" name="直線コネクタ 169"/>
        <xdr:cNvCxnSpPr/>
      </xdr:nvCxnSpPr>
      <xdr:spPr>
        <a:xfrm flipV="1">
          <a:off x="3797300" y="13195655"/>
          <a:ext cx="838200" cy="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168314</xdr:rowOff>
    </xdr:from>
    <xdr:to>
      <xdr:col>19</xdr:col>
      <xdr:colOff>177800</xdr:colOff>
      <xdr:row>77</xdr:row>
      <xdr:rowOff>75767</xdr:rowOff>
    </xdr:to>
    <xdr:cxnSp macro="">
      <xdr:nvCxnSpPr>
        <xdr:cNvPr id="173" name="直線コネクタ 172"/>
        <xdr:cNvCxnSpPr/>
      </xdr:nvCxnSpPr>
      <xdr:spPr>
        <a:xfrm>
          <a:off x="2908300" y="13198514"/>
          <a:ext cx="889000" cy="7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168314</xdr:rowOff>
    </xdr:from>
    <xdr:to>
      <xdr:col>15</xdr:col>
      <xdr:colOff>50800</xdr:colOff>
      <xdr:row>77</xdr:row>
      <xdr:rowOff>136995</xdr:rowOff>
    </xdr:to>
    <xdr:cxnSp macro="">
      <xdr:nvCxnSpPr>
        <xdr:cNvPr id="176" name="直線コネクタ 175"/>
        <xdr:cNvCxnSpPr/>
      </xdr:nvCxnSpPr>
      <xdr:spPr>
        <a:xfrm flipV="1">
          <a:off x="2019300" y="13198514"/>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51384</xdr:rowOff>
    </xdr:from>
    <xdr:to>
      <xdr:col>10</xdr:col>
      <xdr:colOff>114300</xdr:colOff>
      <xdr:row>77</xdr:row>
      <xdr:rowOff>136995</xdr:rowOff>
    </xdr:to>
    <xdr:cxnSp macro="">
      <xdr:nvCxnSpPr>
        <xdr:cNvPr id="179" name="直線コネクタ 178"/>
        <xdr:cNvCxnSpPr/>
      </xdr:nvCxnSpPr>
      <xdr:spPr>
        <a:xfrm>
          <a:off x="1130300" y="12910134"/>
          <a:ext cx="889000" cy="4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114655</xdr:rowOff>
    </xdr:from>
    <xdr:to>
      <xdr:col>24</xdr:col>
      <xdr:colOff>114300</xdr:colOff>
      <xdr:row>77</xdr:row>
      <xdr:rowOff>44805</xdr:rowOff>
    </xdr:to>
    <xdr:sp macro="" textlink="">
      <xdr:nvSpPr>
        <xdr:cNvPr id="189" name="楕円 188"/>
        <xdr:cNvSpPr/>
      </xdr:nvSpPr>
      <xdr:spPr>
        <a:xfrm>
          <a:off x="45847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137532</xdr:rowOff>
    </xdr:from>
    <xdr:ext cx="534377" cy="259045"/>
    <xdr:sp macro="" textlink="">
      <xdr:nvSpPr>
        <xdr:cNvPr id="190" name="維持補修費該当値テキスト"/>
        <xdr:cNvSpPr txBox="1"/>
      </xdr:nvSpPr>
      <xdr:spPr>
        <a:xfrm>
          <a:off x="4686300" y="129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24967</xdr:rowOff>
    </xdr:from>
    <xdr:to>
      <xdr:col>20</xdr:col>
      <xdr:colOff>38100</xdr:colOff>
      <xdr:row>77</xdr:row>
      <xdr:rowOff>126567</xdr:rowOff>
    </xdr:to>
    <xdr:sp macro="" textlink="">
      <xdr:nvSpPr>
        <xdr:cNvPr id="191" name="楕円 190"/>
        <xdr:cNvSpPr/>
      </xdr:nvSpPr>
      <xdr:spPr>
        <a:xfrm>
          <a:off x="3746500" y="132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143094</xdr:rowOff>
    </xdr:from>
    <xdr:ext cx="469744" cy="259045"/>
    <xdr:sp macro="" textlink="">
      <xdr:nvSpPr>
        <xdr:cNvPr id="192" name="テキスト ボックス 191"/>
        <xdr:cNvSpPr txBox="1"/>
      </xdr:nvSpPr>
      <xdr:spPr>
        <a:xfrm>
          <a:off x="3562428" y="130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117514</xdr:rowOff>
    </xdr:from>
    <xdr:to>
      <xdr:col>15</xdr:col>
      <xdr:colOff>101600</xdr:colOff>
      <xdr:row>77</xdr:row>
      <xdr:rowOff>47664</xdr:rowOff>
    </xdr:to>
    <xdr:sp macro="" textlink="">
      <xdr:nvSpPr>
        <xdr:cNvPr id="193" name="楕円 192"/>
        <xdr:cNvSpPr/>
      </xdr:nvSpPr>
      <xdr:spPr>
        <a:xfrm>
          <a:off x="2857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64190</xdr:rowOff>
    </xdr:from>
    <xdr:ext cx="534377" cy="259045"/>
    <xdr:sp macro="" textlink="">
      <xdr:nvSpPr>
        <xdr:cNvPr id="194" name="テキスト ボックス 193"/>
        <xdr:cNvSpPr txBox="1"/>
      </xdr:nvSpPr>
      <xdr:spPr>
        <a:xfrm>
          <a:off x="2641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86195</xdr:rowOff>
    </xdr:from>
    <xdr:to>
      <xdr:col>10</xdr:col>
      <xdr:colOff>165100</xdr:colOff>
      <xdr:row>78</xdr:row>
      <xdr:rowOff>16345</xdr:rowOff>
    </xdr:to>
    <xdr:sp macro="" textlink="">
      <xdr:nvSpPr>
        <xdr:cNvPr id="195" name="楕円 194"/>
        <xdr:cNvSpPr/>
      </xdr:nvSpPr>
      <xdr:spPr>
        <a:xfrm>
          <a:off x="1968500" y="132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32872</xdr:rowOff>
    </xdr:from>
    <xdr:ext cx="469744" cy="259045"/>
    <xdr:sp macro="" textlink="">
      <xdr:nvSpPr>
        <xdr:cNvPr id="196" name="テキスト ボックス 195"/>
        <xdr:cNvSpPr txBox="1"/>
      </xdr:nvSpPr>
      <xdr:spPr>
        <a:xfrm>
          <a:off x="1784428" y="130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584</xdr:rowOff>
    </xdr:from>
    <xdr:to>
      <xdr:col>6</xdr:col>
      <xdr:colOff>38100</xdr:colOff>
      <xdr:row>75</xdr:row>
      <xdr:rowOff>102184</xdr:rowOff>
    </xdr:to>
    <xdr:sp macro="" textlink="">
      <xdr:nvSpPr>
        <xdr:cNvPr id="197" name="楕円 196"/>
        <xdr:cNvSpPr/>
      </xdr:nvSpPr>
      <xdr:spPr>
        <a:xfrm>
          <a:off x="1079500" y="128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118711</xdr:rowOff>
    </xdr:from>
    <xdr:ext cx="534377" cy="259045"/>
    <xdr:sp macro="" textlink="">
      <xdr:nvSpPr>
        <xdr:cNvPr id="198" name="テキスト ボックス 197"/>
        <xdr:cNvSpPr txBox="1"/>
      </xdr:nvSpPr>
      <xdr:spPr>
        <a:xfrm>
          <a:off x="863111" y="126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22085</xdr:rowOff>
    </xdr:from>
    <xdr:to>
      <xdr:col>24</xdr:col>
      <xdr:colOff>63500</xdr:colOff>
      <xdr:row>94</xdr:row>
      <xdr:rowOff>133592</xdr:rowOff>
    </xdr:to>
    <xdr:cxnSp macro="">
      <xdr:nvCxnSpPr>
        <xdr:cNvPr id="228" name="直線コネクタ 227"/>
        <xdr:cNvCxnSpPr/>
      </xdr:nvCxnSpPr>
      <xdr:spPr>
        <a:xfrm flipV="1">
          <a:off x="3797300" y="16138385"/>
          <a:ext cx="838200" cy="1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133592</xdr:rowOff>
    </xdr:from>
    <xdr:to>
      <xdr:col>19</xdr:col>
      <xdr:colOff>177800</xdr:colOff>
      <xdr:row>95</xdr:row>
      <xdr:rowOff>18123</xdr:rowOff>
    </xdr:to>
    <xdr:cxnSp macro="">
      <xdr:nvCxnSpPr>
        <xdr:cNvPr id="231" name="直線コネクタ 230"/>
        <xdr:cNvCxnSpPr/>
      </xdr:nvCxnSpPr>
      <xdr:spPr>
        <a:xfrm flipV="1">
          <a:off x="2908300" y="16249892"/>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18123</xdr:rowOff>
    </xdr:from>
    <xdr:to>
      <xdr:col>15</xdr:col>
      <xdr:colOff>50800</xdr:colOff>
      <xdr:row>95</xdr:row>
      <xdr:rowOff>36043</xdr:rowOff>
    </xdr:to>
    <xdr:cxnSp macro="">
      <xdr:nvCxnSpPr>
        <xdr:cNvPr id="234" name="直線コネクタ 233"/>
        <xdr:cNvCxnSpPr/>
      </xdr:nvCxnSpPr>
      <xdr:spPr>
        <a:xfrm flipV="1">
          <a:off x="2019300" y="16305873"/>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36043</xdr:rowOff>
    </xdr:from>
    <xdr:to>
      <xdr:col>10</xdr:col>
      <xdr:colOff>114300</xdr:colOff>
      <xdr:row>95</xdr:row>
      <xdr:rowOff>102654</xdr:rowOff>
    </xdr:to>
    <xdr:cxnSp macro="">
      <xdr:nvCxnSpPr>
        <xdr:cNvPr id="237" name="直線コネクタ 236"/>
        <xdr:cNvCxnSpPr/>
      </xdr:nvCxnSpPr>
      <xdr:spPr>
        <a:xfrm flipV="1">
          <a:off x="1130300" y="16323793"/>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142735</xdr:rowOff>
    </xdr:from>
    <xdr:to>
      <xdr:col>24</xdr:col>
      <xdr:colOff>114300</xdr:colOff>
      <xdr:row>94</xdr:row>
      <xdr:rowOff>72885</xdr:rowOff>
    </xdr:to>
    <xdr:sp macro="" textlink="">
      <xdr:nvSpPr>
        <xdr:cNvPr id="247" name="楕円 246"/>
        <xdr:cNvSpPr/>
      </xdr:nvSpPr>
      <xdr:spPr>
        <a:xfrm>
          <a:off x="4584700" y="160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165612</xdr:rowOff>
    </xdr:from>
    <xdr:ext cx="534377" cy="259045"/>
    <xdr:sp macro="" textlink="">
      <xdr:nvSpPr>
        <xdr:cNvPr id="248" name="扶助費該当値テキスト"/>
        <xdr:cNvSpPr txBox="1"/>
      </xdr:nvSpPr>
      <xdr:spPr>
        <a:xfrm>
          <a:off x="4686300" y="159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82792</xdr:rowOff>
    </xdr:from>
    <xdr:to>
      <xdr:col>20</xdr:col>
      <xdr:colOff>38100</xdr:colOff>
      <xdr:row>95</xdr:row>
      <xdr:rowOff>12942</xdr:rowOff>
    </xdr:to>
    <xdr:sp macro="" textlink="">
      <xdr:nvSpPr>
        <xdr:cNvPr id="249" name="楕円 248"/>
        <xdr:cNvSpPr/>
      </xdr:nvSpPr>
      <xdr:spPr>
        <a:xfrm>
          <a:off x="3746500" y="161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29469</xdr:rowOff>
    </xdr:from>
    <xdr:ext cx="534377" cy="259045"/>
    <xdr:sp macro="" textlink="">
      <xdr:nvSpPr>
        <xdr:cNvPr id="250" name="テキスト ボックス 249"/>
        <xdr:cNvSpPr txBox="1"/>
      </xdr:nvSpPr>
      <xdr:spPr>
        <a:xfrm>
          <a:off x="3530111" y="159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138773</xdr:rowOff>
    </xdr:from>
    <xdr:to>
      <xdr:col>15</xdr:col>
      <xdr:colOff>101600</xdr:colOff>
      <xdr:row>95</xdr:row>
      <xdr:rowOff>68923</xdr:rowOff>
    </xdr:to>
    <xdr:sp macro="" textlink="">
      <xdr:nvSpPr>
        <xdr:cNvPr id="251" name="楕円 250"/>
        <xdr:cNvSpPr/>
      </xdr:nvSpPr>
      <xdr:spPr>
        <a:xfrm>
          <a:off x="2857500" y="162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85450</xdr:rowOff>
    </xdr:from>
    <xdr:ext cx="534377" cy="259045"/>
    <xdr:sp macro="" textlink="">
      <xdr:nvSpPr>
        <xdr:cNvPr id="252" name="テキスト ボックス 251"/>
        <xdr:cNvSpPr txBox="1"/>
      </xdr:nvSpPr>
      <xdr:spPr>
        <a:xfrm>
          <a:off x="2641111" y="160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156693</xdr:rowOff>
    </xdr:from>
    <xdr:to>
      <xdr:col>10</xdr:col>
      <xdr:colOff>165100</xdr:colOff>
      <xdr:row>95</xdr:row>
      <xdr:rowOff>86843</xdr:rowOff>
    </xdr:to>
    <xdr:sp macro="" textlink="">
      <xdr:nvSpPr>
        <xdr:cNvPr id="253" name="楕円 252"/>
        <xdr:cNvSpPr/>
      </xdr:nvSpPr>
      <xdr:spPr>
        <a:xfrm>
          <a:off x="1968500" y="16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103370</xdr:rowOff>
    </xdr:from>
    <xdr:ext cx="534377" cy="259045"/>
    <xdr:sp macro="" textlink="">
      <xdr:nvSpPr>
        <xdr:cNvPr id="254" name="テキスト ボックス 253"/>
        <xdr:cNvSpPr txBox="1"/>
      </xdr:nvSpPr>
      <xdr:spPr>
        <a:xfrm>
          <a:off x="1752111" y="16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51854</xdr:rowOff>
    </xdr:from>
    <xdr:to>
      <xdr:col>6</xdr:col>
      <xdr:colOff>38100</xdr:colOff>
      <xdr:row>95</xdr:row>
      <xdr:rowOff>153454</xdr:rowOff>
    </xdr:to>
    <xdr:sp macro="" textlink="">
      <xdr:nvSpPr>
        <xdr:cNvPr id="255" name="楕円 254"/>
        <xdr:cNvSpPr/>
      </xdr:nvSpPr>
      <xdr:spPr>
        <a:xfrm>
          <a:off x="1079500" y="163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169981</xdr:rowOff>
    </xdr:from>
    <xdr:ext cx="534377" cy="259045"/>
    <xdr:sp macro="" textlink="">
      <xdr:nvSpPr>
        <xdr:cNvPr id="256" name="テキスト ボックス 255"/>
        <xdr:cNvSpPr txBox="1"/>
      </xdr:nvSpPr>
      <xdr:spPr>
        <a:xfrm>
          <a:off x="863111" y="161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24897</xdr:rowOff>
    </xdr:from>
    <xdr:to>
      <xdr:col>55</xdr:col>
      <xdr:colOff>0</xdr:colOff>
      <xdr:row>34</xdr:row>
      <xdr:rowOff>148350</xdr:rowOff>
    </xdr:to>
    <xdr:cxnSp macro="">
      <xdr:nvCxnSpPr>
        <xdr:cNvPr id="284" name="直線コネクタ 283"/>
        <xdr:cNvCxnSpPr/>
      </xdr:nvCxnSpPr>
      <xdr:spPr>
        <a:xfrm flipV="1">
          <a:off x="9639300" y="5511297"/>
          <a:ext cx="838200" cy="46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148350</xdr:rowOff>
    </xdr:from>
    <xdr:to>
      <xdr:col>50</xdr:col>
      <xdr:colOff>114300</xdr:colOff>
      <xdr:row>35</xdr:row>
      <xdr:rowOff>62118</xdr:rowOff>
    </xdr:to>
    <xdr:cxnSp macro="">
      <xdr:nvCxnSpPr>
        <xdr:cNvPr id="287" name="直線コネクタ 286"/>
        <xdr:cNvCxnSpPr/>
      </xdr:nvCxnSpPr>
      <xdr:spPr>
        <a:xfrm flipV="1">
          <a:off x="8750300" y="5977650"/>
          <a:ext cx="889000" cy="8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141460</xdr:rowOff>
    </xdr:from>
    <xdr:to>
      <xdr:col>45</xdr:col>
      <xdr:colOff>177800</xdr:colOff>
      <xdr:row>35</xdr:row>
      <xdr:rowOff>62118</xdr:rowOff>
    </xdr:to>
    <xdr:cxnSp macro="">
      <xdr:nvCxnSpPr>
        <xdr:cNvPr id="290" name="直線コネクタ 289"/>
        <xdr:cNvCxnSpPr/>
      </xdr:nvCxnSpPr>
      <xdr:spPr>
        <a:xfrm>
          <a:off x="7861300" y="5970760"/>
          <a:ext cx="889000" cy="9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141460</xdr:rowOff>
    </xdr:from>
    <xdr:to>
      <xdr:col>41</xdr:col>
      <xdr:colOff>50800</xdr:colOff>
      <xdr:row>35</xdr:row>
      <xdr:rowOff>68176</xdr:rowOff>
    </xdr:to>
    <xdr:cxnSp macro="">
      <xdr:nvCxnSpPr>
        <xdr:cNvPr id="293" name="直線コネクタ 292"/>
        <xdr:cNvCxnSpPr/>
      </xdr:nvCxnSpPr>
      <xdr:spPr>
        <a:xfrm flipV="1">
          <a:off x="6972300" y="5970760"/>
          <a:ext cx="889000" cy="9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145547</xdr:rowOff>
    </xdr:from>
    <xdr:to>
      <xdr:col>55</xdr:col>
      <xdr:colOff>50800</xdr:colOff>
      <xdr:row>32</xdr:row>
      <xdr:rowOff>75697</xdr:rowOff>
    </xdr:to>
    <xdr:sp macro="" textlink="">
      <xdr:nvSpPr>
        <xdr:cNvPr id="303" name="楕円 302"/>
        <xdr:cNvSpPr/>
      </xdr:nvSpPr>
      <xdr:spPr>
        <a:xfrm>
          <a:off x="10426700" y="54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168424</xdr:rowOff>
    </xdr:from>
    <xdr:ext cx="599010" cy="259045"/>
    <xdr:sp macro="" textlink="">
      <xdr:nvSpPr>
        <xdr:cNvPr id="304" name="補助費等該当値テキスト"/>
        <xdr:cNvSpPr txBox="1"/>
      </xdr:nvSpPr>
      <xdr:spPr>
        <a:xfrm>
          <a:off x="10528300" y="531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97550</xdr:rowOff>
    </xdr:from>
    <xdr:to>
      <xdr:col>50</xdr:col>
      <xdr:colOff>165100</xdr:colOff>
      <xdr:row>35</xdr:row>
      <xdr:rowOff>27700</xdr:rowOff>
    </xdr:to>
    <xdr:sp macro="" textlink="">
      <xdr:nvSpPr>
        <xdr:cNvPr id="305" name="楕円 304"/>
        <xdr:cNvSpPr/>
      </xdr:nvSpPr>
      <xdr:spPr>
        <a:xfrm>
          <a:off x="9588500" y="59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44227</xdr:rowOff>
    </xdr:from>
    <xdr:ext cx="599010" cy="259045"/>
    <xdr:sp macro="" textlink="">
      <xdr:nvSpPr>
        <xdr:cNvPr id="306" name="テキスト ボックス 305"/>
        <xdr:cNvSpPr txBox="1"/>
      </xdr:nvSpPr>
      <xdr:spPr>
        <a:xfrm>
          <a:off x="9339795" y="570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11318</xdr:rowOff>
    </xdr:from>
    <xdr:to>
      <xdr:col>46</xdr:col>
      <xdr:colOff>38100</xdr:colOff>
      <xdr:row>35</xdr:row>
      <xdr:rowOff>112918</xdr:rowOff>
    </xdr:to>
    <xdr:sp macro="" textlink="">
      <xdr:nvSpPr>
        <xdr:cNvPr id="307" name="楕円 306"/>
        <xdr:cNvSpPr/>
      </xdr:nvSpPr>
      <xdr:spPr>
        <a:xfrm>
          <a:off x="8699500" y="601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129445</xdr:rowOff>
    </xdr:from>
    <xdr:ext cx="599010" cy="259045"/>
    <xdr:sp macro="" textlink="">
      <xdr:nvSpPr>
        <xdr:cNvPr id="308" name="テキスト ボックス 307"/>
        <xdr:cNvSpPr txBox="1"/>
      </xdr:nvSpPr>
      <xdr:spPr>
        <a:xfrm>
          <a:off x="8450795" y="578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90660</xdr:rowOff>
    </xdr:from>
    <xdr:to>
      <xdr:col>41</xdr:col>
      <xdr:colOff>101600</xdr:colOff>
      <xdr:row>35</xdr:row>
      <xdr:rowOff>20810</xdr:rowOff>
    </xdr:to>
    <xdr:sp macro="" textlink="">
      <xdr:nvSpPr>
        <xdr:cNvPr id="309" name="楕円 308"/>
        <xdr:cNvSpPr/>
      </xdr:nvSpPr>
      <xdr:spPr>
        <a:xfrm>
          <a:off x="7810500" y="59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37337</xdr:rowOff>
    </xdr:from>
    <xdr:ext cx="599010" cy="259045"/>
    <xdr:sp macro="" textlink="">
      <xdr:nvSpPr>
        <xdr:cNvPr id="310" name="テキスト ボックス 309"/>
        <xdr:cNvSpPr txBox="1"/>
      </xdr:nvSpPr>
      <xdr:spPr>
        <a:xfrm>
          <a:off x="7561795" y="569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17376</xdr:rowOff>
    </xdr:from>
    <xdr:to>
      <xdr:col>36</xdr:col>
      <xdr:colOff>165100</xdr:colOff>
      <xdr:row>35</xdr:row>
      <xdr:rowOff>118976</xdr:rowOff>
    </xdr:to>
    <xdr:sp macro="" textlink="">
      <xdr:nvSpPr>
        <xdr:cNvPr id="311" name="楕円 310"/>
        <xdr:cNvSpPr/>
      </xdr:nvSpPr>
      <xdr:spPr>
        <a:xfrm>
          <a:off x="6921500" y="601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135503</xdr:rowOff>
    </xdr:from>
    <xdr:ext cx="599010" cy="259045"/>
    <xdr:sp macro="" textlink="">
      <xdr:nvSpPr>
        <xdr:cNvPr id="312" name="テキスト ボックス 311"/>
        <xdr:cNvSpPr txBox="1"/>
      </xdr:nvSpPr>
      <xdr:spPr>
        <a:xfrm>
          <a:off x="6672795" y="57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22062</xdr:rowOff>
    </xdr:from>
    <xdr:to>
      <xdr:col>55</xdr:col>
      <xdr:colOff>0</xdr:colOff>
      <xdr:row>56</xdr:row>
      <xdr:rowOff>69546</xdr:rowOff>
    </xdr:to>
    <xdr:cxnSp macro="">
      <xdr:nvCxnSpPr>
        <xdr:cNvPr id="341" name="直線コネクタ 340"/>
        <xdr:cNvCxnSpPr/>
      </xdr:nvCxnSpPr>
      <xdr:spPr>
        <a:xfrm>
          <a:off x="9639300" y="9451812"/>
          <a:ext cx="838200" cy="21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22062</xdr:rowOff>
    </xdr:from>
    <xdr:to>
      <xdr:col>50</xdr:col>
      <xdr:colOff>114300</xdr:colOff>
      <xdr:row>57</xdr:row>
      <xdr:rowOff>29054</xdr:rowOff>
    </xdr:to>
    <xdr:cxnSp macro="">
      <xdr:nvCxnSpPr>
        <xdr:cNvPr id="344" name="直線コネクタ 343"/>
        <xdr:cNvCxnSpPr/>
      </xdr:nvCxnSpPr>
      <xdr:spPr>
        <a:xfrm flipV="1">
          <a:off x="8750300" y="9451812"/>
          <a:ext cx="889000" cy="3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161603</xdr:rowOff>
    </xdr:from>
    <xdr:to>
      <xdr:col>45</xdr:col>
      <xdr:colOff>177800</xdr:colOff>
      <xdr:row>57</xdr:row>
      <xdr:rowOff>29054</xdr:rowOff>
    </xdr:to>
    <xdr:cxnSp macro="">
      <xdr:nvCxnSpPr>
        <xdr:cNvPr id="347" name="直線コネクタ 346"/>
        <xdr:cNvCxnSpPr/>
      </xdr:nvCxnSpPr>
      <xdr:spPr>
        <a:xfrm>
          <a:off x="7861300" y="9762803"/>
          <a:ext cx="889000" cy="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6472</xdr:rowOff>
    </xdr:from>
    <xdr:to>
      <xdr:col>41</xdr:col>
      <xdr:colOff>50800</xdr:colOff>
      <xdr:row>56</xdr:row>
      <xdr:rowOff>161603</xdr:rowOff>
    </xdr:to>
    <xdr:cxnSp macro="">
      <xdr:nvCxnSpPr>
        <xdr:cNvPr id="350" name="直線コネクタ 349"/>
        <xdr:cNvCxnSpPr/>
      </xdr:nvCxnSpPr>
      <xdr:spPr>
        <a:xfrm>
          <a:off x="6972300" y="9607672"/>
          <a:ext cx="889000" cy="1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18746</xdr:rowOff>
    </xdr:from>
    <xdr:to>
      <xdr:col>55</xdr:col>
      <xdr:colOff>50800</xdr:colOff>
      <xdr:row>56</xdr:row>
      <xdr:rowOff>120346</xdr:rowOff>
    </xdr:to>
    <xdr:sp macro="" textlink="">
      <xdr:nvSpPr>
        <xdr:cNvPr id="360" name="楕円 359"/>
        <xdr:cNvSpPr/>
      </xdr:nvSpPr>
      <xdr:spPr>
        <a:xfrm>
          <a:off x="10426700" y="96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41623</xdr:rowOff>
    </xdr:from>
    <xdr:ext cx="599010" cy="259045"/>
    <xdr:sp macro="" textlink="">
      <xdr:nvSpPr>
        <xdr:cNvPr id="361" name="普通建設事業費該当値テキスト"/>
        <xdr:cNvSpPr txBox="1"/>
      </xdr:nvSpPr>
      <xdr:spPr>
        <a:xfrm>
          <a:off x="10528300" y="94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142712</xdr:rowOff>
    </xdr:from>
    <xdr:to>
      <xdr:col>50</xdr:col>
      <xdr:colOff>165100</xdr:colOff>
      <xdr:row>55</xdr:row>
      <xdr:rowOff>72862</xdr:rowOff>
    </xdr:to>
    <xdr:sp macro="" textlink="">
      <xdr:nvSpPr>
        <xdr:cNvPr id="362" name="楕円 361"/>
        <xdr:cNvSpPr/>
      </xdr:nvSpPr>
      <xdr:spPr>
        <a:xfrm>
          <a:off x="9588500" y="94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89389</xdr:rowOff>
    </xdr:from>
    <xdr:ext cx="599010" cy="259045"/>
    <xdr:sp macro="" textlink="">
      <xdr:nvSpPr>
        <xdr:cNvPr id="363" name="テキスト ボックス 362"/>
        <xdr:cNvSpPr txBox="1"/>
      </xdr:nvSpPr>
      <xdr:spPr>
        <a:xfrm>
          <a:off x="9339795" y="917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149704</xdr:rowOff>
    </xdr:from>
    <xdr:to>
      <xdr:col>46</xdr:col>
      <xdr:colOff>38100</xdr:colOff>
      <xdr:row>57</xdr:row>
      <xdr:rowOff>79854</xdr:rowOff>
    </xdr:to>
    <xdr:sp macro="" textlink="">
      <xdr:nvSpPr>
        <xdr:cNvPr id="364" name="楕円 363"/>
        <xdr:cNvSpPr/>
      </xdr:nvSpPr>
      <xdr:spPr>
        <a:xfrm>
          <a:off x="8699500" y="97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96381</xdr:rowOff>
    </xdr:from>
    <xdr:ext cx="534377" cy="259045"/>
    <xdr:sp macro="" textlink="">
      <xdr:nvSpPr>
        <xdr:cNvPr id="365" name="テキスト ボックス 364"/>
        <xdr:cNvSpPr txBox="1"/>
      </xdr:nvSpPr>
      <xdr:spPr>
        <a:xfrm>
          <a:off x="8483111" y="95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110803</xdr:rowOff>
    </xdr:from>
    <xdr:to>
      <xdr:col>41</xdr:col>
      <xdr:colOff>101600</xdr:colOff>
      <xdr:row>57</xdr:row>
      <xdr:rowOff>40953</xdr:rowOff>
    </xdr:to>
    <xdr:sp macro="" textlink="">
      <xdr:nvSpPr>
        <xdr:cNvPr id="366" name="楕円 365"/>
        <xdr:cNvSpPr/>
      </xdr:nvSpPr>
      <xdr:spPr>
        <a:xfrm>
          <a:off x="7810500" y="97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57480</xdr:rowOff>
    </xdr:from>
    <xdr:ext cx="599010" cy="259045"/>
    <xdr:sp macro="" textlink="">
      <xdr:nvSpPr>
        <xdr:cNvPr id="367" name="テキスト ボックス 366"/>
        <xdr:cNvSpPr txBox="1"/>
      </xdr:nvSpPr>
      <xdr:spPr>
        <a:xfrm>
          <a:off x="7561795" y="94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127122</xdr:rowOff>
    </xdr:from>
    <xdr:to>
      <xdr:col>36</xdr:col>
      <xdr:colOff>165100</xdr:colOff>
      <xdr:row>56</xdr:row>
      <xdr:rowOff>57272</xdr:rowOff>
    </xdr:to>
    <xdr:sp macro="" textlink="">
      <xdr:nvSpPr>
        <xdr:cNvPr id="368" name="楕円 367"/>
        <xdr:cNvSpPr/>
      </xdr:nvSpPr>
      <xdr:spPr>
        <a:xfrm>
          <a:off x="6921500" y="95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73799</xdr:rowOff>
    </xdr:from>
    <xdr:ext cx="599010" cy="259045"/>
    <xdr:sp macro="" textlink="">
      <xdr:nvSpPr>
        <xdr:cNvPr id="369" name="テキスト ボックス 368"/>
        <xdr:cNvSpPr txBox="1"/>
      </xdr:nvSpPr>
      <xdr:spPr>
        <a:xfrm>
          <a:off x="6672795" y="933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34914</xdr:rowOff>
    </xdr:from>
    <xdr:to>
      <xdr:col>55</xdr:col>
      <xdr:colOff>0</xdr:colOff>
      <xdr:row>76</xdr:row>
      <xdr:rowOff>102223</xdr:rowOff>
    </xdr:to>
    <xdr:cxnSp macro="">
      <xdr:nvCxnSpPr>
        <xdr:cNvPr id="396" name="直線コネクタ 395"/>
        <xdr:cNvCxnSpPr/>
      </xdr:nvCxnSpPr>
      <xdr:spPr>
        <a:xfrm>
          <a:off x="9639300" y="13065114"/>
          <a:ext cx="8382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34914</xdr:rowOff>
    </xdr:from>
    <xdr:to>
      <xdr:col>50</xdr:col>
      <xdr:colOff>114300</xdr:colOff>
      <xdr:row>77</xdr:row>
      <xdr:rowOff>40680</xdr:rowOff>
    </xdr:to>
    <xdr:cxnSp macro="">
      <xdr:nvCxnSpPr>
        <xdr:cNvPr id="399" name="直線コネクタ 398"/>
        <xdr:cNvCxnSpPr/>
      </xdr:nvCxnSpPr>
      <xdr:spPr>
        <a:xfrm flipV="1">
          <a:off x="8750300" y="13065114"/>
          <a:ext cx="889000" cy="1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40680</xdr:rowOff>
    </xdr:from>
    <xdr:to>
      <xdr:col>45</xdr:col>
      <xdr:colOff>177800</xdr:colOff>
      <xdr:row>78</xdr:row>
      <xdr:rowOff>56403</xdr:rowOff>
    </xdr:to>
    <xdr:cxnSp macro="">
      <xdr:nvCxnSpPr>
        <xdr:cNvPr id="402" name="直線コネクタ 401"/>
        <xdr:cNvCxnSpPr/>
      </xdr:nvCxnSpPr>
      <xdr:spPr>
        <a:xfrm flipV="1">
          <a:off x="7861300" y="13242330"/>
          <a:ext cx="889000" cy="1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12032</xdr:rowOff>
    </xdr:from>
    <xdr:to>
      <xdr:col>41</xdr:col>
      <xdr:colOff>50800</xdr:colOff>
      <xdr:row>78</xdr:row>
      <xdr:rowOff>56403</xdr:rowOff>
    </xdr:to>
    <xdr:cxnSp macro="">
      <xdr:nvCxnSpPr>
        <xdr:cNvPr id="405" name="直線コネクタ 404"/>
        <xdr:cNvCxnSpPr/>
      </xdr:nvCxnSpPr>
      <xdr:spPr>
        <a:xfrm>
          <a:off x="6972300" y="12870782"/>
          <a:ext cx="889000" cy="5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51423</xdr:rowOff>
    </xdr:from>
    <xdr:to>
      <xdr:col>55</xdr:col>
      <xdr:colOff>50800</xdr:colOff>
      <xdr:row>76</xdr:row>
      <xdr:rowOff>153023</xdr:rowOff>
    </xdr:to>
    <xdr:sp macro="" textlink="">
      <xdr:nvSpPr>
        <xdr:cNvPr id="415" name="楕円 414"/>
        <xdr:cNvSpPr/>
      </xdr:nvSpPr>
      <xdr:spPr>
        <a:xfrm>
          <a:off x="10426700" y="130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74300</xdr:rowOff>
    </xdr:from>
    <xdr:ext cx="534377" cy="259045"/>
    <xdr:sp macro="" textlink="">
      <xdr:nvSpPr>
        <xdr:cNvPr id="416" name="普通建設事業費 （ うち新規整備　）該当値テキスト"/>
        <xdr:cNvSpPr txBox="1"/>
      </xdr:nvSpPr>
      <xdr:spPr>
        <a:xfrm>
          <a:off x="10528300" y="129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155564</xdr:rowOff>
    </xdr:from>
    <xdr:to>
      <xdr:col>50</xdr:col>
      <xdr:colOff>165100</xdr:colOff>
      <xdr:row>76</xdr:row>
      <xdr:rowOff>85714</xdr:rowOff>
    </xdr:to>
    <xdr:sp macro="" textlink="">
      <xdr:nvSpPr>
        <xdr:cNvPr id="417" name="楕円 416"/>
        <xdr:cNvSpPr/>
      </xdr:nvSpPr>
      <xdr:spPr>
        <a:xfrm>
          <a:off x="9588500" y="13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102241</xdr:rowOff>
    </xdr:from>
    <xdr:ext cx="534377" cy="259045"/>
    <xdr:sp macro="" textlink="">
      <xdr:nvSpPr>
        <xdr:cNvPr id="418" name="テキスト ボックス 417"/>
        <xdr:cNvSpPr txBox="1"/>
      </xdr:nvSpPr>
      <xdr:spPr>
        <a:xfrm>
          <a:off x="9372111" y="1278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161330</xdr:rowOff>
    </xdr:from>
    <xdr:to>
      <xdr:col>46</xdr:col>
      <xdr:colOff>38100</xdr:colOff>
      <xdr:row>77</xdr:row>
      <xdr:rowOff>91480</xdr:rowOff>
    </xdr:to>
    <xdr:sp macro="" textlink="">
      <xdr:nvSpPr>
        <xdr:cNvPr id="419" name="楕円 418"/>
        <xdr:cNvSpPr/>
      </xdr:nvSpPr>
      <xdr:spPr>
        <a:xfrm>
          <a:off x="8699500" y="131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108007</xdr:rowOff>
    </xdr:from>
    <xdr:ext cx="534377" cy="259045"/>
    <xdr:sp macro="" textlink="">
      <xdr:nvSpPr>
        <xdr:cNvPr id="420" name="テキスト ボックス 419"/>
        <xdr:cNvSpPr txBox="1"/>
      </xdr:nvSpPr>
      <xdr:spPr>
        <a:xfrm>
          <a:off x="8483111" y="1296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5603</xdr:rowOff>
    </xdr:from>
    <xdr:to>
      <xdr:col>41</xdr:col>
      <xdr:colOff>101600</xdr:colOff>
      <xdr:row>78</xdr:row>
      <xdr:rowOff>107203</xdr:rowOff>
    </xdr:to>
    <xdr:sp macro="" textlink="">
      <xdr:nvSpPr>
        <xdr:cNvPr id="421" name="楕円 420"/>
        <xdr:cNvSpPr/>
      </xdr:nvSpPr>
      <xdr:spPr>
        <a:xfrm>
          <a:off x="7810500" y="133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98330</xdr:rowOff>
    </xdr:from>
    <xdr:ext cx="534377" cy="259045"/>
    <xdr:sp macro="" textlink="">
      <xdr:nvSpPr>
        <xdr:cNvPr id="422" name="テキスト ボックス 421"/>
        <xdr:cNvSpPr txBox="1"/>
      </xdr:nvSpPr>
      <xdr:spPr>
        <a:xfrm>
          <a:off x="7594111" y="134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132682</xdr:rowOff>
    </xdr:from>
    <xdr:to>
      <xdr:col>36</xdr:col>
      <xdr:colOff>165100</xdr:colOff>
      <xdr:row>75</xdr:row>
      <xdr:rowOff>62832</xdr:rowOff>
    </xdr:to>
    <xdr:sp macro="" textlink="">
      <xdr:nvSpPr>
        <xdr:cNvPr id="423" name="楕円 422"/>
        <xdr:cNvSpPr/>
      </xdr:nvSpPr>
      <xdr:spPr>
        <a:xfrm>
          <a:off x="6921500" y="128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79359</xdr:rowOff>
    </xdr:from>
    <xdr:ext cx="599010" cy="259045"/>
    <xdr:sp macro="" textlink="">
      <xdr:nvSpPr>
        <xdr:cNvPr id="424" name="テキスト ボックス 423"/>
        <xdr:cNvSpPr txBox="1"/>
      </xdr:nvSpPr>
      <xdr:spPr>
        <a:xfrm>
          <a:off x="6672795" y="1259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81645</xdr:rowOff>
    </xdr:from>
    <xdr:to>
      <xdr:col>55</xdr:col>
      <xdr:colOff>0</xdr:colOff>
      <xdr:row>97</xdr:row>
      <xdr:rowOff>122157</xdr:rowOff>
    </xdr:to>
    <xdr:cxnSp macro="">
      <xdr:nvCxnSpPr>
        <xdr:cNvPr id="451" name="直線コネクタ 450"/>
        <xdr:cNvCxnSpPr/>
      </xdr:nvCxnSpPr>
      <xdr:spPr>
        <a:xfrm>
          <a:off x="9639300" y="16540845"/>
          <a:ext cx="838200" cy="2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81645</xdr:rowOff>
    </xdr:from>
    <xdr:to>
      <xdr:col>50</xdr:col>
      <xdr:colOff>114300</xdr:colOff>
      <xdr:row>98</xdr:row>
      <xdr:rowOff>32400</xdr:rowOff>
    </xdr:to>
    <xdr:cxnSp macro="">
      <xdr:nvCxnSpPr>
        <xdr:cNvPr id="454" name="直線コネクタ 453"/>
        <xdr:cNvCxnSpPr/>
      </xdr:nvCxnSpPr>
      <xdr:spPr>
        <a:xfrm flipV="1">
          <a:off x="8750300" y="16540845"/>
          <a:ext cx="889000" cy="29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119140</xdr:rowOff>
    </xdr:from>
    <xdr:to>
      <xdr:col>45</xdr:col>
      <xdr:colOff>177800</xdr:colOff>
      <xdr:row>98</xdr:row>
      <xdr:rowOff>32400</xdr:rowOff>
    </xdr:to>
    <xdr:cxnSp macro="">
      <xdr:nvCxnSpPr>
        <xdr:cNvPr id="457" name="直線コネクタ 456"/>
        <xdr:cNvCxnSpPr/>
      </xdr:nvCxnSpPr>
      <xdr:spPr>
        <a:xfrm>
          <a:off x="7861300" y="16578340"/>
          <a:ext cx="889000" cy="2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119140</xdr:rowOff>
    </xdr:from>
    <xdr:to>
      <xdr:col>41</xdr:col>
      <xdr:colOff>50800</xdr:colOff>
      <xdr:row>98</xdr:row>
      <xdr:rowOff>139700</xdr:rowOff>
    </xdr:to>
    <xdr:cxnSp macro="">
      <xdr:nvCxnSpPr>
        <xdr:cNvPr id="460" name="直線コネクタ 459"/>
        <xdr:cNvCxnSpPr/>
      </xdr:nvCxnSpPr>
      <xdr:spPr>
        <a:xfrm flipV="1">
          <a:off x="6972300" y="16578340"/>
          <a:ext cx="889000" cy="3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71357</xdr:rowOff>
    </xdr:from>
    <xdr:to>
      <xdr:col>55</xdr:col>
      <xdr:colOff>50800</xdr:colOff>
      <xdr:row>98</xdr:row>
      <xdr:rowOff>1507</xdr:rowOff>
    </xdr:to>
    <xdr:sp macro="" textlink="">
      <xdr:nvSpPr>
        <xdr:cNvPr id="470" name="楕円 469"/>
        <xdr:cNvSpPr/>
      </xdr:nvSpPr>
      <xdr:spPr>
        <a:xfrm>
          <a:off x="10426700" y="167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49784</xdr:rowOff>
    </xdr:from>
    <xdr:ext cx="534377" cy="259045"/>
    <xdr:sp macro="" textlink="">
      <xdr:nvSpPr>
        <xdr:cNvPr id="471" name="普通建設事業費 （ うち更新整備　）該当値テキスト"/>
        <xdr:cNvSpPr txBox="1"/>
      </xdr:nvSpPr>
      <xdr:spPr>
        <a:xfrm>
          <a:off x="10528300" y="166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30845</xdr:rowOff>
    </xdr:from>
    <xdr:to>
      <xdr:col>50</xdr:col>
      <xdr:colOff>165100</xdr:colOff>
      <xdr:row>96</xdr:row>
      <xdr:rowOff>132445</xdr:rowOff>
    </xdr:to>
    <xdr:sp macro="" textlink="">
      <xdr:nvSpPr>
        <xdr:cNvPr id="472" name="楕円 471"/>
        <xdr:cNvSpPr/>
      </xdr:nvSpPr>
      <xdr:spPr>
        <a:xfrm>
          <a:off x="9588500" y="164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148972</xdr:rowOff>
    </xdr:from>
    <xdr:ext cx="534377" cy="259045"/>
    <xdr:sp macro="" textlink="">
      <xdr:nvSpPr>
        <xdr:cNvPr id="473" name="テキスト ボックス 472"/>
        <xdr:cNvSpPr txBox="1"/>
      </xdr:nvSpPr>
      <xdr:spPr>
        <a:xfrm>
          <a:off x="9372111" y="1626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153050</xdr:rowOff>
    </xdr:from>
    <xdr:to>
      <xdr:col>46</xdr:col>
      <xdr:colOff>38100</xdr:colOff>
      <xdr:row>98</xdr:row>
      <xdr:rowOff>83200</xdr:rowOff>
    </xdr:to>
    <xdr:sp macro="" textlink="">
      <xdr:nvSpPr>
        <xdr:cNvPr id="474" name="楕円 473"/>
        <xdr:cNvSpPr/>
      </xdr:nvSpPr>
      <xdr:spPr>
        <a:xfrm>
          <a:off x="8699500" y="167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74327</xdr:rowOff>
    </xdr:from>
    <xdr:ext cx="534377" cy="259045"/>
    <xdr:sp macro="" textlink="">
      <xdr:nvSpPr>
        <xdr:cNvPr id="475" name="テキスト ボックス 474"/>
        <xdr:cNvSpPr txBox="1"/>
      </xdr:nvSpPr>
      <xdr:spPr>
        <a:xfrm>
          <a:off x="8483111" y="168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68340</xdr:rowOff>
    </xdr:from>
    <xdr:to>
      <xdr:col>41</xdr:col>
      <xdr:colOff>101600</xdr:colOff>
      <xdr:row>96</xdr:row>
      <xdr:rowOff>169940</xdr:rowOff>
    </xdr:to>
    <xdr:sp macro="" textlink="">
      <xdr:nvSpPr>
        <xdr:cNvPr id="476" name="楕円 475"/>
        <xdr:cNvSpPr/>
      </xdr:nvSpPr>
      <xdr:spPr>
        <a:xfrm>
          <a:off x="7810500" y="16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15017</xdr:rowOff>
    </xdr:from>
    <xdr:ext cx="534377" cy="259045"/>
    <xdr:sp macro="" textlink="">
      <xdr:nvSpPr>
        <xdr:cNvPr id="477" name="テキスト ボックス 476"/>
        <xdr:cNvSpPr txBox="1"/>
      </xdr:nvSpPr>
      <xdr:spPr>
        <a:xfrm>
          <a:off x="7594111" y="16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78" name="楕円 477"/>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79" name="テキスト ボックス 478"/>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128110</xdr:rowOff>
    </xdr:from>
    <xdr:to>
      <xdr:col>85</xdr:col>
      <xdr:colOff>127000</xdr:colOff>
      <xdr:row>77</xdr:row>
      <xdr:rowOff>129284</xdr:rowOff>
    </xdr:to>
    <xdr:cxnSp macro="">
      <xdr:nvCxnSpPr>
        <xdr:cNvPr id="612" name="直線コネクタ 611"/>
        <xdr:cNvCxnSpPr/>
      </xdr:nvCxnSpPr>
      <xdr:spPr>
        <a:xfrm>
          <a:off x="15481300" y="13329760"/>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3"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125282</xdr:rowOff>
    </xdr:from>
    <xdr:to>
      <xdr:col>81</xdr:col>
      <xdr:colOff>50800</xdr:colOff>
      <xdr:row>77</xdr:row>
      <xdr:rowOff>128110</xdr:rowOff>
    </xdr:to>
    <xdr:cxnSp macro="">
      <xdr:nvCxnSpPr>
        <xdr:cNvPr id="615" name="直線コネクタ 614"/>
        <xdr:cNvCxnSpPr/>
      </xdr:nvCxnSpPr>
      <xdr:spPr>
        <a:xfrm>
          <a:off x="14592300" y="1332693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121031</xdr:rowOff>
    </xdr:from>
    <xdr:to>
      <xdr:col>76</xdr:col>
      <xdr:colOff>114300</xdr:colOff>
      <xdr:row>77</xdr:row>
      <xdr:rowOff>125282</xdr:rowOff>
    </xdr:to>
    <xdr:cxnSp macro="">
      <xdr:nvCxnSpPr>
        <xdr:cNvPr id="618" name="直線コネクタ 617"/>
        <xdr:cNvCxnSpPr/>
      </xdr:nvCxnSpPr>
      <xdr:spPr>
        <a:xfrm>
          <a:off x="13703300" y="1332268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93698</xdr:rowOff>
    </xdr:from>
    <xdr:to>
      <xdr:col>71</xdr:col>
      <xdr:colOff>177800</xdr:colOff>
      <xdr:row>77</xdr:row>
      <xdr:rowOff>121031</xdr:rowOff>
    </xdr:to>
    <xdr:cxnSp macro="">
      <xdr:nvCxnSpPr>
        <xdr:cNvPr id="621" name="直線コネクタ 620"/>
        <xdr:cNvCxnSpPr/>
      </xdr:nvCxnSpPr>
      <xdr:spPr>
        <a:xfrm>
          <a:off x="12814300" y="13295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3" name="テキスト ボックス 622"/>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5" name="テキスト ボックス 624"/>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78484</xdr:rowOff>
    </xdr:from>
    <xdr:to>
      <xdr:col>85</xdr:col>
      <xdr:colOff>177800</xdr:colOff>
      <xdr:row>78</xdr:row>
      <xdr:rowOff>8634</xdr:rowOff>
    </xdr:to>
    <xdr:sp macro="" textlink="">
      <xdr:nvSpPr>
        <xdr:cNvPr id="631" name="楕円 630"/>
        <xdr:cNvSpPr/>
      </xdr:nvSpPr>
      <xdr:spPr>
        <a:xfrm>
          <a:off x="16268700" y="132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56911</xdr:rowOff>
    </xdr:from>
    <xdr:ext cx="534377" cy="259045"/>
    <xdr:sp macro="" textlink="">
      <xdr:nvSpPr>
        <xdr:cNvPr id="632" name="公債費該当値テキスト"/>
        <xdr:cNvSpPr txBox="1"/>
      </xdr:nvSpPr>
      <xdr:spPr>
        <a:xfrm>
          <a:off x="16370300" y="1325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77310</xdr:rowOff>
    </xdr:from>
    <xdr:to>
      <xdr:col>81</xdr:col>
      <xdr:colOff>101600</xdr:colOff>
      <xdr:row>78</xdr:row>
      <xdr:rowOff>7460</xdr:rowOff>
    </xdr:to>
    <xdr:sp macro="" textlink="">
      <xdr:nvSpPr>
        <xdr:cNvPr id="633" name="楕円 632"/>
        <xdr:cNvSpPr/>
      </xdr:nvSpPr>
      <xdr:spPr>
        <a:xfrm>
          <a:off x="154305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170037</xdr:rowOff>
    </xdr:from>
    <xdr:ext cx="534377" cy="259045"/>
    <xdr:sp macro="" textlink="">
      <xdr:nvSpPr>
        <xdr:cNvPr id="634" name="テキスト ボックス 633"/>
        <xdr:cNvSpPr txBox="1"/>
      </xdr:nvSpPr>
      <xdr:spPr>
        <a:xfrm>
          <a:off x="15214111" y="1337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74482</xdr:rowOff>
    </xdr:from>
    <xdr:to>
      <xdr:col>76</xdr:col>
      <xdr:colOff>165100</xdr:colOff>
      <xdr:row>78</xdr:row>
      <xdr:rowOff>4632</xdr:rowOff>
    </xdr:to>
    <xdr:sp macro="" textlink="">
      <xdr:nvSpPr>
        <xdr:cNvPr id="635" name="楕円 634"/>
        <xdr:cNvSpPr/>
      </xdr:nvSpPr>
      <xdr:spPr>
        <a:xfrm>
          <a:off x="14541500" y="132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167209</xdr:rowOff>
    </xdr:from>
    <xdr:ext cx="534377" cy="259045"/>
    <xdr:sp macro="" textlink="">
      <xdr:nvSpPr>
        <xdr:cNvPr id="636" name="テキスト ボックス 635"/>
        <xdr:cNvSpPr txBox="1"/>
      </xdr:nvSpPr>
      <xdr:spPr>
        <a:xfrm>
          <a:off x="14325111" y="133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70231</xdr:rowOff>
    </xdr:from>
    <xdr:to>
      <xdr:col>72</xdr:col>
      <xdr:colOff>38100</xdr:colOff>
      <xdr:row>78</xdr:row>
      <xdr:rowOff>381</xdr:rowOff>
    </xdr:to>
    <xdr:sp macro="" textlink="">
      <xdr:nvSpPr>
        <xdr:cNvPr id="637" name="楕円 636"/>
        <xdr:cNvSpPr/>
      </xdr:nvSpPr>
      <xdr:spPr>
        <a:xfrm>
          <a:off x="13652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162958</xdr:rowOff>
    </xdr:from>
    <xdr:ext cx="534377" cy="259045"/>
    <xdr:sp macro="" textlink="">
      <xdr:nvSpPr>
        <xdr:cNvPr id="638" name="テキスト ボックス 637"/>
        <xdr:cNvSpPr txBox="1"/>
      </xdr:nvSpPr>
      <xdr:spPr>
        <a:xfrm>
          <a:off x="13436111" y="133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42898</xdr:rowOff>
    </xdr:from>
    <xdr:to>
      <xdr:col>67</xdr:col>
      <xdr:colOff>101600</xdr:colOff>
      <xdr:row>77</xdr:row>
      <xdr:rowOff>144498</xdr:rowOff>
    </xdr:to>
    <xdr:sp macro="" textlink="">
      <xdr:nvSpPr>
        <xdr:cNvPr id="639" name="楕円 638"/>
        <xdr:cNvSpPr/>
      </xdr:nvSpPr>
      <xdr:spPr>
        <a:xfrm>
          <a:off x="12763500" y="132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135625</xdr:rowOff>
    </xdr:from>
    <xdr:ext cx="534377" cy="259045"/>
    <xdr:sp macro="" textlink="">
      <xdr:nvSpPr>
        <xdr:cNvPr id="640" name="テキスト ボックス 639"/>
        <xdr:cNvSpPr txBox="1"/>
      </xdr:nvSpPr>
      <xdr:spPr>
        <a:xfrm>
          <a:off x="12547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132880</xdr:rowOff>
    </xdr:from>
    <xdr:to>
      <xdr:col>85</xdr:col>
      <xdr:colOff>127000</xdr:colOff>
      <xdr:row>96</xdr:row>
      <xdr:rowOff>137427</xdr:rowOff>
    </xdr:to>
    <xdr:cxnSp macro="">
      <xdr:nvCxnSpPr>
        <xdr:cNvPr id="669" name="直線コネクタ 668"/>
        <xdr:cNvCxnSpPr/>
      </xdr:nvCxnSpPr>
      <xdr:spPr>
        <a:xfrm>
          <a:off x="15481300" y="16592080"/>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132880</xdr:rowOff>
    </xdr:from>
    <xdr:to>
      <xdr:col>81</xdr:col>
      <xdr:colOff>50800</xdr:colOff>
      <xdr:row>97</xdr:row>
      <xdr:rowOff>123583</xdr:rowOff>
    </xdr:to>
    <xdr:cxnSp macro="">
      <xdr:nvCxnSpPr>
        <xdr:cNvPr id="672" name="直線コネクタ 671"/>
        <xdr:cNvCxnSpPr/>
      </xdr:nvCxnSpPr>
      <xdr:spPr>
        <a:xfrm flipV="1">
          <a:off x="14592300" y="16592080"/>
          <a:ext cx="8890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56465</xdr:rowOff>
    </xdr:from>
    <xdr:to>
      <xdr:col>76</xdr:col>
      <xdr:colOff>114300</xdr:colOff>
      <xdr:row>97</xdr:row>
      <xdr:rowOff>123583</xdr:rowOff>
    </xdr:to>
    <xdr:cxnSp macro="">
      <xdr:nvCxnSpPr>
        <xdr:cNvPr id="675" name="直線コネクタ 674"/>
        <xdr:cNvCxnSpPr/>
      </xdr:nvCxnSpPr>
      <xdr:spPr>
        <a:xfrm>
          <a:off x="13703300" y="16687115"/>
          <a:ext cx="889000" cy="6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56465</xdr:rowOff>
    </xdr:from>
    <xdr:to>
      <xdr:col>71</xdr:col>
      <xdr:colOff>177800</xdr:colOff>
      <xdr:row>98</xdr:row>
      <xdr:rowOff>79248</xdr:rowOff>
    </xdr:to>
    <xdr:cxnSp macro="">
      <xdr:nvCxnSpPr>
        <xdr:cNvPr id="678" name="直線コネクタ 677"/>
        <xdr:cNvCxnSpPr/>
      </xdr:nvCxnSpPr>
      <xdr:spPr>
        <a:xfrm flipV="1">
          <a:off x="12814300" y="16687115"/>
          <a:ext cx="889000" cy="1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86627</xdr:rowOff>
    </xdr:from>
    <xdr:to>
      <xdr:col>85</xdr:col>
      <xdr:colOff>177800</xdr:colOff>
      <xdr:row>97</xdr:row>
      <xdr:rowOff>16777</xdr:rowOff>
    </xdr:to>
    <xdr:sp macro="" textlink="">
      <xdr:nvSpPr>
        <xdr:cNvPr id="688" name="楕円 687"/>
        <xdr:cNvSpPr/>
      </xdr:nvSpPr>
      <xdr:spPr>
        <a:xfrm>
          <a:off x="16268700" y="1654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109504</xdr:rowOff>
    </xdr:from>
    <xdr:ext cx="534377" cy="259045"/>
    <xdr:sp macro="" textlink="">
      <xdr:nvSpPr>
        <xdr:cNvPr id="689" name="積立金該当値テキスト"/>
        <xdr:cNvSpPr txBox="1"/>
      </xdr:nvSpPr>
      <xdr:spPr>
        <a:xfrm>
          <a:off x="16370300" y="163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82080</xdr:rowOff>
    </xdr:from>
    <xdr:to>
      <xdr:col>81</xdr:col>
      <xdr:colOff>101600</xdr:colOff>
      <xdr:row>97</xdr:row>
      <xdr:rowOff>12230</xdr:rowOff>
    </xdr:to>
    <xdr:sp macro="" textlink="">
      <xdr:nvSpPr>
        <xdr:cNvPr id="690" name="楕円 689"/>
        <xdr:cNvSpPr/>
      </xdr:nvSpPr>
      <xdr:spPr>
        <a:xfrm>
          <a:off x="15430500" y="165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28757</xdr:rowOff>
    </xdr:from>
    <xdr:ext cx="534377" cy="259045"/>
    <xdr:sp macro="" textlink="">
      <xdr:nvSpPr>
        <xdr:cNvPr id="691" name="テキスト ボックス 690"/>
        <xdr:cNvSpPr txBox="1"/>
      </xdr:nvSpPr>
      <xdr:spPr>
        <a:xfrm>
          <a:off x="15214111" y="163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72783</xdr:rowOff>
    </xdr:from>
    <xdr:to>
      <xdr:col>76</xdr:col>
      <xdr:colOff>165100</xdr:colOff>
      <xdr:row>98</xdr:row>
      <xdr:rowOff>2933</xdr:rowOff>
    </xdr:to>
    <xdr:sp macro="" textlink="">
      <xdr:nvSpPr>
        <xdr:cNvPr id="692" name="楕円 691"/>
        <xdr:cNvSpPr/>
      </xdr:nvSpPr>
      <xdr:spPr>
        <a:xfrm>
          <a:off x="14541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165510</xdr:rowOff>
    </xdr:from>
    <xdr:ext cx="534377" cy="259045"/>
    <xdr:sp macro="" textlink="">
      <xdr:nvSpPr>
        <xdr:cNvPr id="693" name="テキスト ボックス 692"/>
        <xdr:cNvSpPr txBox="1"/>
      </xdr:nvSpPr>
      <xdr:spPr>
        <a:xfrm>
          <a:off x="14325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5665</xdr:rowOff>
    </xdr:from>
    <xdr:to>
      <xdr:col>72</xdr:col>
      <xdr:colOff>38100</xdr:colOff>
      <xdr:row>97</xdr:row>
      <xdr:rowOff>107265</xdr:rowOff>
    </xdr:to>
    <xdr:sp macro="" textlink="">
      <xdr:nvSpPr>
        <xdr:cNvPr id="694" name="楕円 693"/>
        <xdr:cNvSpPr/>
      </xdr:nvSpPr>
      <xdr:spPr>
        <a:xfrm>
          <a:off x="136525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123792</xdr:rowOff>
    </xdr:from>
    <xdr:ext cx="534377" cy="259045"/>
    <xdr:sp macro="" textlink="">
      <xdr:nvSpPr>
        <xdr:cNvPr id="695" name="テキスト ボックス 694"/>
        <xdr:cNvSpPr txBox="1"/>
      </xdr:nvSpPr>
      <xdr:spPr>
        <a:xfrm>
          <a:off x="13436111" y="164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28448</xdr:rowOff>
    </xdr:from>
    <xdr:to>
      <xdr:col>67</xdr:col>
      <xdr:colOff>101600</xdr:colOff>
      <xdr:row>98</xdr:row>
      <xdr:rowOff>130048</xdr:rowOff>
    </xdr:to>
    <xdr:sp macro="" textlink="">
      <xdr:nvSpPr>
        <xdr:cNvPr id="696" name="楕円 695"/>
        <xdr:cNvSpPr/>
      </xdr:nvSpPr>
      <xdr:spPr>
        <a:xfrm>
          <a:off x="12763500" y="168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121175</xdr:rowOff>
    </xdr:from>
    <xdr:ext cx="534377" cy="259045"/>
    <xdr:sp macro="" textlink="">
      <xdr:nvSpPr>
        <xdr:cNvPr id="697" name="テキスト ボックス 696"/>
        <xdr:cNvSpPr txBox="1"/>
      </xdr:nvSpPr>
      <xdr:spPr>
        <a:xfrm>
          <a:off x="12547111" y="1692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153226</xdr:rowOff>
    </xdr:from>
    <xdr:to>
      <xdr:col>116</xdr:col>
      <xdr:colOff>63500</xdr:colOff>
      <xdr:row>58</xdr:row>
      <xdr:rowOff>169190</xdr:rowOff>
    </xdr:to>
    <xdr:cxnSp macro="">
      <xdr:nvCxnSpPr>
        <xdr:cNvPr id="781" name="直線コネクタ 780"/>
        <xdr:cNvCxnSpPr/>
      </xdr:nvCxnSpPr>
      <xdr:spPr>
        <a:xfrm flipV="1">
          <a:off x="21323300" y="10097326"/>
          <a:ext cx="838200" cy="1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167322</xdr:rowOff>
    </xdr:from>
    <xdr:to>
      <xdr:col>111</xdr:col>
      <xdr:colOff>177800</xdr:colOff>
      <xdr:row>58</xdr:row>
      <xdr:rowOff>169190</xdr:rowOff>
    </xdr:to>
    <xdr:cxnSp macro="">
      <xdr:nvCxnSpPr>
        <xdr:cNvPr id="784" name="直線コネクタ 783"/>
        <xdr:cNvCxnSpPr/>
      </xdr:nvCxnSpPr>
      <xdr:spPr>
        <a:xfrm>
          <a:off x="20434300" y="1011142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167322</xdr:rowOff>
    </xdr:from>
    <xdr:to>
      <xdr:col>107</xdr:col>
      <xdr:colOff>50800</xdr:colOff>
      <xdr:row>58</xdr:row>
      <xdr:rowOff>169608</xdr:rowOff>
    </xdr:to>
    <xdr:cxnSp macro="">
      <xdr:nvCxnSpPr>
        <xdr:cNvPr id="787" name="直線コネクタ 786"/>
        <xdr:cNvCxnSpPr/>
      </xdr:nvCxnSpPr>
      <xdr:spPr>
        <a:xfrm flipV="1">
          <a:off x="19545300" y="101114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161722</xdr:rowOff>
    </xdr:from>
    <xdr:to>
      <xdr:col>102</xdr:col>
      <xdr:colOff>114300</xdr:colOff>
      <xdr:row>58</xdr:row>
      <xdr:rowOff>169608</xdr:rowOff>
    </xdr:to>
    <xdr:cxnSp macro="">
      <xdr:nvCxnSpPr>
        <xdr:cNvPr id="790" name="直線コネクタ 789"/>
        <xdr:cNvCxnSpPr/>
      </xdr:nvCxnSpPr>
      <xdr:spPr>
        <a:xfrm>
          <a:off x="18656300" y="10105822"/>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102426</xdr:rowOff>
    </xdr:from>
    <xdr:to>
      <xdr:col>116</xdr:col>
      <xdr:colOff>114300</xdr:colOff>
      <xdr:row>59</xdr:row>
      <xdr:rowOff>32576</xdr:rowOff>
    </xdr:to>
    <xdr:sp macro="" textlink="">
      <xdr:nvSpPr>
        <xdr:cNvPr id="800" name="楕円 799"/>
        <xdr:cNvSpPr/>
      </xdr:nvSpPr>
      <xdr:spPr>
        <a:xfrm>
          <a:off x="22110700" y="1004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36848</xdr:rowOff>
    </xdr:from>
    <xdr:ext cx="469744" cy="259045"/>
    <xdr:sp macro="" textlink="">
      <xdr:nvSpPr>
        <xdr:cNvPr id="801" name="貸付金該当値テキスト"/>
        <xdr:cNvSpPr txBox="1"/>
      </xdr:nvSpPr>
      <xdr:spPr>
        <a:xfrm>
          <a:off x="22212300" y="998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118390</xdr:rowOff>
    </xdr:from>
    <xdr:to>
      <xdr:col>112</xdr:col>
      <xdr:colOff>38100</xdr:colOff>
      <xdr:row>59</xdr:row>
      <xdr:rowOff>48540</xdr:rowOff>
    </xdr:to>
    <xdr:sp macro="" textlink="">
      <xdr:nvSpPr>
        <xdr:cNvPr id="802" name="楕円 801"/>
        <xdr:cNvSpPr/>
      </xdr:nvSpPr>
      <xdr:spPr>
        <a:xfrm>
          <a:off x="21272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39667</xdr:rowOff>
    </xdr:from>
    <xdr:ext cx="469744" cy="259045"/>
    <xdr:sp macro="" textlink="">
      <xdr:nvSpPr>
        <xdr:cNvPr id="803" name="テキスト ボックス 802"/>
        <xdr:cNvSpPr txBox="1"/>
      </xdr:nvSpPr>
      <xdr:spPr>
        <a:xfrm>
          <a:off x="21088428" y="101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116522</xdr:rowOff>
    </xdr:from>
    <xdr:to>
      <xdr:col>107</xdr:col>
      <xdr:colOff>101600</xdr:colOff>
      <xdr:row>59</xdr:row>
      <xdr:rowOff>46672</xdr:rowOff>
    </xdr:to>
    <xdr:sp macro="" textlink="">
      <xdr:nvSpPr>
        <xdr:cNvPr id="804" name="楕円 803"/>
        <xdr:cNvSpPr/>
      </xdr:nvSpPr>
      <xdr:spPr>
        <a:xfrm>
          <a:off x="20383500" y="100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37799</xdr:rowOff>
    </xdr:from>
    <xdr:ext cx="469744" cy="259045"/>
    <xdr:sp macro="" textlink="">
      <xdr:nvSpPr>
        <xdr:cNvPr id="805" name="テキスト ボックス 804"/>
        <xdr:cNvSpPr txBox="1"/>
      </xdr:nvSpPr>
      <xdr:spPr>
        <a:xfrm>
          <a:off x="20199428" y="1015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118808</xdr:rowOff>
    </xdr:from>
    <xdr:to>
      <xdr:col>102</xdr:col>
      <xdr:colOff>165100</xdr:colOff>
      <xdr:row>59</xdr:row>
      <xdr:rowOff>48958</xdr:rowOff>
    </xdr:to>
    <xdr:sp macro="" textlink="">
      <xdr:nvSpPr>
        <xdr:cNvPr id="806" name="楕円 805"/>
        <xdr:cNvSpPr/>
      </xdr:nvSpPr>
      <xdr:spPr>
        <a:xfrm>
          <a:off x="19494500" y="100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40085</xdr:rowOff>
    </xdr:from>
    <xdr:ext cx="469744" cy="259045"/>
    <xdr:sp macro="" textlink="">
      <xdr:nvSpPr>
        <xdr:cNvPr id="807" name="テキスト ボックス 806"/>
        <xdr:cNvSpPr txBox="1"/>
      </xdr:nvSpPr>
      <xdr:spPr>
        <a:xfrm>
          <a:off x="19310428" y="1015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110922</xdr:rowOff>
    </xdr:from>
    <xdr:to>
      <xdr:col>98</xdr:col>
      <xdr:colOff>38100</xdr:colOff>
      <xdr:row>59</xdr:row>
      <xdr:rowOff>41072</xdr:rowOff>
    </xdr:to>
    <xdr:sp macro="" textlink="">
      <xdr:nvSpPr>
        <xdr:cNvPr id="808" name="楕円 807"/>
        <xdr:cNvSpPr/>
      </xdr:nvSpPr>
      <xdr:spPr>
        <a:xfrm>
          <a:off x="18605500" y="100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32199</xdr:rowOff>
    </xdr:from>
    <xdr:ext cx="469744" cy="259045"/>
    <xdr:sp macro="" textlink="">
      <xdr:nvSpPr>
        <xdr:cNvPr id="809" name="テキスト ボックス 808"/>
        <xdr:cNvSpPr txBox="1"/>
      </xdr:nvSpPr>
      <xdr:spPr>
        <a:xfrm>
          <a:off x="18421428" y="1014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120062</xdr:rowOff>
    </xdr:from>
    <xdr:to>
      <xdr:col>116</xdr:col>
      <xdr:colOff>63500</xdr:colOff>
      <xdr:row>76</xdr:row>
      <xdr:rowOff>145176</xdr:rowOff>
    </xdr:to>
    <xdr:cxnSp macro="">
      <xdr:nvCxnSpPr>
        <xdr:cNvPr id="840" name="直線コネクタ 839"/>
        <xdr:cNvCxnSpPr/>
      </xdr:nvCxnSpPr>
      <xdr:spPr>
        <a:xfrm>
          <a:off x="21323300" y="13150262"/>
          <a:ext cx="8382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96799</xdr:rowOff>
    </xdr:from>
    <xdr:to>
      <xdr:col>111</xdr:col>
      <xdr:colOff>177800</xdr:colOff>
      <xdr:row>76</xdr:row>
      <xdr:rowOff>120062</xdr:rowOff>
    </xdr:to>
    <xdr:cxnSp macro="">
      <xdr:nvCxnSpPr>
        <xdr:cNvPr id="843" name="直線コネクタ 842"/>
        <xdr:cNvCxnSpPr/>
      </xdr:nvCxnSpPr>
      <xdr:spPr>
        <a:xfrm>
          <a:off x="20434300" y="13126999"/>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96799</xdr:rowOff>
    </xdr:from>
    <xdr:to>
      <xdr:col>107</xdr:col>
      <xdr:colOff>50800</xdr:colOff>
      <xdr:row>77</xdr:row>
      <xdr:rowOff>35230</xdr:rowOff>
    </xdr:to>
    <xdr:cxnSp macro="">
      <xdr:nvCxnSpPr>
        <xdr:cNvPr id="846" name="直線コネクタ 845"/>
        <xdr:cNvCxnSpPr/>
      </xdr:nvCxnSpPr>
      <xdr:spPr>
        <a:xfrm flipV="1">
          <a:off x="19545300" y="13126999"/>
          <a:ext cx="889000" cy="10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64774</xdr:rowOff>
    </xdr:from>
    <xdr:to>
      <xdr:col>102</xdr:col>
      <xdr:colOff>114300</xdr:colOff>
      <xdr:row>77</xdr:row>
      <xdr:rowOff>35230</xdr:rowOff>
    </xdr:to>
    <xdr:cxnSp macro="">
      <xdr:nvCxnSpPr>
        <xdr:cNvPr id="849" name="直線コネクタ 848"/>
        <xdr:cNvCxnSpPr/>
      </xdr:nvCxnSpPr>
      <xdr:spPr>
        <a:xfrm>
          <a:off x="18656300" y="12923524"/>
          <a:ext cx="889000" cy="3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94376</xdr:rowOff>
    </xdr:from>
    <xdr:to>
      <xdr:col>116</xdr:col>
      <xdr:colOff>114300</xdr:colOff>
      <xdr:row>77</xdr:row>
      <xdr:rowOff>24526</xdr:rowOff>
    </xdr:to>
    <xdr:sp macro="" textlink="">
      <xdr:nvSpPr>
        <xdr:cNvPr id="859" name="楕円 858"/>
        <xdr:cNvSpPr/>
      </xdr:nvSpPr>
      <xdr:spPr>
        <a:xfrm>
          <a:off x="22110700" y="131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72803</xdr:rowOff>
    </xdr:from>
    <xdr:ext cx="534377" cy="259045"/>
    <xdr:sp macro="" textlink="">
      <xdr:nvSpPr>
        <xdr:cNvPr id="860" name="繰出金該当値テキスト"/>
        <xdr:cNvSpPr txBox="1"/>
      </xdr:nvSpPr>
      <xdr:spPr>
        <a:xfrm>
          <a:off x="22212300"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69262</xdr:rowOff>
    </xdr:from>
    <xdr:to>
      <xdr:col>112</xdr:col>
      <xdr:colOff>38100</xdr:colOff>
      <xdr:row>76</xdr:row>
      <xdr:rowOff>170862</xdr:rowOff>
    </xdr:to>
    <xdr:sp macro="" textlink="">
      <xdr:nvSpPr>
        <xdr:cNvPr id="861" name="楕円 860"/>
        <xdr:cNvSpPr/>
      </xdr:nvSpPr>
      <xdr:spPr>
        <a:xfrm>
          <a:off x="21272500" y="130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161989</xdr:rowOff>
    </xdr:from>
    <xdr:ext cx="534377" cy="259045"/>
    <xdr:sp macro="" textlink="">
      <xdr:nvSpPr>
        <xdr:cNvPr id="862" name="テキスト ボックス 861"/>
        <xdr:cNvSpPr txBox="1"/>
      </xdr:nvSpPr>
      <xdr:spPr>
        <a:xfrm>
          <a:off x="21056111" y="131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45999</xdr:rowOff>
    </xdr:from>
    <xdr:to>
      <xdr:col>107</xdr:col>
      <xdr:colOff>101600</xdr:colOff>
      <xdr:row>76</xdr:row>
      <xdr:rowOff>147599</xdr:rowOff>
    </xdr:to>
    <xdr:sp macro="" textlink="">
      <xdr:nvSpPr>
        <xdr:cNvPr id="863" name="楕円 862"/>
        <xdr:cNvSpPr/>
      </xdr:nvSpPr>
      <xdr:spPr>
        <a:xfrm>
          <a:off x="20383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138726</xdr:rowOff>
    </xdr:from>
    <xdr:ext cx="534377" cy="259045"/>
    <xdr:sp macro="" textlink="">
      <xdr:nvSpPr>
        <xdr:cNvPr id="864" name="テキスト ボックス 863"/>
        <xdr:cNvSpPr txBox="1"/>
      </xdr:nvSpPr>
      <xdr:spPr>
        <a:xfrm>
          <a:off x="20167111" y="131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155880</xdr:rowOff>
    </xdr:from>
    <xdr:to>
      <xdr:col>102</xdr:col>
      <xdr:colOff>165100</xdr:colOff>
      <xdr:row>77</xdr:row>
      <xdr:rowOff>86030</xdr:rowOff>
    </xdr:to>
    <xdr:sp macro="" textlink="">
      <xdr:nvSpPr>
        <xdr:cNvPr id="865" name="楕円 864"/>
        <xdr:cNvSpPr/>
      </xdr:nvSpPr>
      <xdr:spPr>
        <a:xfrm>
          <a:off x="19494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77157</xdr:rowOff>
    </xdr:from>
    <xdr:ext cx="534377" cy="259045"/>
    <xdr:sp macro="" textlink="">
      <xdr:nvSpPr>
        <xdr:cNvPr id="866" name="テキスト ボックス 865"/>
        <xdr:cNvSpPr txBox="1"/>
      </xdr:nvSpPr>
      <xdr:spPr>
        <a:xfrm>
          <a:off x="19278111" y="132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13974</xdr:rowOff>
    </xdr:from>
    <xdr:to>
      <xdr:col>98</xdr:col>
      <xdr:colOff>38100</xdr:colOff>
      <xdr:row>75</xdr:row>
      <xdr:rowOff>115574</xdr:rowOff>
    </xdr:to>
    <xdr:sp macro="" textlink="">
      <xdr:nvSpPr>
        <xdr:cNvPr id="867" name="楕円 866"/>
        <xdr:cNvSpPr/>
      </xdr:nvSpPr>
      <xdr:spPr>
        <a:xfrm>
          <a:off x="18605500" y="128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132101</xdr:rowOff>
    </xdr:from>
    <xdr:ext cx="534377" cy="259045"/>
    <xdr:sp macro="" textlink="">
      <xdr:nvSpPr>
        <xdr:cNvPr id="868" name="テキスト ボックス 867"/>
        <xdr:cNvSpPr txBox="1"/>
      </xdr:nvSpPr>
      <xdr:spPr>
        <a:xfrm>
          <a:off x="18389111" y="1264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補助費等が、依然として類似団体平均と比べ非常に高い。令和２年度においては新型コロナウイルス対策における町民生活、経済対策支援などに伴う補助金のほか、一般廃棄物焼却施設の運営費に対する消防衛生組合への負担金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扶助費も年々増加傾向にあり、令和２年度においては障害福祉サービス、障害児通所支援（単独事業）のほか、新型コロナウイルス対策としての生活支援商品券配布事業などの増によるものである。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沖縄県金武町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11,450
11,342
37.84
11,837,353
11,533,898
207,708
3,787,544
3,488,803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23876</xdr:rowOff>
    </xdr:from>
    <xdr:to>
      <xdr:col>24</xdr:col>
      <xdr:colOff>62865</xdr:colOff>
      <xdr:row>38</xdr:row>
      <xdr:rowOff>151892</xdr:rowOff>
    </xdr:to>
    <xdr:cxnSp macro="">
      <xdr:nvCxnSpPr>
        <xdr:cNvPr id="56" name="直線コネクタ 55"/>
        <xdr:cNvCxnSpPr/>
      </xdr:nvCxnSpPr>
      <xdr:spPr>
        <a:xfrm flipV="1">
          <a:off x="4633595" y="5510276"/>
          <a:ext cx="127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155719</xdr:rowOff>
    </xdr:from>
    <xdr:ext cx="469744" cy="259045"/>
    <xdr:sp macro="" textlink="">
      <xdr:nvSpPr>
        <xdr:cNvPr id="57" name="議会費最小値テキスト"/>
        <xdr:cNvSpPr txBox="1"/>
      </xdr:nvSpPr>
      <xdr:spPr>
        <a:xfrm>
          <a:off x="4686300"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151892</xdr:rowOff>
    </xdr:from>
    <xdr:to>
      <xdr:col>24</xdr:col>
      <xdr:colOff>152400</xdr:colOff>
      <xdr:row>38</xdr:row>
      <xdr:rowOff>151892</xdr:rowOff>
    </xdr:to>
    <xdr:cxnSp macro="">
      <xdr:nvCxnSpPr>
        <xdr:cNvPr id="58" name="直線コネクタ 57"/>
        <xdr:cNvCxnSpPr/>
      </xdr:nvCxnSpPr>
      <xdr:spPr>
        <a:xfrm>
          <a:off x="4546600" y="666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142003</xdr:rowOff>
    </xdr:from>
    <xdr:ext cx="534377" cy="259045"/>
    <xdr:sp macro="" textlink="">
      <xdr:nvSpPr>
        <xdr:cNvPr id="59" name="議会費最大値テキスト"/>
        <xdr:cNvSpPr txBox="1"/>
      </xdr:nvSpPr>
      <xdr:spPr>
        <a:xfrm>
          <a:off x="4686300" y="52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23876</xdr:rowOff>
    </xdr:from>
    <xdr:to>
      <xdr:col>24</xdr:col>
      <xdr:colOff>152400</xdr:colOff>
      <xdr:row>32</xdr:row>
      <xdr:rowOff>23876</xdr:rowOff>
    </xdr:to>
    <xdr:cxnSp macro="">
      <xdr:nvCxnSpPr>
        <xdr:cNvPr id="60" name="直線コネクタ 59"/>
        <xdr:cNvCxnSpPr/>
      </xdr:nvCxnSpPr>
      <xdr:spPr>
        <a:xfrm>
          <a:off x="4546600" y="551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93218</xdr:rowOff>
    </xdr:from>
    <xdr:to>
      <xdr:col>24</xdr:col>
      <xdr:colOff>63500</xdr:colOff>
      <xdr:row>32</xdr:row>
      <xdr:rowOff>23876</xdr:rowOff>
    </xdr:to>
    <xdr:cxnSp macro="">
      <xdr:nvCxnSpPr>
        <xdr:cNvPr id="61" name="直線コネクタ 60"/>
        <xdr:cNvCxnSpPr/>
      </xdr:nvCxnSpPr>
      <xdr:spPr>
        <a:xfrm>
          <a:off x="3797300" y="5408168"/>
          <a:ext cx="8382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162005</xdr:rowOff>
    </xdr:from>
    <xdr:ext cx="469744" cy="259045"/>
    <xdr:sp macro="" textlink="">
      <xdr:nvSpPr>
        <xdr:cNvPr id="62" name="議会費平均値テキスト"/>
        <xdr:cNvSpPr txBox="1"/>
      </xdr:nvSpPr>
      <xdr:spPr>
        <a:xfrm>
          <a:off x="4686300" y="6162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12128</xdr:rowOff>
    </xdr:from>
    <xdr:to>
      <xdr:col>24</xdr:col>
      <xdr:colOff>114300</xdr:colOff>
      <xdr:row>36</xdr:row>
      <xdr:rowOff>113728</xdr:rowOff>
    </xdr:to>
    <xdr:sp macro="" textlink="">
      <xdr:nvSpPr>
        <xdr:cNvPr id="63" name="フローチャート: 判断 62"/>
        <xdr:cNvSpPr/>
      </xdr:nvSpPr>
      <xdr:spPr>
        <a:xfrm>
          <a:off x="45847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93218</xdr:rowOff>
    </xdr:from>
    <xdr:to>
      <xdr:col>19</xdr:col>
      <xdr:colOff>177800</xdr:colOff>
      <xdr:row>31</xdr:row>
      <xdr:rowOff>123698</xdr:rowOff>
    </xdr:to>
    <xdr:cxnSp macro="">
      <xdr:nvCxnSpPr>
        <xdr:cNvPr id="64" name="直線コネクタ 63"/>
        <xdr:cNvCxnSpPr/>
      </xdr:nvCxnSpPr>
      <xdr:spPr>
        <a:xfrm flipV="1">
          <a:off x="2908300" y="540816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81090</xdr:rowOff>
    </xdr:from>
    <xdr:to>
      <xdr:col>20</xdr:col>
      <xdr:colOff>38100</xdr:colOff>
      <xdr:row>36</xdr:row>
      <xdr:rowOff>11240</xdr:rowOff>
    </xdr:to>
    <xdr:sp macro="" textlink="">
      <xdr:nvSpPr>
        <xdr:cNvPr id="65" name="フローチャート: 判断 64"/>
        <xdr:cNvSpPr/>
      </xdr:nvSpPr>
      <xdr:spPr>
        <a:xfrm>
          <a:off x="3746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2367</xdr:rowOff>
    </xdr:from>
    <xdr:ext cx="469744" cy="259045"/>
    <xdr:sp macro="" textlink="">
      <xdr:nvSpPr>
        <xdr:cNvPr id="66" name="テキスト ボックス 65"/>
        <xdr:cNvSpPr txBox="1"/>
      </xdr:nvSpPr>
      <xdr:spPr>
        <a:xfrm>
          <a:off x="3562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93980</xdr:rowOff>
    </xdr:from>
    <xdr:to>
      <xdr:col>15</xdr:col>
      <xdr:colOff>50800</xdr:colOff>
      <xdr:row>31</xdr:row>
      <xdr:rowOff>123698</xdr:rowOff>
    </xdr:to>
    <xdr:cxnSp macro="">
      <xdr:nvCxnSpPr>
        <xdr:cNvPr id="67" name="直線コネクタ 66"/>
        <xdr:cNvCxnSpPr/>
      </xdr:nvCxnSpPr>
      <xdr:spPr>
        <a:xfrm>
          <a:off x="2019300" y="54089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116141</xdr:rowOff>
    </xdr:from>
    <xdr:to>
      <xdr:col>15</xdr:col>
      <xdr:colOff>101600</xdr:colOff>
      <xdr:row>36</xdr:row>
      <xdr:rowOff>46291</xdr:rowOff>
    </xdr:to>
    <xdr:sp macro="" textlink="">
      <xdr:nvSpPr>
        <xdr:cNvPr id="68" name="フローチャート: 判断 67"/>
        <xdr:cNvSpPr/>
      </xdr:nvSpPr>
      <xdr:spPr>
        <a:xfrm>
          <a:off x="2857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37418</xdr:rowOff>
    </xdr:from>
    <xdr:ext cx="469744" cy="259045"/>
    <xdr:sp macro="" textlink="">
      <xdr:nvSpPr>
        <xdr:cNvPr id="69" name="テキスト ボックス 68"/>
        <xdr:cNvSpPr txBox="1"/>
      </xdr:nvSpPr>
      <xdr:spPr>
        <a:xfrm>
          <a:off x="2673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93980</xdr:rowOff>
    </xdr:from>
    <xdr:to>
      <xdr:col>10</xdr:col>
      <xdr:colOff>114300</xdr:colOff>
      <xdr:row>31</xdr:row>
      <xdr:rowOff>148844</xdr:rowOff>
    </xdr:to>
    <xdr:cxnSp macro="">
      <xdr:nvCxnSpPr>
        <xdr:cNvPr id="70" name="直線コネクタ 69"/>
        <xdr:cNvCxnSpPr/>
      </xdr:nvCxnSpPr>
      <xdr:spPr>
        <a:xfrm flipV="1">
          <a:off x="1130300" y="54089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153670</xdr:rowOff>
    </xdr:from>
    <xdr:to>
      <xdr:col>10</xdr:col>
      <xdr:colOff>165100</xdr:colOff>
      <xdr:row>36</xdr:row>
      <xdr:rowOff>83820</xdr:rowOff>
    </xdr:to>
    <xdr:sp macro="" textlink="">
      <xdr:nvSpPr>
        <xdr:cNvPr id="71" name="フローチャート: 判断 70"/>
        <xdr:cNvSpPr/>
      </xdr:nvSpPr>
      <xdr:spPr>
        <a:xfrm>
          <a:off x="196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74947</xdr:rowOff>
    </xdr:from>
    <xdr:ext cx="469744" cy="259045"/>
    <xdr:sp macro="" textlink="">
      <xdr:nvSpPr>
        <xdr:cNvPr id="72" name="テキスト ボックス 71"/>
        <xdr:cNvSpPr txBox="1"/>
      </xdr:nvSpPr>
      <xdr:spPr>
        <a:xfrm>
          <a:off x="1784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73" name="フローチャート: 判断 72"/>
        <xdr:cNvSpPr/>
      </xdr:nvSpPr>
      <xdr:spPr>
        <a:xfrm>
          <a:off x="1079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82567</xdr:rowOff>
    </xdr:from>
    <xdr:ext cx="469744" cy="259045"/>
    <xdr:sp macro="" textlink="">
      <xdr:nvSpPr>
        <xdr:cNvPr id="74" name="テキスト ボックス 73"/>
        <xdr:cNvSpPr txBox="1"/>
      </xdr:nvSpPr>
      <xdr:spPr>
        <a:xfrm>
          <a:off x="895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144526</xdr:rowOff>
    </xdr:from>
    <xdr:to>
      <xdr:col>24</xdr:col>
      <xdr:colOff>114300</xdr:colOff>
      <xdr:row>32</xdr:row>
      <xdr:rowOff>74676</xdr:rowOff>
    </xdr:to>
    <xdr:sp macro="" textlink="">
      <xdr:nvSpPr>
        <xdr:cNvPr id="80" name="楕円 79"/>
        <xdr:cNvSpPr/>
      </xdr:nvSpPr>
      <xdr:spPr>
        <a:xfrm>
          <a:off x="4584700" y="5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97553</xdr:rowOff>
    </xdr:from>
    <xdr:ext cx="534377" cy="259045"/>
    <xdr:sp macro="" textlink="">
      <xdr:nvSpPr>
        <xdr:cNvPr id="81" name="議会費該当値テキスト"/>
        <xdr:cNvSpPr txBox="1"/>
      </xdr:nvSpPr>
      <xdr:spPr>
        <a:xfrm>
          <a:off x="4686300" y="54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42418</xdr:rowOff>
    </xdr:from>
    <xdr:to>
      <xdr:col>20</xdr:col>
      <xdr:colOff>38100</xdr:colOff>
      <xdr:row>31</xdr:row>
      <xdr:rowOff>144018</xdr:rowOff>
    </xdr:to>
    <xdr:sp macro="" textlink="">
      <xdr:nvSpPr>
        <xdr:cNvPr id="82" name="楕円 81"/>
        <xdr:cNvSpPr/>
      </xdr:nvSpPr>
      <xdr:spPr>
        <a:xfrm>
          <a:off x="3746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160545</xdr:rowOff>
    </xdr:from>
    <xdr:ext cx="534377" cy="259045"/>
    <xdr:sp macro="" textlink="">
      <xdr:nvSpPr>
        <xdr:cNvPr id="83" name="テキスト ボックス 82"/>
        <xdr:cNvSpPr txBox="1"/>
      </xdr:nvSpPr>
      <xdr:spPr>
        <a:xfrm>
          <a:off x="3530111" y="51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72898</xdr:rowOff>
    </xdr:from>
    <xdr:to>
      <xdr:col>15</xdr:col>
      <xdr:colOff>101600</xdr:colOff>
      <xdr:row>32</xdr:row>
      <xdr:rowOff>3048</xdr:rowOff>
    </xdr:to>
    <xdr:sp macro="" textlink="">
      <xdr:nvSpPr>
        <xdr:cNvPr id="84" name="楕円 83"/>
        <xdr:cNvSpPr/>
      </xdr:nvSpPr>
      <xdr:spPr>
        <a:xfrm>
          <a:off x="2857500" y="538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19575</xdr:rowOff>
    </xdr:from>
    <xdr:ext cx="534377" cy="259045"/>
    <xdr:sp macro="" textlink="">
      <xdr:nvSpPr>
        <xdr:cNvPr id="85" name="テキスト ボックス 84"/>
        <xdr:cNvSpPr txBox="1"/>
      </xdr:nvSpPr>
      <xdr:spPr>
        <a:xfrm>
          <a:off x="2641111" y="51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43180</xdr:rowOff>
    </xdr:from>
    <xdr:to>
      <xdr:col>10</xdr:col>
      <xdr:colOff>165100</xdr:colOff>
      <xdr:row>31</xdr:row>
      <xdr:rowOff>144780</xdr:rowOff>
    </xdr:to>
    <xdr:sp macro="" textlink="">
      <xdr:nvSpPr>
        <xdr:cNvPr id="86" name="楕円 85"/>
        <xdr:cNvSpPr/>
      </xdr:nvSpPr>
      <xdr:spPr>
        <a:xfrm>
          <a:off x="1968500" y="53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161307</xdr:rowOff>
    </xdr:from>
    <xdr:ext cx="534377" cy="259045"/>
    <xdr:sp macro="" textlink="">
      <xdr:nvSpPr>
        <xdr:cNvPr id="87" name="テキスト ボックス 86"/>
        <xdr:cNvSpPr txBox="1"/>
      </xdr:nvSpPr>
      <xdr:spPr>
        <a:xfrm>
          <a:off x="1752111" y="51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98044</xdr:rowOff>
    </xdr:from>
    <xdr:to>
      <xdr:col>6</xdr:col>
      <xdr:colOff>38100</xdr:colOff>
      <xdr:row>32</xdr:row>
      <xdr:rowOff>28194</xdr:rowOff>
    </xdr:to>
    <xdr:sp macro="" textlink="">
      <xdr:nvSpPr>
        <xdr:cNvPr id="88" name="楕円 87"/>
        <xdr:cNvSpPr/>
      </xdr:nvSpPr>
      <xdr:spPr>
        <a:xfrm>
          <a:off x="1079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44721</xdr:rowOff>
    </xdr:from>
    <xdr:ext cx="534377" cy="259045"/>
    <xdr:sp macro="" textlink="">
      <xdr:nvSpPr>
        <xdr:cNvPr id="89" name="テキスト ボックス 88"/>
        <xdr:cNvSpPr txBox="1"/>
      </xdr:nvSpPr>
      <xdr:spPr>
        <a:xfrm>
          <a:off x="863111" y="518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6" name="直線コネクタ 115"/>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7"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8" name="直線コネクタ 117"/>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9"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20" name="直線コネクタ 119"/>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86884</xdr:rowOff>
    </xdr:from>
    <xdr:to>
      <xdr:col>24</xdr:col>
      <xdr:colOff>63500</xdr:colOff>
      <xdr:row>57</xdr:row>
      <xdr:rowOff>84262</xdr:rowOff>
    </xdr:to>
    <xdr:cxnSp macro="">
      <xdr:nvCxnSpPr>
        <xdr:cNvPr id="121" name="直線コネクタ 120"/>
        <xdr:cNvCxnSpPr/>
      </xdr:nvCxnSpPr>
      <xdr:spPr>
        <a:xfrm flipV="1">
          <a:off x="3797300" y="9516634"/>
          <a:ext cx="838200" cy="3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2"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3" name="フローチャート: 判断 122"/>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84262</xdr:rowOff>
    </xdr:from>
    <xdr:to>
      <xdr:col>19</xdr:col>
      <xdr:colOff>177800</xdr:colOff>
      <xdr:row>57</xdr:row>
      <xdr:rowOff>152044</xdr:rowOff>
    </xdr:to>
    <xdr:cxnSp macro="">
      <xdr:nvCxnSpPr>
        <xdr:cNvPr id="124" name="直線コネクタ 123"/>
        <xdr:cNvCxnSpPr/>
      </xdr:nvCxnSpPr>
      <xdr:spPr>
        <a:xfrm flipV="1">
          <a:off x="2908300" y="9856912"/>
          <a:ext cx="889000" cy="6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5" name="フローチャート: 判断 124"/>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6" name="テキスト ボックス 125"/>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105351</xdr:rowOff>
    </xdr:from>
    <xdr:to>
      <xdr:col>15</xdr:col>
      <xdr:colOff>50800</xdr:colOff>
      <xdr:row>57</xdr:row>
      <xdr:rowOff>152044</xdr:rowOff>
    </xdr:to>
    <xdr:cxnSp macro="">
      <xdr:nvCxnSpPr>
        <xdr:cNvPr id="127" name="直線コネクタ 126"/>
        <xdr:cNvCxnSpPr/>
      </xdr:nvCxnSpPr>
      <xdr:spPr>
        <a:xfrm>
          <a:off x="2019300" y="9878001"/>
          <a:ext cx="889000" cy="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8" name="フローチャート: 判断 127"/>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9" name="テキスト ボックス 128"/>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105351</xdr:rowOff>
    </xdr:from>
    <xdr:to>
      <xdr:col>10</xdr:col>
      <xdr:colOff>114300</xdr:colOff>
      <xdr:row>57</xdr:row>
      <xdr:rowOff>120922</xdr:rowOff>
    </xdr:to>
    <xdr:cxnSp macro="">
      <xdr:nvCxnSpPr>
        <xdr:cNvPr id="130" name="直線コネクタ 129"/>
        <xdr:cNvCxnSpPr/>
      </xdr:nvCxnSpPr>
      <xdr:spPr>
        <a:xfrm flipV="1">
          <a:off x="1130300" y="9878001"/>
          <a:ext cx="8890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31" name="フローチャート: 判断 130"/>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2" name="テキスト ボックス 131"/>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3" name="フローチャート: 判断 132"/>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4" name="テキスト ボックス 133"/>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36084</xdr:rowOff>
    </xdr:from>
    <xdr:to>
      <xdr:col>24</xdr:col>
      <xdr:colOff>114300</xdr:colOff>
      <xdr:row>55</xdr:row>
      <xdr:rowOff>137684</xdr:rowOff>
    </xdr:to>
    <xdr:sp macro="" textlink="">
      <xdr:nvSpPr>
        <xdr:cNvPr id="140" name="楕円 139"/>
        <xdr:cNvSpPr/>
      </xdr:nvSpPr>
      <xdr:spPr>
        <a:xfrm>
          <a:off x="4584700" y="94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58961</xdr:rowOff>
    </xdr:from>
    <xdr:ext cx="599010" cy="259045"/>
    <xdr:sp macro="" textlink="">
      <xdr:nvSpPr>
        <xdr:cNvPr id="141" name="総務費該当値テキスト"/>
        <xdr:cNvSpPr txBox="1"/>
      </xdr:nvSpPr>
      <xdr:spPr>
        <a:xfrm>
          <a:off x="4686300" y="931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33462</xdr:rowOff>
    </xdr:from>
    <xdr:to>
      <xdr:col>20</xdr:col>
      <xdr:colOff>38100</xdr:colOff>
      <xdr:row>57</xdr:row>
      <xdr:rowOff>135062</xdr:rowOff>
    </xdr:to>
    <xdr:sp macro="" textlink="">
      <xdr:nvSpPr>
        <xdr:cNvPr id="142" name="楕円 141"/>
        <xdr:cNvSpPr/>
      </xdr:nvSpPr>
      <xdr:spPr>
        <a:xfrm>
          <a:off x="3746500" y="9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151589</xdr:rowOff>
    </xdr:from>
    <xdr:ext cx="599010" cy="259045"/>
    <xdr:sp macro="" textlink="">
      <xdr:nvSpPr>
        <xdr:cNvPr id="143" name="テキスト ボックス 142"/>
        <xdr:cNvSpPr txBox="1"/>
      </xdr:nvSpPr>
      <xdr:spPr>
        <a:xfrm>
          <a:off x="3497795" y="958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101244</xdr:rowOff>
    </xdr:from>
    <xdr:to>
      <xdr:col>15</xdr:col>
      <xdr:colOff>101600</xdr:colOff>
      <xdr:row>58</xdr:row>
      <xdr:rowOff>31394</xdr:rowOff>
    </xdr:to>
    <xdr:sp macro="" textlink="">
      <xdr:nvSpPr>
        <xdr:cNvPr id="144" name="楕円 143"/>
        <xdr:cNvSpPr/>
      </xdr:nvSpPr>
      <xdr:spPr>
        <a:xfrm>
          <a:off x="2857500" y="98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47921</xdr:rowOff>
    </xdr:from>
    <xdr:ext cx="599010" cy="259045"/>
    <xdr:sp macro="" textlink="">
      <xdr:nvSpPr>
        <xdr:cNvPr id="145" name="テキスト ボックス 144"/>
        <xdr:cNvSpPr txBox="1"/>
      </xdr:nvSpPr>
      <xdr:spPr>
        <a:xfrm>
          <a:off x="2608795" y="964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54551</xdr:rowOff>
    </xdr:from>
    <xdr:to>
      <xdr:col>10</xdr:col>
      <xdr:colOff>165100</xdr:colOff>
      <xdr:row>57</xdr:row>
      <xdr:rowOff>156151</xdr:rowOff>
    </xdr:to>
    <xdr:sp macro="" textlink="">
      <xdr:nvSpPr>
        <xdr:cNvPr id="146" name="楕円 145"/>
        <xdr:cNvSpPr/>
      </xdr:nvSpPr>
      <xdr:spPr>
        <a:xfrm>
          <a:off x="1968500" y="98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1228</xdr:rowOff>
    </xdr:from>
    <xdr:ext cx="599010" cy="259045"/>
    <xdr:sp macro="" textlink="">
      <xdr:nvSpPr>
        <xdr:cNvPr id="147" name="テキスト ボックス 146"/>
        <xdr:cNvSpPr txBox="1"/>
      </xdr:nvSpPr>
      <xdr:spPr>
        <a:xfrm>
          <a:off x="1719795" y="960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70122</xdr:rowOff>
    </xdr:from>
    <xdr:to>
      <xdr:col>6</xdr:col>
      <xdr:colOff>38100</xdr:colOff>
      <xdr:row>58</xdr:row>
      <xdr:rowOff>272</xdr:rowOff>
    </xdr:to>
    <xdr:sp macro="" textlink="">
      <xdr:nvSpPr>
        <xdr:cNvPr id="148" name="楕円 147"/>
        <xdr:cNvSpPr/>
      </xdr:nvSpPr>
      <xdr:spPr>
        <a:xfrm>
          <a:off x="1079500" y="98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16799</xdr:rowOff>
    </xdr:from>
    <xdr:ext cx="599010" cy="259045"/>
    <xdr:sp macro="" textlink="">
      <xdr:nvSpPr>
        <xdr:cNvPr id="149" name="テキスト ボックス 148"/>
        <xdr:cNvSpPr txBox="1"/>
      </xdr:nvSpPr>
      <xdr:spPr>
        <a:xfrm>
          <a:off x="830795" y="961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4" name="直線コネクタ 173"/>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5"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6" name="直線コネクタ 175"/>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7"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8" name="直線コネクタ 177"/>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82840</xdr:rowOff>
    </xdr:from>
    <xdr:to>
      <xdr:col>24</xdr:col>
      <xdr:colOff>63500</xdr:colOff>
      <xdr:row>71</xdr:row>
      <xdr:rowOff>120726</xdr:rowOff>
    </xdr:to>
    <xdr:cxnSp macro="">
      <xdr:nvCxnSpPr>
        <xdr:cNvPr id="179" name="直線コネクタ 178"/>
        <xdr:cNvCxnSpPr/>
      </xdr:nvCxnSpPr>
      <xdr:spPr>
        <a:xfrm flipV="1">
          <a:off x="3797300" y="12255790"/>
          <a:ext cx="838200" cy="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80"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81" name="フローチャート: 判断 180"/>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120726</xdr:rowOff>
    </xdr:from>
    <xdr:to>
      <xdr:col>19</xdr:col>
      <xdr:colOff>177800</xdr:colOff>
      <xdr:row>72</xdr:row>
      <xdr:rowOff>11974</xdr:rowOff>
    </xdr:to>
    <xdr:cxnSp macro="">
      <xdr:nvCxnSpPr>
        <xdr:cNvPr id="182" name="直線コネクタ 181"/>
        <xdr:cNvCxnSpPr/>
      </xdr:nvCxnSpPr>
      <xdr:spPr>
        <a:xfrm flipV="1">
          <a:off x="2908300" y="12293676"/>
          <a:ext cx="889000" cy="6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3" name="フローチャート: 判断 182"/>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4" name="テキスト ボックス 183"/>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11974</xdr:rowOff>
    </xdr:from>
    <xdr:to>
      <xdr:col>15</xdr:col>
      <xdr:colOff>50800</xdr:colOff>
      <xdr:row>72</xdr:row>
      <xdr:rowOff>89271</xdr:rowOff>
    </xdr:to>
    <xdr:cxnSp macro="">
      <xdr:nvCxnSpPr>
        <xdr:cNvPr id="185" name="直線コネクタ 184"/>
        <xdr:cNvCxnSpPr/>
      </xdr:nvCxnSpPr>
      <xdr:spPr>
        <a:xfrm flipV="1">
          <a:off x="2019300" y="12356374"/>
          <a:ext cx="889000" cy="7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6" name="フローチャート: 判断 185"/>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7" name="テキスト ボックス 186"/>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22352</xdr:rowOff>
    </xdr:from>
    <xdr:to>
      <xdr:col>10</xdr:col>
      <xdr:colOff>114300</xdr:colOff>
      <xdr:row>72</xdr:row>
      <xdr:rowOff>89271</xdr:rowOff>
    </xdr:to>
    <xdr:cxnSp macro="">
      <xdr:nvCxnSpPr>
        <xdr:cNvPr id="188" name="直線コネクタ 187"/>
        <xdr:cNvCxnSpPr/>
      </xdr:nvCxnSpPr>
      <xdr:spPr>
        <a:xfrm>
          <a:off x="1130300" y="12366752"/>
          <a:ext cx="889000" cy="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9" name="フローチャート: 判断 188"/>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90" name="テキスト ボックス 189"/>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1" name="フローチャート: 判断 190"/>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2" name="テキスト ボックス 191"/>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32040</xdr:rowOff>
    </xdr:from>
    <xdr:to>
      <xdr:col>24</xdr:col>
      <xdr:colOff>114300</xdr:colOff>
      <xdr:row>71</xdr:row>
      <xdr:rowOff>133640</xdr:rowOff>
    </xdr:to>
    <xdr:sp macro="" textlink="">
      <xdr:nvSpPr>
        <xdr:cNvPr id="198" name="楕円 197"/>
        <xdr:cNvSpPr/>
      </xdr:nvSpPr>
      <xdr:spPr>
        <a:xfrm>
          <a:off x="4584700" y="122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156517</xdr:rowOff>
    </xdr:from>
    <xdr:ext cx="599010" cy="259045"/>
    <xdr:sp macro="" textlink="">
      <xdr:nvSpPr>
        <xdr:cNvPr id="199" name="民生費該当値テキスト"/>
        <xdr:cNvSpPr txBox="1"/>
      </xdr:nvSpPr>
      <xdr:spPr>
        <a:xfrm>
          <a:off x="4686300" y="121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69926</xdr:rowOff>
    </xdr:from>
    <xdr:to>
      <xdr:col>20</xdr:col>
      <xdr:colOff>38100</xdr:colOff>
      <xdr:row>72</xdr:row>
      <xdr:rowOff>76</xdr:rowOff>
    </xdr:to>
    <xdr:sp macro="" textlink="">
      <xdr:nvSpPr>
        <xdr:cNvPr id="200" name="楕円 199"/>
        <xdr:cNvSpPr/>
      </xdr:nvSpPr>
      <xdr:spPr>
        <a:xfrm>
          <a:off x="3746500" y="122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16603</xdr:rowOff>
    </xdr:from>
    <xdr:ext cx="599010" cy="259045"/>
    <xdr:sp macro="" textlink="">
      <xdr:nvSpPr>
        <xdr:cNvPr id="201" name="テキスト ボックス 200"/>
        <xdr:cNvSpPr txBox="1"/>
      </xdr:nvSpPr>
      <xdr:spPr>
        <a:xfrm>
          <a:off x="3497795" y="120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132624</xdr:rowOff>
    </xdr:from>
    <xdr:to>
      <xdr:col>15</xdr:col>
      <xdr:colOff>101600</xdr:colOff>
      <xdr:row>72</xdr:row>
      <xdr:rowOff>62774</xdr:rowOff>
    </xdr:to>
    <xdr:sp macro="" textlink="">
      <xdr:nvSpPr>
        <xdr:cNvPr id="202" name="楕円 201"/>
        <xdr:cNvSpPr/>
      </xdr:nvSpPr>
      <xdr:spPr>
        <a:xfrm>
          <a:off x="2857500" y="123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79301</xdr:rowOff>
    </xdr:from>
    <xdr:ext cx="599010" cy="259045"/>
    <xdr:sp macro="" textlink="">
      <xdr:nvSpPr>
        <xdr:cNvPr id="203" name="テキスト ボックス 202"/>
        <xdr:cNvSpPr txBox="1"/>
      </xdr:nvSpPr>
      <xdr:spPr>
        <a:xfrm>
          <a:off x="2608795" y="1208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38471</xdr:rowOff>
    </xdr:from>
    <xdr:to>
      <xdr:col>10</xdr:col>
      <xdr:colOff>165100</xdr:colOff>
      <xdr:row>72</xdr:row>
      <xdr:rowOff>140071</xdr:rowOff>
    </xdr:to>
    <xdr:sp macro="" textlink="">
      <xdr:nvSpPr>
        <xdr:cNvPr id="204" name="楕円 203"/>
        <xdr:cNvSpPr/>
      </xdr:nvSpPr>
      <xdr:spPr>
        <a:xfrm>
          <a:off x="1968500" y="123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156598</xdr:rowOff>
    </xdr:from>
    <xdr:ext cx="599010" cy="259045"/>
    <xdr:sp macro="" textlink="">
      <xdr:nvSpPr>
        <xdr:cNvPr id="205" name="テキスト ボックス 204"/>
        <xdr:cNvSpPr txBox="1"/>
      </xdr:nvSpPr>
      <xdr:spPr>
        <a:xfrm>
          <a:off x="1719795" y="1215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143002</xdr:rowOff>
    </xdr:from>
    <xdr:to>
      <xdr:col>6</xdr:col>
      <xdr:colOff>38100</xdr:colOff>
      <xdr:row>72</xdr:row>
      <xdr:rowOff>73152</xdr:rowOff>
    </xdr:to>
    <xdr:sp macro="" textlink="">
      <xdr:nvSpPr>
        <xdr:cNvPr id="206" name="楕円 205"/>
        <xdr:cNvSpPr/>
      </xdr:nvSpPr>
      <xdr:spPr>
        <a:xfrm>
          <a:off x="1079500" y="123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89679</xdr:rowOff>
    </xdr:from>
    <xdr:ext cx="599010" cy="259045"/>
    <xdr:sp macro="" textlink="">
      <xdr:nvSpPr>
        <xdr:cNvPr id="207" name="テキスト ボックス 206"/>
        <xdr:cNvSpPr txBox="1"/>
      </xdr:nvSpPr>
      <xdr:spPr>
        <a:xfrm>
          <a:off x="830795" y="1209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9" name="テキスト ボックス 21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3" name="直線コネクタ 232"/>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4"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5" name="直線コネクタ 234"/>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6"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7" name="直線コネクタ 236"/>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89702</xdr:rowOff>
    </xdr:from>
    <xdr:to>
      <xdr:col>24</xdr:col>
      <xdr:colOff>63500</xdr:colOff>
      <xdr:row>97</xdr:row>
      <xdr:rowOff>7362</xdr:rowOff>
    </xdr:to>
    <xdr:cxnSp macro="">
      <xdr:nvCxnSpPr>
        <xdr:cNvPr id="238" name="直線コネクタ 237"/>
        <xdr:cNvCxnSpPr/>
      </xdr:nvCxnSpPr>
      <xdr:spPr>
        <a:xfrm flipV="1">
          <a:off x="3797300" y="16548902"/>
          <a:ext cx="838200" cy="8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9"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40" name="フローチャート: 判断 239"/>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7362</xdr:rowOff>
    </xdr:from>
    <xdr:to>
      <xdr:col>19</xdr:col>
      <xdr:colOff>177800</xdr:colOff>
      <xdr:row>97</xdr:row>
      <xdr:rowOff>36950</xdr:rowOff>
    </xdr:to>
    <xdr:cxnSp macro="">
      <xdr:nvCxnSpPr>
        <xdr:cNvPr id="241" name="直線コネクタ 240"/>
        <xdr:cNvCxnSpPr/>
      </xdr:nvCxnSpPr>
      <xdr:spPr>
        <a:xfrm flipV="1">
          <a:off x="2908300" y="16638012"/>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2" name="フローチャート: 判断 241"/>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43" name="テキスト ボックス 242"/>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23462</xdr:rowOff>
    </xdr:from>
    <xdr:to>
      <xdr:col>15</xdr:col>
      <xdr:colOff>50800</xdr:colOff>
      <xdr:row>97</xdr:row>
      <xdr:rowOff>36950</xdr:rowOff>
    </xdr:to>
    <xdr:cxnSp macro="">
      <xdr:nvCxnSpPr>
        <xdr:cNvPr id="244" name="直線コネクタ 243"/>
        <xdr:cNvCxnSpPr/>
      </xdr:nvCxnSpPr>
      <xdr:spPr>
        <a:xfrm>
          <a:off x="2019300" y="1665411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5" name="フローチャート: 判断 244"/>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46" name="テキスト ボックス 245"/>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151109</xdr:rowOff>
    </xdr:from>
    <xdr:to>
      <xdr:col>10</xdr:col>
      <xdr:colOff>114300</xdr:colOff>
      <xdr:row>97</xdr:row>
      <xdr:rowOff>23462</xdr:rowOff>
    </xdr:to>
    <xdr:cxnSp macro="">
      <xdr:nvCxnSpPr>
        <xdr:cNvPr id="247" name="直線コネクタ 246"/>
        <xdr:cNvCxnSpPr/>
      </xdr:nvCxnSpPr>
      <xdr:spPr>
        <a:xfrm>
          <a:off x="1130300" y="16610309"/>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8" name="フローチャート: 判断 247"/>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9" name="テキスト ボックス 248"/>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50" name="フローチャート: 判断 249"/>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51" name="テキスト ボックス 250"/>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38902</xdr:rowOff>
    </xdr:from>
    <xdr:to>
      <xdr:col>24</xdr:col>
      <xdr:colOff>114300</xdr:colOff>
      <xdr:row>96</xdr:row>
      <xdr:rowOff>140502</xdr:rowOff>
    </xdr:to>
    <xdr:sp macro="" textlink="">
      <xdr:nvSpPr>
        <xdr:cNvPr id="257" name="楕円 256"/>
        <xdr:cNvSpPr/>
      </xdr:nvSpPr>
      <xdr:spPr>
        <a:xfrm>
          <a:off x="4584700" y="164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17329</xdr:rowOff>
    </xdr:from>
    <xdr:ext cx="534377" cy="259045"/>
    <xdr:sp macro="" textlink="">
      <xdr:nvSpPr>
        <xdr:cNvPr id="258" name="衛生費該当値テキスト"/>
        <xdr:cNvSpPr txBox="1"/>
      </xdr:nvSpPr>
      <xdr:spPr>
        <a:xfrm>
          <a:off x="4686300" y="1647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128012</xdr:rowOff>
    </xdr:from>
    <xdr:to>
      <xdr:col>20</xdr:col>
      <xdr:colOff>38100</xdr:colOff>
      <xdr:row>97</xdr:row>
      <xdr:rowOff>58162</xdr:rowOff>
    </xdr:to>
    <xdr:sp macro="" textlink="">
      <xdr:nvSpPr>
        <xdr:cNvPr id="259" name="楕円 258"/>
        <xdr:cNvSpPr/>
      </xdr:nvSpPr>
      <xdr:spPr>
        <a:xfrm>
          <a:off x="3746500" y="165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49289</xdr:rowOff>
    </xdr:from>
    <xdr:ext cx="534377" cy="259045"/>
    <xdr:sp macro="" textlink="">
      <xdr:nvSpPr>
        <xdr:cNvPr id="260" name="テキスト ボックス 259"/>
        <xdr:cNvSpPr txBox="1"/>
      </xdr:nvSpPr>
      <xdr:spPr>
        <a:xfrm>
          <a:off x="3530111" y="166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157600</xdr:rowOff>
    </xdr:from>
    <xdr:to>
      <xdr:col>15</xdr:col>
      <xdr:colOff>101600</xdr:colOff>
      <xdr:row>97</xdr:row>
      <xdr:rowOff>87750</xdr:rowOff>
    </xdr:to>
    <xdr:sp macro="" textlink="">
      <xdr:nvSpPr>
        <xdr:cNvPr id="261" name="楕円 260"/>
        <xdr:cNvSpPr/>
      </xdr:nvSpPr>
      <xdr:spPr>
        <a:xfrm>
          <a:off x="2857500" y="166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78877</xdr:rowOff>
    </xdr:from>
    <xdr:ext cx="534377" cy="259045"/>
    <xdr:sp macro="" textlink="">
      <xdr:nvSpPr>
        <xdr:cNvPr id="262" name="テキスト ボックス 261"/>
        <xdr:cNvSpPr txBox="1"/>
      </xdr:nvSpPr>
      <xdr:spPr>
        <a:xfrm>
          <a:off x="2641111" y="167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144112</xdr:rowOff>
    </xdr:from>
    <xdr:to>
      <xdr:col>10</xdr:col>
      <xdr:colOff>165100</xdr:colOff>
      <xdr:row>97</xdr:row>
      <xdr:rowOff>74262</xdr:rowOff>
    </xdr:to>
    <xdr:sp macro="" textlink="">
      <xdr:nvSpPr>
        <xdr:cNvPr id="263" name="楕円 262"/>
        <xdr:cNvSpPr/>
      </xdr:nvSpPr>
      <xdr:spPr>
        <a:xfrm>
          <a:off x="1968500" y="166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65389</xdr:rowOff>
    </xdr:from>
    <xdr:ext cx="534377" cy="259045"/>
    <xdr:sp macro="" textlink="">
      <xdr:nvSpPr>
        <xdr:cNvPr id="264" name="テキスト ボックス 263"/>
        <xdr:cNvSpPr txBox="1"/>
      </xdr:nvSpPr>
      <xdr:spPr>
        <a:xfrm>
          <a:off x="1752111" y="166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100309</xdr:rowOff>
    </xdr:from>
    <xdr:to>
      <xdr:col>6</xdr:col>
      <xdr:colOff>38100</xdr:colOff>
      <xdr:row>97</xdr:row>
      <xdr:rowOff>30459</xdr:rowOff>
    </xdr:to>
    <xdr:sp macro="" textlink="">
      <xdr:nvSpPr>
        <xdr:cNvPr id="265" name="楕円 264"/>
        <xdr:cNvSpPr/>
      </xdr:nvSpPr>
      <xdr:spPr>
        <a:xfrm>
          <a:off x="1079500" y="165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21586</xdr:rowOff>
    </xdr:from>
    <xdr:ext cx="534377" cy="259045"/>
    <xdr:sp macro="" textlink="">
      <xdr:nvSpPr>
        <xdr:cNvPr id="266" name="テキスト ボックス 265"/>
        <xdr:cNvSpPr txBox="1"/>
      </xdr:nvSpPr>
      <xdr:spPr>
        <a:xfrm>
          <a:off x="863111" y="166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91694</xdr:rowOff>
    </xdr:from>
    <xdr:to>
      <xdr:col>54</xdr:col>
      <xdr:colOff>189865</xdr:colOff>
      <xdr:row>39</xdr:row>
      <xdr:rowOff>98878</xdr:rowOff>
    </xdr:to>
    <xdr:cxnSp macro="">
      <xdr:nvCxnSpPr>
        <xdr:cNvPr id="292" name="直線コネクタ 291"/>
        <xdr:cNvCxnSpPr/>
      </xdr:nvCxnSpPr>
      <xdr:spPr>
        <a:xfrm flipV="1">
          <a:off x="10475595" y="5406644"/>
          <a:ext cx="1270" cy="137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38371</xdr:rowOff>
    </xdr:from>
    <xdr:ext cx="469744" cy="259045"/>
    <xdr:sp macro="" textlink="">
      <xdr:nvSpPr>
        <xdr:cNvPr id="295" name="労働費最大値テキスト"/>
        <xdr:cNvSpPr txBox="1"/>
      </xdr:nvSpPr>
      <xdr:spPr>
        <a:xfrm>
          <a:off x="10528300" y="518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91694</xdr:rowOff>
    </xdr:from>
    <xdr:to>
      <xdr:col>55</xdr:col>
      <xdr:colOff>88900</xdr:colOff>
      <xdr:row>31</xdr:row>
      <xdr:rowOff>91694</xdr:rowOff>
    </xdr:to>
    <xdr:cxnSp macro="">
      <xdr:nvCxnSpPr>
        <xdr:cNvPr id="296" name="直線コネクタ 295"/>
        <xdr:cNvCxnSpPr/>
      </xdr:nvCxnSpPr>
      <xdr:spPr>
        <a:xfrm>
          <a:off x="10388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55118</xdr:rowOff>
    </xdr:from>
    <xdr:to>
      <xdr:col>55</xdr:col>
      <xdr:colOff>0</xdr:colOff>
      <xdr:row>35</xdr:row>
      <xdr:rowOff>116187</xdr:rowOff>
    </xdr:to>
    <xdr:cxnSp macro="">
      <xdr:nvCxnSpPr>
        <xdr:cNvPr id="297" name="直線コネクタ 296"/>
        <xdr:cNvCxnSpPr/>
      </xdr:nvCxnSpPr>
      <xdr:spPr>
        <a:xfrm>
          <a:off x="9639300" y="6055868"/>
          <a:ext cx="8382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27485</xdr:rowOff>
    </xdr:from>
    <xdr:ext cx="378565" cy="259045"/>
    <xdr:sp macro="" textlink="">
      <xdr:nvSpPr>
        <xdr:cNvPr id="298" name="労働費平均値テキスト"/>
        <xdr:cNvSpPr txBox="1"/>
      </xdr:nvSpPr>
      <xdr:spPr>
        <a:xfrm>
          <a:off x="10528300" y="65425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49058</xdr:rowOff>
    </xdr:from>
    <xdr:to>
      <xdr:col>55</xdr:col>
      <xdr:colOff>50800</xdr:colOff>
      <xdr:row>38</xdr:row>
      <xdr:rowOff>150658</xdr:rowOff>
    </xdr:to>
    <xdr:sp macro="" textlink="">
      <xdr:nvSpPr>
        <xdr:cNvPr id="299" name="フローチャート: 判断 298"/>
        <xdr:cNvSpPr/>
      </xdr:nvSpPr>
      <xdr:spPr>
        <a:xfrm>
          <a:off x="104267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123045</xdr:rowOff>
    </xdr:from>
    <xdr:to>
      <xdr:col>50</xdr:col>
      <xdr:colOff>114300</xdr:colOff>
      <xdr:row>35</xdr:row>
      <xdr:rowOff>55118</xdr:rowOff>
    </xdr:to>
    <xdr:cxnSp macro="">
      <xdr:nvCxnSpPr>
        <xdr:cNvPr id="300" name="直線コネクタ 299"/>
        <xdr:cNvCxnSpPr/>
      </xdr:nvCxnSpPr>
      <xdr:spPr>
        <a:xfrm>
          <a:off x="8750300" y="5952345"/>
          <a:ext cx="889000" cy="1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28484</xdr:rowOff>
    </xdr:from>
    <xdr:to>
      <xdr:col>50</xdr:col>
      <xdr:colOff>165100</xdr:colOff>
      <xdr:row>38</xdr:row>
      <xdr:rowOff>130084</xdr:rowOff>
    </xdr:to>
    <xdr:sp macro="" textlink="">
      <xdr:nvSpPr>
        <xdr:cNvPr id="301" name="フローチャート: 判断 300"/>
        <xdr:cNvSpPr/>
      </xdr:nvSpPr>
      <xdr:spPr>
        <a:xfrm>
          <a:off x="9588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02" name="テキスト ボックス 301"/>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123045</xdr:rowOff>
    </xdr:from>
    <xdr:to>
      <xdr:col>45</xdr:col>
      <xdr:colOff>177800</xdr:colOff>
      <xdr:row>34</xdr:row>
      <xdr:rowOff>132189</xdr:rowOff>
    </xdr:to>
    <xdr:cxnSp macro="">
      <xdr:nvCxnSpPr>
        <xdr:cNvPr id="303" name="直線コネクタ 302"/>
        <xdr:cNvCxnSpPr/>
      </xdr:nvCxnSpPr>
      <xdr:spPr>
        <a:xfrm flipV="1">
          <a:off x="7861300" y="59523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1379</xdr:rowOff>
    </xdr:from>
    <xdr:to>
      <xdr:col>46</xdr:col>
      <xdr:colOff>38100</xdr:colOff>
      <xdr:row>38</xdr:row>
      <xdr:rowOff>102979</xdr:rowOff>
    </xdr:to>
    <xdr:sp macro="" textlink="">
      <xdr:nvSpPr>
        <xdr:cNvPr id="304" name="フローチャート: 判断 303"/>
        <xdr:cNvSpPr/>
      </xdr:nvSpPr>
      <xdr:spPr>
        <a:xfrm>
          <a:off x="8699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94106</xdr:rowOff>
    </xdr:from>
    <xdr:ext cx="378565" cy="259045"/>
    <xdr:sp macro="" textlink="">
      <xdr:nvSpPr>
        <xdr:cNvPr id="305" name="テキスト ボックス 304"/>
        <xdr:cNvSpPr txBox="1"/>
      </xdr:nvSpPr>
      <xdr:spPr>
        <a:xfrm>
          <a:off x="8561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12990</xdr:rowOff>
    </xdr:from>
    <xdr:to>
      <xdr:col>41</xdr:col>
      <xdr:colOff>50800</xdr:colOff>
      <xdr:row>34</xdr:row>
      <xdr:rowOff>132189</xdr:rowOff>
    </xdr:to>
    <xdr:cxnSp macro="">
      <xdr:nvCxnSpPr>
        <xdr:cNvPr id="306" name="直線コネクタ 305"/>
        <xdr:cNvCxnSpPr/>
      </xdr:nvCxnSpPr>
      <xdr:spPr>
        <a:xfrm>
          <a:off x="6972300" y="5327940"/>
          <a:ext cx="889000" cy="63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13788</xdr:rowOff>
    </xdr:from>
    <xdr:to>
      <xdr:col>41</xdr:col>
      <xdr:colOff>101600</xdr:colOff>
      <xdr:row>38</xdr:row>
      <xdr:rowOff>115388</xdr:rowOff>
    </xdr:to>
    <xdr:sp macro="" textlink="">
      <xdr:nvSpPr>
        <xdr:cNvPr id="307" name="フローチャート: 判断 306"/>
        <xdr:cNvSpPr/>
      </xdr:nvSpPr>
      <xdr:spPr>
        <a:xfrm>
          <a:off x="7810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106515</xdr:rowOff>
    </xdr:from>
    <xdr:ext cx="378565" cy="259045"/>
    <xdr:sp macro="" textlink="">
      <xdr:nvSpPr>
        <xdr:cNvPr id="308" name="テキスト ボックス 307"/>
        <xdr:cNvSpPr txBox="1"/>
      </xdr:nvSpPr>
      <xdr:spPr>
        <a:xfrm>
          <a:off x="7672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167277</xdr:rowOff>
    </xdr:from>
    <xdr:to>
      <xdr:col>36</xdr:col>
      <xdr:colOff>165100</xdr:colOff>
      <xdr:row>38</xdr:row>
      <xdr:rowOff>97427</xdr:rowOff>
    </xdr:to>
    <xdr:sp macro="" textlink="">
      <xdr:nvSpPr>
        <xdr:cNvPr id="309" name="フローチャート: 判断 308"/>
        <xdr:cNvSpPr/>
      </xdr:nvSpPr>
      <xdr:spPr>
        <a:xfrm>
          <a:off x="6921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88554</xdr:rowOff>
    </xdr:from>
    <xdr:ext cx="378565" cy="259045"/>
    <xdr:sp macro="" textlink="">
      <xdr:nvSpPr>
        <xdr:cNvPr id="310" name="テキスト ボックス 309"/>
        <xdr:cNvSpPr txBox="1"/>
      </xdr:nvSpPr>
      <xdr:spPr>
        <a:xfrm>
          <a:off x="6783017" y="660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65387</xdr:rowOff>
    </xdr:from>
    <xdr:to>
      <xdr:col>55</xdr:col>
      <xdr:colOff>50800</xdr:colOff>
      <xdr:row>35</xdr:row>
      <xdr:rowOff>166987</xdr:rowOff>
    </xdr:to>
    <xdr:sp macro="" textlink="">
      <xdr:nvSpPr>
        <xdr:cNvPr id="316" name="楕円 315"/>
        <xdr:cNvSpPr/>
      </xdr:nvSpPr>
      <xdr:spPr>
        <a:xfrm>
          <a:off x="104267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88264</xdr:rowOff>
    </xdr:from>
    <xdr:ext cx="469744" cy="259045"/>
    <xdr:sp macro="" textlink="">
      <xdr:nvSpPr>
        <xdr:cNvPr id="317" name="労働費該当値テキスト"/>
        <xdr:cNvSpPr txBox="1"/>
      </xdr:nvSpPr>
      <xdr:spPr>
        <a:xfrm>
          <a:off x="10528300" y="591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4318</xdr:rowOff>
    </xdr:from>
    <xdr:to>
      <xdr:col>50</xdr:col>
      <xdr:colOff>165100</xdr:colOff>
      <xdr:row>35</xdr:row>
      <xdr:rowOff>105918</xdr:rowOff>
    </xdr:to>
    <xdr:sp macro="" textlink="">
      <xdr:nvSpPr>
        <xdr:cNvPr id="318" name="楕円 317"/>
        <xdr:cNvSpPr/>
      </xdr:nvSpPr>
      <xdr:spPr>
        <a:xfrm>
          <a:off x="958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122445</xdr:rowOff>
    </xdr:from>
    <xdr:ext cx="469744" cy="259045"/>
    <xdr:sp macro="" textlink="">
      <xdr:nvSpPr>
        <xdr:cNvPr id="319" name="テキスト ボックス 318"/>
        <xdr:cNvSpPr txBox="1"/>
      </xdr:nvSpPr>
      <xdr:spPr>
        <a:xfrm>
          <a:off x="9404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72245</xdr:rowOff>
    </xdr:from>
    <xdr:to>
      <xdr:col>46</xdr:col>
      <xdr:colOff>38100</xdr:colOff>
      <xdr:row>35</xdr:row>
      <xdr:rowOff>2395</xdr:rowOff>
    </xdr:to>
    <xdr:sp macro="" textlink="">
      <xdr:nvSpPr>
        <xdr:cNvPr id="320" name="楕円 319"/>
        <xdr:cNvSpPr/>
      </xdr:nvSpPr>
      <xdr:spPr>
        <a:xfrm>
          <a:off x="8699500" y="590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18922</xdr:rowOff>
    </xdr:from>
    <xdr:ext cx="469744" cy="259045"/>
    <xdr:sp macro="" textlink="">
      <xdr:nvSpPr>
        <xdr:cNvPr id="321" name="テキスト ボックス 320"/>
        <xdr:cNvSpPr txBox="1"/>
      </xdr:nvSpPr>
      <xdr:spPr>
        <a:xfrm>
          <a:off x="8515428" y="567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81389</xdr:rowOff>
    </xdr:from>
    <xdr:to>
      <xdr:col>41</xdr:col>
      <xdr:colOff>101600</xdr:colOff>
      <xdr:row>35</xdr:row>
      <xdr:rowOff>11539</xdr:rowOff>
    </xdr:to>
    <xdr:sp macro="" textlink="">
      <xdr:nvSpPr>
        <xdr:cNvPr id="322" name="楕円 321"/>
        <xdr:cNvSpPr/>
      </xdr:nvSpPr>
      <xdr:spPr>
        <a:xfrm>
          <a:off x="7810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28066</xdr:rowOff>
    </xdr:from>
    <xdr:ext cx="469744" cy="259045"/>
    <xdr:sp macro="" textlink="">
      <xdr:nvSpPr>
        <xdr:cNvPr id="323" name="テキスト ボックス 322"/>
        <xdr:cNvSpPr txBox="1"/>
      </xdr:nvSpPr>
      <xdr:spPr>
        <a:xfrm>
          <a:off x="7626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133640</xdr:rowOff>
    </xdr:from>
    <xdr:to>
      <xdr:col>36</xdr:col>
      <xdr:colOff>165100</xdr:colOff>
      <xdr:row>31</xdr:row>
      <xdr:rowOff>63790</xdr:rowOff>
    </xdr:to>
    <xdr:sp macro="" textlink="">
      <xdr:nvSpPr>
        <xdr:cNvPr id="324" name="楕円 323"/>
        <xdr:cNvSpPr/>
      </xdr:nvSpPr>
      <xdr:spPr>
        <a:xfrm>
          <a:off x="6921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80317</xdr:rowOff>
    </xdr:from>
    <xdr:ext cx="469744" cy="259045"/>
    <xdr:sp macro="" textlink="">
      <xdr:nvSpPr>
        <xdr:cNvPr id="325" name="テキスト ボックス 324"/>
        <xdr:cNvSpPr txBox="1"/>
      </xdr:nvSpPr>
      <xdr:spPr>
        <a:xfrm>
          <a:off x="6737428" y="50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5" name="直線コネクタ 344"/>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6"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7" name="直線コネクタ 346"/>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8"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9" name="直線コネクタ 348"/>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14347</xdr:rowOff>
    </xdr:from>
    <xdr:to>
      <xdr:col>55</xdr:col>
      <xdr:colOff>0</xdr:colOff>
      <xdr:row>56</xdr:row>
      <xdr:rowOff>51243</xdr:rowOff>
    </xdr:to>
    <xdr:cxnSp macro="">
      <xdr:nvCxnSpPr>
        <xdr:cNvPr id="350" name="直線コネクタ 349"/>
        <xdr:cNvCxnSpPr/>
      </xdr:nvCxnSpPr>
      <xdr:spPr>
        <a:xfrm>
          <a:off x="9639300" y="9444097"/>
          <a:ext cx="838200" cy="20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51"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52" name="フローチャート: 判断 351"/>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14347</xdr:rowOff>
    </xdr:from>
    <xdr:to>
      <xdr:col>50</xdr:col>
      <xdr:colOff>114300</xdr:colOff>
      <xdr:row>56</xdr:row>
      <xdr:rowOff>62925</xdr:rowOff>
    </xdr:to>
    <xdr:cxnSp macro="">
      <xdr:nvCxnSpPr>
        <xdr:cNvPr id="353" name="直線コネクタ 352"/>
        <xdr:cNvCxnSpPr/>
      </xdr:nvCxnSpPr>
      <xdr:spPr>
        <a:xfrm flipV="1">
          <a:off x="8750300" y="9444097"/>
          <a:ext cx="889000" cy="2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4" name="フローチャート: 判断 353"/>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5" name="テキスト ボックス 354"/>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62925</xdr:rowOff>
    </xdr:from>
    <xdr:to>
      <xdr:col>45</xdr:col>
      <xdr:colOff>177800</xdr:colOff>
      <xdr:row>56</xdr:row>
      <xdr:rowOff>97820</xdr:rowOff>
    </xdr:to>
    <xdr:cxnSp macro="">
      <xdr:nvCxnSpPr>
        <xdr:cNvPr id="356" name="直線コネクタ 355"/>
        <xdr:cNvCxnSpPr/>
      </xdr:nvCxnSpPr>
      <xdr:spPr>
        <a:xfrm flipV="1">
          <a:off x="7861300" y="9664125"/>
          <a:ext cx="889000" cy="3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7" name="フローチャート: 判断 356"/>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8" name="テキスト ボックス 357"/>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75332</xdr:rowOff>
    </xdr:from>
    <xdr:to>
      <xdr:col>41</xdr:col>
      <xdr:colOff>50800</xdr:colOff>
      <xdr:row>56</xdr:row>
      <xdr:rowOff>97820</xdr:rowOff>
    </xdr:to>
    <xdr:cxnSp macro="">
      <xdr:nvCxnSpPr>
        <xdr:cNvPr id="359" name="直線コネクタ 358"/>
        <xdr:cNvCxnSpPr/>
      </xdr:nvCxnSpPr>
      <xdr:spPr>
        <a:xfrm>
          <a:off x="6972300" y="9505082"/>
          <a:ext cx="889000" cy="19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60" name="フローチャート: 判断 359"/>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61" name="テキスト ボックス 360"/>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62" name="フローチャート: 判断 361"/>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63" name="テキスト ボックス 362"/>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443</xdr:rowOff>
    </xdr:from>
    <xdr:to>
      <xdr:col>55</xdr:col>
      <xdr:colOff>50800</xdr:colOff>
      <xdr:row>56</xdr:row>
      <xdr:rowOff>102043</xdr:rowOff>
    </xdr:to>
    <xdr:sp macro="" textlink="">
      <xdr:nvSpPr>
        <xdr:cNvPr id="369" name="楕円 368"/>
        <xdr:cNvSpPr/>
      </xdr:nvSpPr>
      <xdr:spPr>
        <a:xfrm>
          <a:off x="10426700" y="96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23320</xdr:rowOff>
    </xdr:from>
    <xdr:ext cx="534377" cy="259045"/>
    <xdr:sp macro="" textlink="">
      <xdr:nvSpPr>
        <xdr:cNvPr id="370" name="農林水産業費該当値テキスト"/>
        <xdr:cNvSpPr txBox="1"/>
      </xdr:nvSpPr>
      <xdr:spPr>
        <a:xfrm>
          <a:off x="10528300" y="945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134997</xdr:rowOff>
    </xdr:from>
    <xdr:to>
      <xdr:col>50</xdr:col>
      <xdr:colOff>165100</xdr:colOff>
      <xdr:row>55</xdr:row>
      <xdr:rowOff>65147</xdr:rowOff>
    </xdr:to>
    <xdr:sp macro="" textlink="">
      <xdr:nvSpPr>
        <xdr:cNvPr id="371" name="楕円 370"/>
        <xdr:cNvSpPr/>
      </xdr:nvSpPr>
      <xdr:spPr>
        <a:xfrm>
          <a:off x="9588500" y="9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81674</xdr:rowOff>
    </xdr:from>
    <xdr:ext cx="534377" cy="259045"/>
    <xdr:sp macro="" textlink="">
      <xdr:nvSpPr>
        <xdr:cNvPr id="372" name="テキスト ボックス 371"/>
        <xdr:cNvSpPr txBox="1"/>
      </xdr:nvSpPr>
      <xdr:spPr>
        <a:xfrm>
          <a:off x="9372111" y="916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12125</xdr:rowOff>
    </xdr:from>
    <xdr:to>
      <xdr:col>46</xdr:col>
      <xdr:colOff>38100</xdr:colOff>
      <xdr:row>56</xdr:row>
      <xdr:rowOff>113725</xdr:rowOff>
    </xdr:to>
    <xdr:sp macro="" textlink="">
      <xdr:nvSpPr>
        <xdr:cNvPr id="373" name="楕円 372"/>
        <xdr:cNvSpPr/>
      </xdr:nvSpPr>
      <xdr:spPr>
        <a:xfrm>
          <a:off x="8699500" y="96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130252</xdr:rowOff>
    </xdr:from>
    <xdr:ext cx="534377" cy="259045"/>
    <xdr:sp macro="" textlink="">
      <xdr:nvSpPr>
        <xdr:cNvPr id="374" name="テキスト ボックス 373"/>
        <xdr:cNvSpPr txBox="1"/>
      </xdr:nvSpPr>
      <xdr:spPr>
        <a:xfrm>
          <a:off x="8483111" y="93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47020</xdr:rowOff>
    </xdr:from>
    <xdr:to>
      <xdr:col>41</xdr:col>
      <xdr:colOff>101600</xdr:colOff>
      <xdr:row>56</xdr:row>
      <xdr:rowOff>148620</xdr:rowOff>
    </xdr:to>
    <xdr:sp macro="" textlink="">
      <xdr:nvSpPr>
        <xdr:cNvPr id="375" name="楕円 374"/>
        <xdr:cNvSpPr/>
      </xdr:nvSpPr>
      <xdr:spPr>
        <a:xfrm>
          <a:off x="7810500" y="96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165147</xdr:rowOff>
    </xdr:from>
    <xdr:ext cx="534377" cy="259045"/>
    <xdr:sp macro="" textlink="">
      <xdr:nvSpPr>
        <xdr:cNvPr id="376" name="テキスト ボックス 375"/>
        <xdr:cNvSpPr txBox="1"/>
      </xdr:nvSpPr>
      <xdr:spPr>
        <a:xfrm>
          <a:off x="7594111" y="942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24532</xdr:rowOff>
    </xdr:from>
    <xdr:to>
      <xdr:col>36</xdr:col>
      <xdr:colOff>165100</xdr:colOff>
      <xdr:row>55</xdr:row>
      <xdr:rowOff>126132</xdr:rowOff>
    </xdr:to>
    <xdr:sp macro="" textlink="">
      <xdr:nvSpPr>
        <xdr:cNvPr id="377" name="楕円 376"/>
        <xdr:cNvSpPr/>
      </xdr:nvSpPr>
      <xdr:spPr>
        <a:xfrm>
          <a:off x="6921500" y="945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142659</xdr:rowOff>
    </xdr:from>
    <xdr:ext cx="534377" cy="259045"/>
    <xdr:sp macro="" textlink="">
      <xdr:nvSpPr>
        <xdr:cNvPr id="378" name="テキスト ボックス 377"/>
        <xdr:cNvSpPr txBox="1"/>
      </xdr:nvSpPr>
      <xdr:spPr>
        <a:xfrm>
          <a:off x="6705111" y="922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402" name="直線コネクタ 401"/>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403"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4" name="直線コネクタ 403"/>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5"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6" name="直線コネクタ 405"/>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55156</xdr:rowOff>
    </xdr:from>
    <xdr:to>
      <xdr:col>55</xdr:col>
      <xdr:colOff>0</xdr:colOff>
      <xdr:row>76</xdr:row>
      <xdr:rowOff>102222</xdr:rowOff>
    </xdr:to>
    <xdr:cxnSp macro="">
      <xdr:nvCxnSpPr>
        <xdr:cNvPr id="407" name="直線コネクタ 406"/>
        <xdr:cNvCxnSpPr/>
      </xdr:nvCxnSpPr>
      <xdr:spPr>
        <a:xfrm>
          <a:off x="9639300" y="13085356"/>
          <a:ext cx="838200" cy="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8"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9" name="フローチャート: 判断 408"/>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55156</xdr:rowOff>
    </xdr:from>
    <xdr:to>
      <xdr:col>50</xdr:col>
      <xdr:colOff>114300</xdr:colOff>
      <xdr:row>77</xdr:row>
      <xdr:rowOff>38964</xdr:rowOff>
    </xdr:to>
    <xdr:cxnSp macro="">
      <xdr:nvCxnSpPr>
        <xdr:cNvPr id="410" name="直線コネクタ 409"/>
        <xdr:cNvCxnSpPr/>
      </xdr:nvCxnSpPr>
      <xdr:spPr>
        <a:xfrm flipV="1">
          <a:off x="8750300" y="13085356"/>
          <a:ext cx="889000" cy="15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11" name="フローチャート: 判断 410"/>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12" name="テキスト ボックス 411"/>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38964</xdr:rowOff>
    </xdr:from>
    <xdr:to>
      <xdr:col>45</xdr:col>
      <xdr:colOff>177800</xdr:colOff>
      <xdr:row>78</xdr:row>
      <xdr:rowOff>152121</xdr:rowOff>
    </xdr:to>
    <xdr:cxnSp macro="">
      <xdr:nvCxnSpPr>
        <xdr:cNvPr id="413" name="直線コネクタ 412"/>
        <xdr:cNvCxnSpPr/>
      </xdr:nvCxnSpPr>
      <xdr:spPr>
        <a:xfrm flipV="1">
          <a:off x="7861300" y="13240614"/>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4" name="フローチャート: 判断 413"/>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5" name="テキスト ボックス 414"/>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102718</xdr:rowOff>
    </xdr:from>
    <xdr:to>
      <xdr:col>41</xdr:col>
      <xdr:colOff>50800</xdr:colOff>
      <xdr:row>78</xdr:row>
      <xdr:rowOff>152121</xdr:rowOff>
    </xdr:to>
    <xdr:cxnSp macro="">
      <xdr:nvCxnSpPr>
        <xdr:cNvPr id="416" name="直線コネクタ 415"/>
        <xdr:cNvCxnSpPr/>
      </xdr:nvCxnSpPr>
      <xdr:spPr>
        <a:xfrm>
          <a:off x="6972300" y="13475818"/>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7" name="フローチャート: 判断 416"/>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8" name="テキスト ボックス 417"/>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9" name="フローチャート: 判断 418"/>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20" name="テキスト ボックス 419"/>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51422</xdr:rowOff>
    </xdr:from>
    <xdr:to>
      <xdr:col>55</xdr:col>
      <xdr:colOff>50800</xdr:colOff>
      <xdr:row>76</xdr:row>
      <xdr:rowOff>153022</xdr:rowOff>
    </xdr:to>
    <xdr:sp macro="" textlink="">
      <xdr:nvSpPr>
        <xdr:cNvPr id="426" name="楕円 425"/>
        <xdr:cNvSpPr/>
      </xdr:nvSpPr>
      <xdr:spPr>
        <a:xfrm>
          <a:off x="10426700" y="130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74299</xdr:rowOff>
    </xdr:from>
    <xdr:ext cx="534377" cy="259045"/>
    <xdr:sp macro="" textlink="">
      <xdr:nvSpPr>
        <xdr:cNvPr id="427" name="商工費該当値テキスト"/>
        <xdr:cNvSpPr txBox="1"/>
      </xdr:nvSpPr>
      <xdr:spPr>
        <a:xfrm>
          <a:off x="10528300" y="129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4356</xdr:rowOff>
    </xdr:from>
    <xdr:to>
      <xdr:col>50</xdr:col>
      <xdr:colOff>165100</xdr:colOff>
      <xdr:row>76</xdr:row>
      <xdr:rowOff>105956</xdr:rowOff>
    </xdr:to>
    <xdr:sp macro="" textlink="">
      <xdr:nvSpPr>
        <xdr:cNvPr id="428" name="楕円 427"/>
        <xdr:cNvSpPr/>
      </xdr:nvSpPr>
      <xdr:spPr>
        <a:xfrm>
          <a:off x="9588500" y="130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122483</xdr:rowOff>
    </xdr:from>
    <xdr:ext cx="534377" cy="259045"/>
    <xdr:sp macro="" textlink="">
      <xdr:nvSpPr>
        <xdr:cNvPr id="429" name="テキスト ボックス 428"/>
        <xdr:cNvSpPr txBox="1"/>
      </xdr:nvSpPr>
      <xdr:spPr>
        <a:xfrm>
          <a:off x="9372111" y="12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159614</xdr:rowOff>
    </xdr:from>
    <xdr:to>
      <xdr:col>46</xdr:col>
      <xdr:colOff>38100</xdr:colOff>
      <xdr:row>77</xdr:row>
      <xdr:rowOff>89764</xdr:rowOff>
    </xdr:to>
    <xdr:sp macro="" textlink="">
      <xdr:nvSpPr>
        <xdr:cNvPr id="430" name="楕円 429"/>
        <xdr:cNvSpPr/>
      </xdr:nvSpPr>
      <xdr:spPr>
        <a:xfrm>
          <a:off x="8699500" y="131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106291</xdr:rowOff>
    </xdr:from>
    <xdr:ext cx="534377" cy="259045"/>
    <xdr:sp macro="" textlink="">
      <xdr:nvSpPr>
        <xdr:cNvPr id="431" name="テキスト ボックス 430"/>
        <xdr:cNvSpPr txBox="1"/>
      </xdr:nvSpPr>
      <xdr:spPr>
        <a:xfrm>
          <a:off x="8483111" y="129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101321</xdr:rowOff>
    </xdr:from>
    <xdr:to>
      <xdr:col>41</xdr:col>
      <xdr:colOff>101600</xdr:colOff>
      <xdr:row>79</xdr:row>
      <xdr:rowOff>31471</xdr:rowOff>
    </xdr:to>
    <xdr:sp macro="" textlink="">
      <xdr:nvSpPr>
        <xdr:cNvPr id="432" name="楕円 431"/>
        <xdr:cNvSpPr/>
      </xdr:nvSpPr>
      <xdr:spPr>
        <a:xfrm>
          <a:off x="7810500" y="134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22598</xdr:rowOff>
    </xdr:from>
    <xdr:ext cx="469744" cy="259045"/>
    <xdr:sp macro="" textlink="">
      <xdr:nvSpPr>
        <xdr:cNvPr id="433" name="テキスト ボックス 432"/>
        <xdr:cNvSpPr txBox="1"/>
      </xdr:nvSpPr>
      <xdr:spPr>
        <a:xfrm>
          <a:off x="7626428" y="135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51918</xdr:rowOff>
    </xdr:from>
    <xdr:to>
      <xdr:col>36</xdr:col>
      <xdr:colOff>165100</xdr:colOff>
      <xdr:row>78</xdr:row>
      <xdr:rowOff>153518</xdr:rowOff>
    </xdr:to>
    <xdr:sp macro="" textlink="">
      <xdr:nvSpPr>
        <xdr:cNvPr id="434" name="楕円 433"/>
        <xdr:cNvSpPr/>
      </xdr:nvSpPr>
      <xdr:spPr>
        <a:xfrm>
          <a:off x="6921500" y="1342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144645</xdr:rowOff>
    </xdr:from>
    <xdr:ext cx="469744" cy="259045"/>
    <xdr:sp macro="" textlink="">
      <xdr:nvSpPr>
        <xdr:cNvPr id="435" name="テキスト ボックス 434"/>
        <xdr:cNvSpPr txBox="1"/>
      </xdr:nvSpPr>
      <xdr:spPr>
        <a:xfrm>
          <a:off x="6737428" y="135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5" name="直線コネクタ 454"/>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6"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7" name="直線コネクタ 456"/>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8"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9" name="直線コネクタ 458"/>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16650</xdr:rowOff>
    </xdr:from>
    <xdr:to>
      <xdr:col>55</xdr:col>
      <xdr:colOff>0</xdr:colOff>
      <xdr:row>95</xdr:row>
      <xdr:rowOff>64491</xdr:rowOff>
    </xdr:to>
    <xdr:cxnSp macro="">
      <xdr:nvCxnSpPr>
        <xdr:cNvPr id="460" name="直線コネクタ 459"/>
        <xdr:cNvCxnSpPr/>
      </xdr:nvCxnSpPr>
      <xdr:spPr>
        <a:xfrm flipV="1">
          <a:off x="9639300" y="16304400"/>
          <a:ext cx="8382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61"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62" name="フローチャート: 判断 461"/>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64491</xdr:rowOff>
    </xdr:from>
    <xdr:to>
      <xdr:col>50</xdr:col>
      <xdr:colOff>114300</xdr:colOff>
      <xdr:row>96</xdr:row>
      <xdr:rowOff>8787</xdr:rowOff>
    </xdr:to>
    <xdr:cxnSp macro="">
      <xdr:nvCxnSpPr>
        <xdr:cNvPr id="463" name="直線コネクタ 462"/>
        <xdr:cNvCxnSpPr/>
      </xdr:nvCxnSpPr>
      <xdr:spPr>
        <a:xfrm flipV="1">
          <a:off x="8750300" y="16352241"/>
          <a:ext cx="889000" cy="1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4" name="フローチャート: 判断 463"/>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5" name="テキスト ボックス 464"/>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139951</xdr:rowOff>
    </xdr:from>
    <xdr:to>
      <xdr:col>45</xdr:col>
      <xdr:colOff>177800</xdr:colOff>
      <xdr:row>96</xdr:row>
      <xdr:rowOff>8787</xdr:rowOff>
    </xdr:to>
    <xdr:cxnSp macro="">
      <xdr:nvCxnSpPr>
        <xdr:cNvPr id="466" name="直線コネクタ 465"/>
        <xdr:cNvCxnSpPr/>
      </xdr:nvCxnSpPr>
      <xdr:spPr>
        <a:xfrm>
          <a:off x="7861300" y="16427701"/>
          <a:ext cx="8890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7" name="フローチャート: 判断 466"/>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8" name="テキスト ボックス 467"/>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139951</xdr:rowOff>
    </xdr:from>
    <xdr:to>
      <xdr:col>41</xdr:col>
      <xdr:colOff>50800</xdr:colOff>
      <xdr:row>96</xdr:row>
      <xdr:rowOff>65880</xdr:rowOff>
    </xdr:to>
    <xdr:cxnSp macro="">
      <xdr:nvCxnSpPr>
        <xdr:cNvPr id="469" name="直線コネクタ 468"/>
        <xdr:cNvCxnSpPr/>
      </xdr:nvCxnSpPr>
      <xdr:spPr>
        <a:xfrm flipV="1">
          <a:off x="6972300" y="16427701"/>
          <a:ext cx="889000" cy="9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70" name="フローチャート: 判断 469"/>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71" name="テキスト ボックス 470"/>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72" name="フローチャート: 判断 471"/>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73" name="テキスト ボックス 472"/>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137300</xdr:rowOff>
    </xdr:from>
    <xdr:to>
      <xdr:col>55</xdr:col>
      <xdr:colOff>50800</xdr:colOff>
      <xdr:row>95</xdr:row>
      <xdr:rowOff>67450</xdr:rowOff>
    </xdr:to>
    <xdr:sp macro="" textlink="">
      <xdr:nvSpPr>
        <xdr:cNvPr id="479" name="楕円 478"/>
        <xdr:cNvSpPr/>
      </xdr:nvSpPr>
      <xdr:spPr>
        <a:xfrm>
          <a:off x="10426700" y="162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160177</xdr:rowOff>
    </xdr:from>
    <xdr:ext cx="534377" cy="259045"/>
    <xdr:sp macro="" textlink="">
      <xdr:nvSpPr>
        <xdr:cNvPr id="480" name="土木費該当値テキスト"/>
        <xdr:cNvSpPr txBox="1"/>
      </xdr:nvSpPr>
      <xdr:spPr>
        <a:xfrm>
          <a:off x="10528300" y="161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13691</xdr:rowOff>
    </xdr:from>
    <xdr:to>
      <xdr:col>50</xdr:col>
      <xdr:colOff>165100</xdr:colOff>
      <xdr:row>95</xdr:row>
      <xdr:rowOff>115291</xdr:rowOff>
    </xdr:to>
    <xdr:sp macro="" textlink="">
      <xdr:nvSpPr>
        <xdr:cNvPr id="481" name="楕円 480"/>
        <xdr:cNvSpPr/>
      </xdr:nvSpPr>
      <xdr:spPr>
        <a:xfrm>
          <a:off x="9588500" y="163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131818</xdr:rowOff>
    </xdr:from>
    <xdr:ext cx="534377" cy="259045"/>
    <xdr:sp macro="" textlink="">
      <xdr:nvSpPr>
        <xdr:cNvPr id="482" name="テキスト ボックス 481"/>
        <xdr:cNvSpPr txBox="1"/>
      </xdr:nvSpPr>
      <xdr:spPr>
        <a:xfrm>
          <a:off x="9372111" y="160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129437</xdr:rowOff>
    </xdr:from>
    <xdr:to>
      <xdr:col>46</xdr:col>
      <xdr:colOff>38100</xdr:colOff>
      <xdr:row>96</xdr:row>
      <xdr:rowOff>59587</xdr:rowOff>
    </xdr:to>
    <xdr:sp macro="" textlink="">
      <xdr:nvSpPr>
        <xdr:cNvPr id="483" name="楕円 482"/>
        <xdr:cNvSpPr/>
      </xdr:nvSpPr>
      <xdr:spPr>
        <a:xfrm>
          <a:off x="8699500" y="164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76114</xdr:rowOff>
    </xdr:from>
    <xdr:ext cx="534377" cy="259045"/>
    <xdr:sp macro="" textlink="">
      <xdr:nvSpPr>
        <xdr:cNvPr id="484" name="テキスト ボックス 483"/>
        <xdr:cNvSpPr txBox="1"/>
      </xdr:nvSpPr>
      <xdr:spPr>
        <a:xfrm>
          <a:off x="8483111" y="161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89151</xdr:rowOff>
    </xdr:from>
    <xdr:to>
      <xdr:col>41</xdr:col>
      <xdr:colOff>101600</xdr:colOff>
      <xdr:row>96</xdr:row>
      <xdr:rowOff>19301</xdr:rowOff>
    </xdr:to>
    <xdr:sp macro="" textlink="">
      <xdr:nvSpPr>
        <xdr:cNvPr id="485" name="楕円 484"/>
        <xdr:cNvSpPr/>
      </xdr:nvSpPr>
      <xdr:spPr>
        <a:xfrm>
          <a:off x="7810500" y="163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35828</xdr:rowOff>
    </xdr:from>
    <xdr:ext cx="534377" cy="259045"/>
    <xdr:sp macro="" textlink="">
      <xdr:nvSpPr>
        <xdr:cNvPr id="486" name="テキスト ボックス 485"/>
        <xdr:cNvSpPr txBox="1"/>
      </xdr:nvSpPr>
      <xdr:spPr>
        <a:xfrm>
          <a:off x="7594111" y="161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15080</xdr:rowOff>
    </xdr:from>
    <xdr:to>
      <xdr:col>36</xdr:col>
      <xdr:colOff>165100</xdr:colOff>
      <xdr:row>96</xdr:row>
      <xdr:rowOff>116680</xdr:rowOff>
    </xdr:to>
    <xdr:sp macro="" textlink="">
      <xdr:nvSpPr>
        <xdr:cNvPr id="487" name="楕円 486"/>
        <xdr:cNvSpPr/>
      </xdr:nvSpPr>
      <xdr:spPr>
        <a:xfrm>
          <a:off x="6921500" y="164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133207</xdr:rowOff>
    </xdr:from>
    <xdr:ext cx="534377" cy="259045"/>
    <xdr:sp macro="" textlink="">
      <xdr:nvSpPr>
        <xdr:cNvPr id="488" name="テキスト ボックス 487"/>
        <xdr:cNvSpPr txBox="1"/>
      </xdr:nvSpPr>
      <xdr:spPr>
        <a:xfrm>
          <a:off x="6705111" y="162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4" name="直線コネクタ 513"/>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5"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6" name="直線コネクタ 515"/>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7"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8" name="直線コネクタ 517"/>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22374</xdr:rowOff>
    </xdr:from>
    <xdr:to>
      <xdr:col>85</xdr:col>
      <xdr:colOff>127000</xdr:colOff>
      <xdr:row>38</xdr:row>
      <xdr:rowOff>42077</xdr:rowOff>
    </xdr:to>
    <xdr:cxnSp macro="">
      <xdr:nvCxnSpPr>
        <xdr:cNvPr id="519" name="直線コネクタ 518"/>
        <xdr:cNvCxnSpPr/>
      </xdr:nvCxnSpPr>
      <xdr:spPr>
        <a:xfrm flipV="1">
          <a:off x="15481300" y="6537474"/>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20"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21" name="フローチャート: 判断 520"/>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42077</xdr:rowOff>
    </xdr:from>
    <xdr:to>
      <xdr:col>81</xdr:col>
      <xdr:colOff>50800</xdr:colOff>
      <xdr:row>38</xdr:row>
      <xdr:rowOff>65209</xdr:rowOff>
    </xdr:to>
    <xdr:cxnSp macro="">
      <xdr:nvCxnSpPr>
        <xdr:cNvPr id="522" name="直線コネクタ 521"/>
        <xdr:cNvCxnSpPr/>
      </xdr:nvCxnSpPr>
      <xdr:spPr>
        <a:xfrm flipV="1">
          <a:off x="14592300" y="6557177"/>
          <a:ext cx="889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23" name="フローチャート: 判断 522"/>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4" name="テキスト ボックス 523"/>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45745</xdr:rowOff>
    </xdr:from>
    <xdr:to>
      <xdr:col>76</xdr:col>
      <xdr:colOff>114300</xdr:colOff>
      <xdr:row>38</xdr:row>
      <xdr:rowOff>65209</xdr:rowOff>
    </xdr:to>
    <xdr:cxnSp macro="">
      <xdr:nvCxnSpPr>
        <xdr:cNvPr id="525" name="直線コネクタ 524"/>
        <xdr:cNvCxnSpPr/>
      </xdr:nvCxnSpPr>
      <xdr:spPr>
        <a:xfrm>
          <a:off x="13703300" y="6560845"/>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6" name="フローチャート: 判断 525"/>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7" name="テキスト ボックス 526"/>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45745</xdr:rowOff>
    </xdr:from>
    <xdr:to>
      <xdr:col>71</xdr:col>
      <xdr:colOff>177800</xdr:colOff>
      <xdr:row>38</xdr:row>
      <xdr:rowOff>65949</xdr:rowOff>
    </xdr:to>
    <xdr:cxnSp macro="">
      <xdr:nvCxnSpPr>
        <xdr:cNvPr id="528" name="直線コネクタ 527"/>
        <xdr:cNvCxnSpPr/>
      </xdr:nvCxnSpPr>
      <xdr:spPr>
        <a:xfrm flipV="1">
          <a:off x="12814300" y="6560845"/>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9" name="フローチャート: 判断 528"/>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30" name="テキスト ボックス 529"/>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31" name="フローチャート: 判断 530"/>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32" name="テキスト ボックス 531"/>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143024</xdr:rowOff>
    </xdr:from>
    <xdr:to>
      <xdr:col>85</xdr:col>
      <xdr:colOff>177800</xdr:colOff>
      <xdr:row>38</xdr:row>
      <xdr:rowOff>73174</xdr:rowOff>
    </xdr:to>
    <xdr:sp macro="" textlink="">
      <xdr:nvSpPr>
        <xdr:cNvPr id="538" name="楕円 537"/>
        <xdr:cNvSpPr/>
      </xdr:nvSpPr>
      <xdr:spPr>
        <a:xfrm>
          <a:off x="16268700" y="64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57951</xdr:rowOff>
    </xdr:from>
    <xdr:ext cx="534377" cy="259045"/>
    <xdr:sp macro="" textlink="">
      <xdr:nvSpPr>
        <xdr:cNvPr id="539" name="消防費該当値テキスト"/>
        <xdr:cNvSpPr txBox="1"/>
      </xdr:nvSpPr>
      <xdr:spPr>
        <a:xfrm>
          <a:off x="16370300" y="64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162727</xdr:rowOff>
    </xdr:from>
    <xdr:to>
      <xdr:col>81</xdr:col>
      <xdr:colOff>101600</xdr:colOff>
      <xdr:row>38</xdr:row>
      <xdr:rowOff>92877</xdr:rowOff>
    </xdr:to>
    <xdr:sp macro="" textlink="">
      <xdr:nvSpPr>
        <xdr:cNvPr id="540" name="楕円 539"/>
        <xdr:cNvSpPr/>
      </xdr:nvSpPr>
      <xdr:spPr>
        <a:xfrm>
          <a:off x="15430500" y="65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84004</xdr:rowOff>
    </xdr:from>
    <xdr:ext cx="534377" cy="259045"/>
    <xdr:sp macro="" textlink="">
      <xdr:nvSpPr>
        <xdr:cNvPr id="541" name="テキスト ボックス 540"/>
        <xdr:cNvSpPr txBox="1"/>
      </xdr:nvSpPr>
      <xdr:spPr>
        <a:xfrm>
          <a:off x="15214111" y="65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14409</xdr:rowOff>
    </xdr:from>
    <xdr:to>
      <xdr:col>76</xdr:col>
      <xdr:colOff>165100</xdr:colOff>
      <xdr:row>38</xdr:row>
      <xdr:rowOff>116009</xdr:rowOff>
    </xdr:to>
    <xdr:sp macro="" textlink="">
      <xdr:nvSpPr>
        <xdr:cNvPr id="542" name="楕円 541"/>
        <xdr:cNvSpPr/>
      </xdr:nvSpPr>
      <xdr:spPr>
        <a:xfrm>
          <a:off x="14541500" y="65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107136</xdr:rowOff>
    </xdr:from>
    <xdr:ext cx="534377" cy="259045"/>
    <xdr:sp macro="" textlink="">
      <xdr:nvSpPr>
        <xdr:cNvPr id="543" name="テキスト ボックス 542"/>
        <xdr:cNvSpPr txBox="1"/>
      </xdr:nvSpPr>
      <xdr:spPr>
        <a:xfrm>
          <a:off x="14325111" y="66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166395</xdr:rowOff>
    </xdr:from>
    <xdr:to>
      <xdr:col>72</xdr:col>
      <xdr:colOff>38100</xdr:colOff>
      <xdr:row>38</xdr:row>
      <xdr:rowOff>96545</xdr:rowOff>
    </xdr:to>
    <xdr:sp macro="" textlink="">
      <xdr:nvSpPr>
        <xdr:cNvPr id="544" name="楕円 543"/>
        <xdr:cNvSpPr/>
      </xdr:nvSpPr>
      <xdr:spPr>
        <a:xfrm>
          <a:off x="13652500" y="65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87672</xdr:rowOff>
    </xdr:from>
    <xdr:ext cx="534377" cy="259045"/>
    <xdr:sp macro="" textlink="">
      <xdr:nvSpPr>
        <xdr:cNvPr id="545" name="テキスト ボックス 544"/>
        <xdr:cNvSpPr txBox="1"/>
      </xdr:nvSpPr>
      <xdr:spPr>
        <a:xfrm>
          <a:off x="13436111" y="66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15149</xdr:rowOff>
    </xdr:from>
    <xdr:to>
      <xdr:col>67</xdr:col>
      <xdr:colOff>101600</xdr:colOff>
      <xdr:row>38</xdr:row>
      <xdr:rowOff>116749</xdr:rowOff>
    </xdr:to>
    <xdr:sp macro="" textlink="">
      <xdr:nvSpPr>
        <xdr:cNvPr id="546" name="楕円 545"/>
        <xdr:cNvSpPr/>
      </xdr:nvSpPr>
      <xdr:spPr>
        <a:xfrm>
          <a:off x="12763500" y="65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107876</xdr:rowOff>
    </xdr:from>
    <xdr:ext cx="534377" cy="259045"/>
    <xdr:sp macro="" textlink="">
      <xdr:nvSpPr>
        <xdr:cNvPr id="547" name="テキスト ボックス 546"/>
        <xdr:cNvSpPr txBox="1"/>
      </xdr:nvSpPr>
      <xdr:spPr>
        <a:xfrm>
          <a:off x="12547111" y="66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71" name="直線コネクタ 570"/>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72"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73" name="直線コネクタ 572"/>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4"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5" name="直線コネクタ 574"/>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106317</xdr:rowOff>
    </xdr:from>
    <xdr:to>
      <xdr:col>85</xdr:col>
      <xdr:colOff>127000</xdr:colOff>
      <xdr:row>56</xdr:row>
      <xdr:rowOff>107162</xdr:rowOff>
    </xdr:to>
    <xdr:cxnSp macro="">
      <xdr:nvCxnSpPr>
        <xdr:cNvPr id="576" name="直線コネクタ 575"/>
        <xdr:cNvCxnSpPr/>
      </xdr:nvCxnSpPr>
      <xdr:spPr>
        <a:xfrm>
          <a:off x="15481300" y="9707517"/>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7"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8" name="フローチャート: 判断 577"/>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106317</xdr:rowOff>
    </xdr:from>
    <xdr:to>
      <xdr:col>81</xdr:col>
      <xdr:colOff>50800</xdr:colOff>
      <xdr:row>57</xdr:row>
      <xdr:rowOff>20184</xdr:rowOff>
    </xdr:to>
    <xdr:cxnSp macro="">
      <xdr:nvCxnSpPr>
        <xdr:cNvPr id="579" name="直線コネクタ 578"/>
        <xdr:cNvCxnSpPr/>
      </xdr:nvCxnSpPr>
      <xdr:spPr>
        <a:xfrm flipV="1">
          <a:off x="14592300" y="9707517"/>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80" name="フローチャート: 判断 579"/>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81" name="テキスト ボックス 580"/>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74103</xdr:rowOff>
    </xdr:from>
    <xdr:to>
      <xdr:col>76</xdr:col>
      <xdr:colOff>114300</xdr:colOff>
      <xdr:row>57</xdr:row>
      <xdr:rowOff>20184</xdr:rowOff>
    </xdr:to>
    <xdr:cxnSp macro="">
      <xdr:nvCxnSpPr>
        <xdr:cNvPr id="582" name="直線コネクタ 581"/>
        <xdr:cNvCxnSpPr/>
      </xdr:nvCxnSpPr>
      <xdr:spPr>
        <a:xfrm>
          <a:off x="13703300" y="9675303"/>
          <a:ext cx="889000" cy="1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83" name="フローチャート: 判断 582"/>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4" name="テキスト ボックス 583"/>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161851</xdr:rowOff>
    </xdr:from>
    <xdr:to>
      <xdr:col>71</xdr:col>
      <xdr:colOff>177800</xdr:colOff>
      <xdr:row>56</xdr:row>
      <xdr:rowOff>74103</xdr:rowOff>
    </xdr:to>
    <xdr:cxnSp macro="">
      <xdr:nvCxnSpPr>
        <xdr:cNvPr id="585" name="直線コネクタ 584"/>
        <xdr:cNvCxnSpPr/>
      </xdr:nvCxnSpPr>
      <xdr:spPr>
        <a:xfrm>
          <a:off x="12814300" y="9591601"/>
          <a:ext cx="889000" cy="8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6" name="フローチャート: 判断 585"/>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7" name="テキスト ボックス 586"/>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8" name="フローチャート: 判断 587"/>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9" name="テキスト ボックス 588"/>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56362</xdr:rowOff>
    </xdr:from>
    <xdr:to>
      <xdr:col>85</xdr:col>
      <xdr:colOff>177800</xdr:colOff>
      <xdr:row>56</xdr:row>
      <xdr:rowOff>157962</xdr:rowOff>
    </xdr:to>
    <xdr:sp macro="" textlink="">
      <xdr:nvSpPr>
        <xdr:cNvPr id="595" name="楕円 594"/>
        <xdr:cNvSpPr/>
      </xdr:nvSpPr>
      <xdr:spPr>
        <a:xfrm>
          <a:off x="16268700" y="96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79239</xdr:rowOff>
    </xdr:from>
    <xdr:ext cx="599010" cy="259045"/>
    <xdr:sp macro="" textlink="">
      <xdr:nvSpPr>
        <xdr:cNvPr id="596" name="教育費該当値テキスト"/>
        <xdr:cNvSpPr txBox="1"/>
      </xdr:nvSpPr>
      <xdr:spPr>
        <a:xfrm>
          <a:off x="16370300" y="950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55517</xdr:rowOff>
    </xdr:from>
    <xdr:to>
      <xdr:col>81</xdr:col>
      <xdr:colOff>101600</xdr:colOff>
      <xdr:row>56</xdr:row>
      <xdr:rowOff>157117</xdr:rowOff>
    </xdr:to>
    <xdr:sp macro="" textlink="">
      <xdr:nvSpPr>
        <xdr:cNvPr id="597" name="楕円 596"/>
        <xdr:cNvSpPr/>
      </xdr:nvSpPr>
      <xdr:spPr>
        <a:xfrm>
          <a:off x="15430500" y="96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2194</xdr:rowOff>
    </xdr:from>
    <xdr:ext cx="599010" cy="259045"/>
    <xdr:sp macro="" textlink="">
      <xdr:nvSpPr>
        <xdr:cNvPr id="598" name="テキスト ボックス 597"/>
        <xdr:cNvSpPr txBox="1"/>
      </xdr:nvSpPr>
      <xdr:spPr>
        <a:xfrm>
          <a:off x="15181795" y="94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140834</xdr:rowOff>
    </xdr:from>
    <xdr:to>
      <xdr:col>76</xdr:col>
      <xdr:colOff>165100</xdr:colOff>
      <xdr:row>57</xdr:row>
      <xdr:rowOff>70984</xdr:rowOff>
    </xdr:to>
    <xdr:sp macro="" textlink="">
      <xdr:nvSpPr>
        <xdr:cNvPr id="599" name="楕円 598"/>
        <xdr:cNvSpPr/>
      </xdr:nvSpPr>
      <xdr:spPr>
        <a:xfrm>
          <a:off x="14541500" y="97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87511</xdr:rowOff>
    </xdr:from>
    <xdr:ext cx="534377" cy="259045"/>
    <xdr:sp macro="" textlink="">
      <xdr:nvSpPr>
        <xdr:cNvPr id="600" name="テキスト ボックス 599"/>
        <xdr:cNvSpPr txBox="1"/>
      </xdr:nvSpPr>
      <xdr:spPr>
        <a:xfrm>
          <a:off x="14325111" y="95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23303</xdr:rowOff>
    </xdr:from>
    <xdr:to>
      <xdr:col>72</xdr:col>
      <xdr:colOff>38100</xdr:colOff>
      <xdr:row>56</xdr:row>
      <xdr:rowOff>124903</xdr:rowOff>
    </xdr:to>
    <xdr:sp macro="" textlink="">
      <xdr:nvSpPr>
        <xdr:cNvPr id="601" name="楕円 600"/>
        <xdr:cNvSpPr/>
      </xdr:nvSpPr>
      <xdr:spPr>
        <a:xfrm>
          <a:off x="13652500" y="96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141430</xdr:rowOff>
    </xdr:from>
    <xdr:ext cx="599010" cy="259045"/>
    <xdr:sp macro="" textlink="">
      <xdr:nvSpPr>
        <xdr:cNvPr id="602" name="テキスト ボックス 601"/>
        <xdr:cNvSpPr txBox="1"/>
      </xdr:nvSpPr>
      <xdr:spPr>
        <a:xfrm>
          <a:off x="13403795" y="93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111051</xdr:rowOff>
    </xdr:from>
    <xdr:to>
      <xdr:col>67</xdr:col>
      <xdr:colOff>101600</xdr:colOff>
      <xdr:row>56</xdr:row>
      <xdr:rowOff>41201</xdr:rowOff>
    </xdr:to>
    <xdr:sp macro="" textlink="">
      <xdr:nvSpPr>
        <xdr:cNvPr id="603" name="楕円 602"/>
        <xdr:cNvSpPr/>
      </xdr:nvSpPr>
      <xdr:spPr>
        <a:xfrm>
          <a:off x="12763500" y="95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57728</xdr:rowOff>
    </xdr:from>
    <xdr:ext cx="599010" cy="259045"/>
    <xdr:sp macro="" textlink="">
      <xdr:nvSpPr>
        <xdr:cNvPr id="604" name="テキスト ボックス 603"/>
        <xdr:cNvSpPr txBox="1"/>
      </xdr:nvSpPr>
      <xdr:spPr>
        <a:xfrm>
          <a:off x="12514795" y="931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6" name="直線コネクタ 625"/>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9"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30" name="直線コネクタ 629"/>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32"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33" name="フローチャート: 判断 632"/>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5" name="フローチャート: 判断 634"/>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6" name="テキスト ボックス 635"/>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8" name="フローチャート: 判断 637"/>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9" name="テキスト ボックス 638"/>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41" name="フローチャート: 判断 640"/>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42" name="テキスト ボックス 641"/>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43" name="フローチャート: 判断 642"/>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4" name="テキスト ボックス 643"/>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83" name="直線コネクタ 682"/>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4"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5" name="直線コネクタ 684"/>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6"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7" name="直線コネクタ 686"/>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128110</xdr:rowOff>
    </xdr:from>
    <xdr:to>
      <xdr:col>85</xdr:col>
      <xdr:colOff>127000</xdr:colOff>
      <xdr:row>97</xdr:row>
      <xdr:rowOff>129284</xdr:rowOff>
    </xdr:to>
    <xdr:cxnSp macro="">
      <xdr:nvCxnSpPr>
        <xdr:cNvPr id="688" name="直線コネクタ 687"/>
        <xdr:cNvCxnSpPr/>
      </xdr:nvCxnSpPr>
      <xdr:spPr>
        <a:xfrm>
          <a:off x="15481300" y="16758760"/>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9"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90" name="フローチャート: 判断 689"/>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125282</xdr:rowOff>
    </xdr:from>
    <xdr:to>
      <xdr:col>81</xdr:col>
      <xdr:colOff>50800</xdr:colOff>
      <xdr:row>97</xdr:row>
      <xdr:rowOff>128110</xdr:rowOff>
    </xdr:to>
    <xdr:cxnSp macro="">
      <xdr:nvCxnSpPr>
        <xdr:cNvPr id="691" name="直線コネクタ 690"/>
        <xdr:cNvCxnSpPr/>
      </xdr:nvCxnSpPr>
      <xdr:spPr>
        <a:xfrm>
          <a:off x="14592300" y="16755932"/>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92" name="フローチャート: 判断 691"/>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93" name="テキスト ボックス 692"/>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121031</xdr:rowOff>
    </xdr:from>
    <xdr:to>
      <xdr:col>76</xdr:col>
      <xdr:colOff>114300</xdr:colOff>
      <xdr:row>97</xdr:row>
      <xdr:rowOff>125282</xdr:rowOff>
    </xdr:to>
    <xdr:cxnSp macro="">
      <xdr:nvCxnSpPr>
        <xdr:cNvPr id="694" name="直線コネクタ 693"/>
        <xdr:cNvCxnSpPr/>
      </xdr:nvCxnSpPr>
      <xdr:spPr>
        <a:xfrm>
          <a:off x="13703300" y="16751681"/>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5" name="フローチャート: 判断 694"/>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6" name="テキスト ボックス 695"/>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93698</xdr:rowOff>
    </xdr:from>
    <xdr:to>
      <xdr:col>71</xdr:col>
      <xdr:colOff>177800</xdr:colOff>
      <xdr:row>97</xdr:row>
      <xdr:rowOff>121031</xdr:rowOff>
    </xdr:to>
    <xdr:cxnSp macro="">
      <xdr:nvCxnSpPr>
        <xdr:cNvPr id="697" name="直線コネクタ 696"/>
        <xdr:cNvCxnSpPr/>
      </xdr:nvCxnSpPr>
      <xdr:spPr>
        <a:xfrm>
          <a:off x="12814300" y="16724348"/>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8" name="フローチャート: 判断 697"/>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9" name="テキスト ボックス 698"/>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700" name="フローチャート: 判断 699"/>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701" name="テキスト ボックス 700"/>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78484</xdr:rowOff>
    </xdr:from>
    <xdr:to>
      <xdr:col>85</xdr:col>
      <xdr:colOff>177800</xdr:colOff>
      <xdr:row>98</xdr:row>
      <xdr:rowOff>8634</xdr:rowOff>
    </xdr:to>
    <xdr:sp macro="" textlink="">
      <xdr:nvSpPr>
        <xdr:cNvPr id="707" name="楕円 706"/>
        <xdr:cNvSpPr/>
      </xdr:nvSpPr>
      <xdr:spPr>
        <a:xfrm>
          <a:off x="16268700" y="1670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56911</xdr:rowOff>
    </xdr:from>
    <xdr:ext cx="534377" cy="259045"/>
    <xdr:sp macro="" textlink="">
      <xdr:nvSpPr>
        <xdr:cNvPr id="708" name="公債費該当値テキスト"/>
        <xdr:cNvSpPr txBox="1"/>
      </xdr:nvSpPr>
      <xdr:spPr>
        <a:xfrm>
          <a:off x="16370300" y="1668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77310</xdr:rowOff>
    </xdr:from>
    <xdr:to>
      <xdr:col>81</xdr:col>
      <xdr:colOff>101600</xdr:colOff>
      <xdr:row>98</xdr:row>
      <xdr:rowOff>7460</xdr:rowOff>
    </xdr:to>
    <xdr:sp macro="" textlink="">
      <xdr:nvSpPr>
        <xdr:cNvPr id="709" name="楕円 708"/>
        <xdr:cNvSpPr/>
      </xdr:nvSpPr>
      <xdr:spPr>
        <a:xfrm>
          <a:off x="15430500" y="167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170037</xdr:rowOff>
    </xdr:from>
    <xdr:ext cx="534377" cy="259045"/>
    <xdr:sp macro="" textlink="">
      <xdr:nvSpPr>
        <xdr:cNvPr id="710" name="テキスト ボックス 709"/>
        <xdr:cNvSpPr txBox="1"/>
      </xdr:nvSpPr>
      <xdr:spPr>
        <a:xfrm>
          <a:off x="15214111" y="168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74482</xdr:rowOff>
    </xdr:from>
    <xdr:to>
      <xdr:col>76</xdr:col>
      <xdr:colOff>165100</xdr:colOff>
      <xdr:row>98</xdr:row>
      <xdr:rowOff>4632</xdr:rowOff>
    </xdr:to>
    <xdr:sp macro="" textlink="">
      <xdr:nvSpPr>
        <xdr:cNvPr id="711" name="楕円 710"/>
        <xdr:cNvSpPr/>
      </xdr:nvSpPr>
      <xdr:spPr>
        <a:xfrm>
          <a:off x="14541500" y="167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167209</xdr:rowOff>
    </xdr:from>
    <xdr:ext cx="534377" cy="259045"/>
    <xdr:sp macro="" textlink="">
      <xdr:nvSpPr>
        <xdr:cNvPr id="712" name="テキスト ボックス 711"/>
        <xdr:cNvSpPr txBox="1"/>
      </xdr:nvSpPr>
      <xdr:spPr>
        <a:xfrm>
          <a:off x="14325111" y="1679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70231</xdr:rowOff>
    </xdr:from>
    <xdr:to>
      <xdr:col>72</xdr:col>
      <xdr:colOff>38100</xdr:colOff>
      <xdr:row>98</xdr:row>
      <xdr:rowOff>381</xdr:rowOff>
    </xdr:to>
    <xdr:sp macro="" textlink="">
      <xdr:nvSpPr>
        <xdr:cNvPr id="713" name="楕円 712"/>
        <xdr:cNvSpPr/>
      </xdr:nvSpPr>
      <xdr:spPr>
        <a:xfrm>
          <a:off x="13652500" y="167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162958</xdr:rowOff>
    </xdr:from>
    <xdr:ext cx="534377" cy="259045"/>
    <xdr:sp macro="" textlink="">
      <xdr:nvSpPr>
        <xdr:cNvPr id="714" name="テキスト ボックス 713"/>
        <xdr:cNvSpPr txBox="1"/>
      </xdr:nvSpPr>
      <xdr:spPr>
        <a:xfrm>
          <a:off x="13436111" y="167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42898</xdr:rowOff>
    </xdr:from>
    <xdr:to>
      <xdr:col>67</xdr:col>
      <xdr:colOff>101600</xdr:colOff>
      <xdr:row>97</xdr:row>
      <xdr:rowOff>144498</xdr:rowOff>
    </xdr:to>
    <xdr:sp macro="" textlink="">
      <xdr:nvSpPr>
        <xdr:cNvPr id="715" name="楕円 714"/>
        <xdr:cNvSpPr/>
      </xdr:nvSpPr>
      <xdr:spPr>
        <a:xfrm>
          <a:off x="12763500" y="166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135625</xdr:rowOff>
    </xdr:from>
    <xdr:ext cx="534377" cy="259045"/>
    <xdr:sp macro="" textlink="">
      <xdr:nvSpPr>
        <xdr:cNvPr id="716" name="テキスト ボックス 715"/>
        <xdr:cNvSpPr txBox="1"/>
      </xdr:nvSpPr>
      <xdr:spPr>
        <a:xfrm>
          <a:off x="12547111" y="167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42" name="直線コネクタ 741"/>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43"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5"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6" name="直線コネクタ 745"/>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8"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9" name="フローチャート: 判断 748"/>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51" name="フローチャート: 判断 750"/>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52" name="テキスト ボックス 751"/>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4" name="フローチャート: 判断 753"/>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5" name="テキスト ボックス 754"/>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97790</xdr:rowOff>
    </xdr:from>
    <xdr:to>
      <xdr:col>102</xdr:col>
      <xdr:colOff>114300</xdr:colOff>
      <xdr:row>39</xdr:row>
      <xdr:rowOff>98878</xdr:rowOff>
    </xdr:to>
    <xdr:cxnSp macro="">
      <xdr:nvCxnSpPr>
        <xdr:cNvPr id="756" name="直線コネクタ 755"/>
        <xdr:cNvCxnSpPr/>
      </xdr:nvCxnSpPr>
      <xdr:spPr>
        <a:xfrm>
          <a:off x="18656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7" name="フローチャート: 判断 756"/>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8" name="テキスト ボックス 757"/>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9" name="フローチャート: 判断 758"/>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60" name="テキスト ボックス 759"/>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7"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74" name="楕円 773"/>
        <xdr:cNvSpPr/>
      </xdr:nvSpPr>
      <xdr:spPr>
        <a:xfrm>
          <a:off x="18605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139717</xdr:rowOff>
    </xdr:from>
    <xdr:ext cx="249299" cy="259045"/>
    <xdr:sp macro="" textlink="">
      <xdr:nvSpPr>
        <xdr:cNvPr id="775" name="テキスト ボックス 774"/>
        <xdr:cNvSpPr txBox="1"/>
      </xdr:nvSpPr>
      <xdr:spPr>
        <a:xfrm>
          <a:off x="18531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民生費については、障害福祉サービスや認可保育施設への負担金が高額となっている。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衛生費については、一般廃棄物処理施設の運営費に対する消防衛生組合への負担金の増や新型コロナ対策による上水道事業会計への補助金の増によるものである。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土木費においては、道路の新設工事、海浜公園新設工事、橋梁の補修工事の増によるものである。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公債費については、単年度の元利償還金が４億円を超えないよう償還シミュレーションをし、地方債の新規借入に留意している。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財政調整基金の残高は、標準財政規模の１５％以上を維持することとしており、積立額は増加傾向である。しかし、平成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年度以降において実質単年度収支はマイナスで、財政調整基金に頼った財政状況となっている。今後も支出の抑制と自主財源の確保に努める。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黒字が続いているが、国民健康保険事業特別会計においては、適正な保険料率の改正、下水道事業特別会計については、下水道接続率を上げ財源確保の強化により、一般会計からの繰入を抑制できるよう引き続き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146_&#37329;&#2749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42.8</v>
          </cell>
          <cell r="BX53">
            <v>44.2</v>
          </cell>
          <cell r="CF53">
            <v>46.6</v>
          </cell>
          <cell r="CN53">
            <v>47.4</v>
          </cell>
          <cell r="CV53">
            <v>46.5</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row>
        <row r="75">
          <cell r="BP75">
            <v>5.0999999999999996</v>
          </cell>
          <cell r="BX75">
            <v>4.9000000000000004</v>
          </cell>
          <cell r="CF75">
            <v>4.5</v>
          </cell>
          <cell r="CN75">
            <v>4.2</v>
          </cell>
          <cell r="CV75">
            <v>4.4000000000000004</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9" workbookViewId="0">
      <selection activeCell="BY34" sqref="BY34:CM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11837353</v>
      </c>
      <c r="BO4" s="395"/>
      <c r="BP4" s="395"/>
      <c r="BQ4" s="395"/>
      <c r="BR4" s="395"/>
      <c r="BS4" s="395"/>
      <c r="BT4" s="395"/>
      <c r="BU4" s="396"/>
      <c r="BV4" s="394">
        <v>10868646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5.5</v>
      </c>
      <c r="CU4" s="401"/>
      <c r="CV4" s="401"/>
      <c r="CW4" s="401"/>
      <c r="CX4" s="401"/>
      <c r="CY4" s="401"/>
      <c r="CZ4" s="401"/>
      <c r="DA4" s="402"/>
      <c r="DB4" s="400">
        <v>6.6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11533898</v>
      </c>
      <c r="BO5" s="432"/>
      <c r="BP5" s="432"/>
      <c r="BQ5" s="432"/>
      <c r="BR5" s="432"/>
      <c r="BS5" s="432"/>
      <c r="BT5" s="432"/>
      <c r="BU5" s="433"/>
      <c r="BV5" s="431">
        <v>10550680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86</v>
      </c>
      <c r="CU5" s="429"/>
      <c r="CV5" s="429"/>
      <c r="CW5" s="429"/>
      <c r="CX5" s="429"/>
      <c r="CY5" s="429"/>
      <c r="CZ5" s="429"/>
      <c r="DA5" s="430"/>
      <c r="DB5" s="428">
        <v>88.9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303455</v>
      </c>
      <c r="BO6" s="432"/>
      <c r="BP6" s="432"/>
      <c r="BQ6" s="432"/>
      <c r="BR6" s="432"/>
      <c r="BS6" s="432"/>
      <c r="BT6" s="432"/>
      <c r="BU6" s="433"/>
      <c r="BV6" s="431">
        <v>317966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87.7</v>
      </c>
      <c r="CU6" s="469"/>
      <c r="CV6" s="469"/>
      <c r="CW6" s="469"/>
      <c r="CX6" s="469"/>
      <c r="CY6" s="469"/>
      <c r="CZ6" s="469"/>
      <c r="DA6" s="470"/>
      <c r="DB6" s="468">
        <v>90.9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95747</v>
      </c>
      <c r="BO7" s="432"/>
      <c r="BP7" s="432"/>
      <c r="BQ7" s="432"/>
      <c r="BR7" s="432"/>
      <c r="BS7" s="432"/>
      <c r="BT7" s="432"/>
      <c r="BU7" s="433"/>
      <c r="BV7" s="431">
        <v>74026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3787544</v>
      </c>
      <c r="CU7" s="432"/>
      <c r="CV7" s="432"/>
      <c r="CW7" s="432"/>
      <c r="CX7" s="432"/>
      <c r="CY7" s="432"/>
      <c r="CZ7" s="432"/>
      <c r="DA7" s="433"/>
      <c r="DB7" s="431">
        <v>3703034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207708</v>
      </c>
      <c r="BO8" s="432"/>
      <c r="BP8" s="432"/>
      <c r="BQ8" s="432"/>
      <c r="BR8" s="432"/>
      <c r="BS8" s="432"/>
      <c r="BT8" s="432"/>
      <c r="BU8" s="433"/>
      <c r="BV8" s="431">
        <v>243940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0.39</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10806</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-36232</v>
      </c>
      <c r="BO9" s="432"/>
      <c r="BP9" s="432"/>
      <c r="BQ9" s="432"/>
      <c r="BR9" s="432"/>
      <c r="BS9" s="432"/>
      <c r="BT9" s="432"/>
      <c r="BU9" s="433"/>
      <c r="BV9" s="431">
        <v>40526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6.5</v>
      </c>
      <c r="CU9" s="429"/>
      <c r="CV9" s="429"/>
      <c r="CW9" s="429"/>
      <c r="CX9" s="429"/>
      <c r="CY9" s="429"/>
      <c r="CZ9" s="429"/>
      <c r="DA9" s="430"/>
      <c r="DB9" s="428">
        <v>6.3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11232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181</v>
      </c>
      <c r="BO10" s="432"/>
      <c r="BP10" s="432"/>
      <c r="BQ10" s="432"/>
      <c r="BR10" s="432"/>
      <c r="BS10" s="432"/>
      <c r="BT10" s="432"/>
      <c r="BU10" s="433"/>
      <c r="BV10" s="431">
        <v>210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11450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105</v>
      </c>
      <c r="AV12" s="464"/>
      <c r="AW12" s="464"/>
      <c r="AX12" s="464"/>
      <c r="AY12" s="465" t="s">
        <v>133</v>
      </c>
      <c r="AZ12" s="466"/>
      <c r="BA12" s="466"/>
      <c r="BB12" s="466"/>
      <c r="BC12" s="466"/>
      <c r="BD12" s="466"/>
      <c r="BE12" s="466"/>
      <c r="BF12" s="466"/>
      <c r="BG12" s="466"/>
      <c r="BH12" s="466"/>
      <c r="BI12" s="466"/>
      <c r="BJ12" s="466"/>
      <c r="BK12" s="466"/>
      <c r="BL12" s="466"/>
      <c r="BM12" s="467"/>
      <c r="BN12" s="431">
        <v>1455</v>
      </c>
      <c r="BO12" s="432"/>
      <c r="BP12" s="432"/>
      <c r="BQ12" s="432"/>
      <c r="BR12" s="432"/>
      <c r="BS12" s="432"/>
      <c r="BT12" s="432"/>
      <c r="BU12" s="433"/>
      <c r="BV12" s="431">
        <v>227041</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11342</v>
      </c>
      <c r="S13" s="516"/>
      <c r="T13" s="516"/>
      <c r="U13" s="516"/>
      <c r="V13" s="517"/>
      <c r="W13" s="447" t="s">
        <v>138</v>
      </c>
      <c r="X13" s="448"/>
      <c r="Y13" s="448"/>
      <c r="Z13" s="448"/>
      <c r="AA13" s="448"/>
      <c r="AB13" s="438"/>
      <c r="AC13" s="482">
        <v>512</v>
      </c>
      <c r="AD13" s="483"/>
      <c r="AE13" s="483"/>
      <c r="AF13" s="483"/>
      <c r="AG13" s="525"/>
      <c r="AH13" s="482">
        <v>570</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-37506</v>
      </c>
      <c r="BO13" s="432"/>
      <c r="BP13" s="432"/>
      <c r="BQ13" s="432"/>
      <c r="BR13" s="432"/>
      <c r="BS13" s="432"/>
      <c r="BT13" s="432"/>
      <c r="BU13" s="433"/>
      <c r="BV13" s="431">
        <v>-186305</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4.4000000000000004</v>
      </c>
      <c r="CU13" s="429"/>
      <c r="CV13" s="429"/>
      <c r="CW13" s="429"/>
      <c r="CX13" s="429"/>
      <c r="CY13" s="429"/>
      <c r="CZ13" s="429"/>
      <c r="DA13" s="430"/>
      <c r="DB13" s="428">
        <v>4.2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11455</v>
      </c>
      <c r="S14" s="516"/>
      <c r="T14" s="516"/>
      <c r="U14" s="516"/>
      <c r="V14" s="517"/>
      <c r="W14" s="421"/>
      <c r="X14" s="422"/>
      <c r="Y14" s="422"/>
      <c r="Z14" s="422"/>
      <c r="AA14" s="422"/>
      <c r="AB14" s="411"/>
      <c r="AC14" s="518">
        <v>11.1</v>
      </c>
      <c r="AD14" s="519"/>
      <c r="AE14" s="519"/>
      <c r="AF14" s="519"/>
      <c r="AG14" s="520"/>
      <c r="AH14" s="518">
        <v>13.2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11352</v>
      </c>
      <c r="S15" s="516"/>
      <c r="T15" s="516"/>
      <c r="U15" s="516"/>
      <c r="V15" s="517"/>
      <c r="W15" s="447" t="s">
        <v>146</v>
      </c>
      <c r="X15" s="448"/>
      <c r="Y15" s="448"/>
      <c r="Z15" s="448"/>
      <c r="AA15" s="448"/>
      <c r="AB15" s="438"/>
      <c r="AC15" s="482">
        <v>764</v>
      </c>
      <c r="AD15" s="483"/>
      <c r="AE15" s="483"/>
      <c r="AF15" s="483"/>
      <c r="AG15" s="525"/>
      <c r="AH15" s="482">
        <v>725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1290413</v>
      </c>
      <c r="BO15" s="395"/>
      <c r="BP15" s="395"/>
      <c r="BQ15" s="395"/>
      <c r="BR15" s="395"/>
      <c r="BS15" s="395"/>
      <c r="BT15" s="395"/>
      <c r="BU15" s="396"/>
      <c r="BV15" s="394">
        <v>1250553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16.600000000000001</v>
      </c>
      <c r="AD16" s="519"/>
      <c r="AE16" s="519"/>
      <c r="AF16" s="519"/>
      <c r="AG16" s="520"/>
      <c r="AH16" s="518">
        <v>16.8</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3316128</v>
      </c>
      <c r="BO16" s="432"/>
      <c r="BP16" s="432"/>
      <c r="BQ16" s="432"/>
      <c r="BR16" s="432"/>
      <c r="BS16" s="432"/>
      <c r="BT16" s="432"/>
      <c r="BU16" s="433"/>
      <c r="BV16" s="431">
        <v>3230852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3318</v>
      </c>
      <c r="AD17" s="483"/>
      <c r="AE17" s="483"/>
      <c r="AF17" s="483"/>
      <c r="AG17" s="525"/>
      <c r="AH17" s="482">
        <v>3011</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1632307</v>
      </c>
      <c r="BO17" s="432"/>
      <c r="BP17" s="432"/>
      <c r="BQ17" s="432"/>
      <c r="BR17" s="432"/>
      <c r="BS17" s="432"/>
      <c r="BT17" s="432"/>
      <c r="BU17" s="433"/>
      <c r="BV17" s="431">
        <v>1593118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37.840000000000003</v>
      </c>
      <c r="M18" s="547"/>
      <c r="N18" s="547"/>
      <c r="O18" s="547"/>
      <c r="P18" s="547"/>
      <c r="Q18" s="547"/>
      <c r="R18" s="548"/>
      <c r="S18" s="548"/>
      <c r="T18" s="548"/>
      <c r="U18" s="548"/>
      <c r="V18" s="549"/>
      <c r="W18" s="449"/>
      <c r="X18" s="450"/>
      <c r="Y18" s="450"/>
      <c r="Z18" s="450"/>
      <c r="AA18" s="450"/>
      <c r="AB18" s="441"/>
      <c r="AC18" s="550">
        <v>72.2</v>
      </c>
      <c r="AD18" s="551"/>
      <c r="AE18" s="551"/>
      <c r="AF18" s="551"/>
      <c r="AG18" s="552"/>
      <c r="AH18" s="550">
        <v>69.900000000000006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4642663</v>
      </c>
      <c r="BO18" s="432"/>
      <c r="BP18" s="432"/>
      <c r="BQ18" s="432"/>
      <c r="BR18" s="432"/>
      <c r="BS18" s="432"/>
      <c r="BT18" s="432"/>
      <c r="BU18" s="433"/>
      <c r="BV18" s="431">
        <v>4734944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286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5901948</v>
      </c>
      <c r="BO19" s="432"/>
      <c r="BP19" s="432"/>
      <c r="BQ19" s="432"/>
      <c r="BR19" s="432"/>
      <c r="BS19" s="432"/>
      <c r="BT19" s="432"/>
      <c r="BU19" s="433"/>
      <c r="BV19" s="431">
        <v>6060123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4657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3488803</v>
      </c>
      <c r="BO23" s="432"/>
      <c r="BP23" s="432"/>
      <c r="BQ23" s="432"/>
      <c r="BR23" s="432"/>
      <c r="BS23" s="432"/>
      <c r="BT23" s="432"/>
      <c r="BU23" s="433"/>
      <c r="BV23" s="431">
        <v>3612586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7630</v>
      </c>
      <c r="R24" s="483"/>
      <c r="S24" s="483"/>
      <c r="T24" s="483"/>
      <c r="U24" s="483"/>
      <c r="V24" s="525"/>
      <c r="W24" s="584"/>
      <c r="X24" s="572"/>
      <c r="Y24" s="573"/>
      <c r="Z24" s="481" t="s">
        <v>170</v>
      </c>
      <c r="AA24" s="461"/>
      <c r="AB24" s="461"/>
      <c r="AC24" s="461"/>
      <c r="AD24" s="461"/>
      <c r="AE24" s="461"/>
      <c r="AF24" s="461"/>
      <c r="AG24" s="462"/>
      <c r="AH24" s="482">
        <v>137</v>
      </c>
      <c r="AI24" s="483"/>
      <c r="AJ24" s="483"/>
      <c r="AK24" s="483"/>
      <c r="AL24" s="525"/>
      <c r="AM24" s="482">
        <v>406890</v>
      </c>
      <c r="AN24" s="483"/>
      <c r="AO24" s="483"/>
      <c r="AP24" s="483"/>
      <c r="AQ24" s="483"/>
      <c r="AR24" s="525"/>
      <c r="AS24" s="482">
        <v>2970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3017803</v>
      </c>
      <c r="BO24" s="432"/>
      <c r="BP24" s="432"/>
      <c r="BQ24" s="432"/>
      <c r="BR24" s="432"/>
      <c r="BS24" s="432"/>
      <c r="BT24" s="432"/>
      <c r="BU24" s="433"/>
      <c r="BV24" s="431">
        <v>3103803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6170</v>
      </c>
      <c r="R25" s="483"/>
      <c r="S25" s="483"/>
      <c r="T25" s="483"/>
      <c r="U25" s="483"/>
      <c r="V25" s="525"/>
      <c r="W25" s="584"/>
      <c r="X25" s="572"/>
      <c r="Y25" s="573"/>
      <c r="Z25" s="481" t="s">
        <v>173</v>
      </c>
      <c r="AA25" s="461"/>
      <c r="AB25" s="461"/>
      <c r="AC25" s="461"/>
      <c r="AD25" s="461"/>
      <c r="AE25" s="461"/>
      <c r="AF25" s="461"/>
      <c r="AG25" s="462"/>
      <c r="AH25" s="482" t="s">
        <v>135</v>
      </c>
      <c r="AI25" s="483"/>
      <c r="AJ25" s="483"/>
      <c r="AK25" s="483"/>
      <c r="AL25" s="525"/>
      <c r="AM25" s="482" t="s">
        <v>135</v>
      </c>
      <c r="AN25" s="483"/>
      <c r="AO25" s="483"/>
      <c r="AP25" s="483"/>
      <c r="AQ25" s="483"/>
      <c r="AR25" s="525"/>
      <c r="AS25" s="482" t="s">
        <v>126</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62115</v>
      </c>
      <c r="BO25" s="395"/>
      <c r="BP25" s="395"/>
      <c r="BQ25" s="395"/>
      <c r="BR25" s="395"/>
      <c r="BS25" s="395"/>
      <c r="BT25" s="395"/>
      <c r="BU25" s="396"/>
      <c r="BV25" s="394">
        <v>352142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5800</v>
      </c>
      <c r="R26" s="483"/>
      <c r="S26" s="483"/>
      <c r="T26" s="483"/>
      <c r="U26" s="483"/>
      <c r="V26" s="525"/>
      <c r="W26" s="584"/>
      <c r="X26" s="572"/>
      <c r="Y26" s="573"/>
      <c r="Z26" s="481" t="s">
        <v>176</v>
      </c>
      <c r="AA26" s="594"/>
      <c r="AB26" s="594"/>
      <c r="AC26" s="594"/>
      <c r="AD26" s="594"/>
      <c r="AE26" s="594"/>
      <c r="AF26" s="594"/>
      <c r="AG26" s="595"/>
      <c r="AH26" s="482">
        <v>2</v>
      </c>
      <c r="AI26" s="483"/>
      <c r="AJ26" s="483"/>
      <c r="AK26" s="483"/>
      <c r="AL26" s="525"/>
      <c r="AM26" s="482" t="s">
        <v>177</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3127</v>
      </c>
      <c r="R27" s="483"/>
      <c r="S27" s="483"/>
      <c r="T27" s="483"/>
      <c r="U27" s="483"/>
      <c r="V27" s="525"/>
      <c r="W27" s="584"/>
      <c r="X27" s="572"/>
      <c r="Y27" s="573"/>
      <c r="Z27" s="481" t="s">
        <v>181</v>
      </c>
      <c r="AA27" s="461"/>
      <c r="AB27" s="461"/>
      <c r="AC27" s="461"/>
      <c r="AD27" s="461"/>
      <c r="AE27" s="461"/>
      <c r="AF27" s="461"/>
      <c r="AG27" s="462"/>
      <c r="AH27" s="482">
        <v>6</v>
      </c>
      <c r="AI27" s="483"/>
      <c r="AJ27" s="483"/>
      <c r="AK27" s="483"/>
      <c r="AL27" s="525"/>
      <c r="AM27" s="482">
        <v>19827</v>
      </c>
      <c r="AN27" s="483"/>
      <c r="AO27" s="483"/>
      <c r="AP27" s="483"/>
      <c r="AQ27" s="483"/>
      <c r="AR27" s="525"/>
      <c r="AS27" s="482">
        <v>3305</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92938</v>
      </c>
      <c r="BO27" s="608"/>
      <c r="BP27" s="608"/>
      <c r="BQ27" s="608"/>
      <c r="BR27" s="608"/>
      <c r="BS27" s="608"/>
      <c r="BT27" s="608"/>
      <c r="BU27" s="609"/>
      <c r="BV27" s="607">
        <v>92884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2780</v>
      </c>
      <c r="R28" s="483"/>
      <c r="S28" s="483"/>
      <c r="T28" s="483"/>
      <c r="U28" s="483"/>
      <c r="V28" s="525"/>
      <c r="W28" s="584"/>
      <c r="X28" s="572"/>
      <c r="Y28" s="573"/>
      <c r="Z28" s="481" t="s">
        <v>184</v>
      </c>
      <c r="AA28" s="461"/>
      <c r="AB28" s="461"/>
      <c r="AC28" s="461"/>
      <c r="AD28" s="461"/>
      <c r="AE28" s="461"/>
      <c r="AF28" s="461"/>
      <c r="AG28" s="462"/>
      <c r="AH28" s="482" t="s">
        <v>127</v>
      </c>
      <c r="AI28" s="483"/>
      <c r="AJ28" s="483"/>
      <c r="AK28" s="483"/>
      <c r="AL28" s="525"/>
      <c r="AM28" s="482" t="s">
        <v>135</v>
      </c>
      <c r="AN28" s="483"/>
      <c r="AO28" s="483"/>
      <c r="AP28" s="483"/>
      <c r="AQ28" s="483"/>
      <c r="AR28" s="525"/>
      <c r="AS28" s="482" t="s">
        <v>126</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1041636</v>
      </c>
      <c r="BO28" s="395"/>
      <c r="BP28" s="395"/>
      <c r="BQ28" s="395"/>
      <c r="BR28" s="395"/>
      <c r="BS28" s="395"/>
      <c r="BT28" s="395"/>
      <c r="BU28" s="396"/>
      <c r="BV28" s="394">
        <v>798970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14</v>
      </c>
      <c r="M29" s="483"/>
      <c r="N29" s="483"/>
      <c r="O29" s="483"/>
      <c r="P29" s="525"/>
      <c r="Q29" s="482">
        <v>2552</v>
      </c>
      <c r="R29" s="483"/>
      <c r="S29" s="483"/>
      <c r="T29" s="483"/>
      <c r="U29" s="483"/>
      <c r="V29" s="525"/>
      <c r="W29" s="585"/>
      <c r="X29" s="586"/>
      <c r="Y29" s="587"/>
      <c r="Z29" s="481" t="s">
        <v>187</v>
      </c>
      <c r="AA29" s="461"/>
      <c r="AB29" s="461"/>
      <c r="AC29" s="461"/>
      <c r="AD29" s="461"/>
      <c r="AE29" s="461"/>
      <c r="AF29" s="461"/>
      <c r="AG29" s="462"/>
      <c r="AH29" s="482">
        <v>143</v>
      </c>
      <c r="AI29" s="483"/>
      <c r="AJ29" s="483"/>
      <c r="AK29" s="483"/>
      <c r="AL29" s="525"/>
      <c r="AM29" s="482">
        <v>426717</v>
      </c>
      <c r="AN29" s="483"/>
      <c r="AO29" s="483"/>
      <c r="AP29" s="483"/>
      <c r="AQ29" s="483"/>
      <c r="AR29" s="525"/>
      <c r="AS29" s="482">
        <v>2984</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241811</v>
      </c>
      <c r="BO29" s="432"/>
      <c r="BP29" s="432"/>
      <c r="BQ29" s="432"/>
      <c r="BR29" s="432"/>
      <c r="BS29" s="432"/>
      <c r="BT29" s="432"/>
      <c r="BU29" s="433"/>
      <c r="BV29" s="431">
        <v>241691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96.9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1885390</v>
      </c>
      <c r="BO30" s="608"/>
      <c r="BP30" s="608"/>
      <c r="BQ30" s="608"/>
      <c r="BR30" s="608"/>
      <c r="BS30" s="608"/>
      <c r="BT30" s="608"/>
      <c r="BU30" s="609"/>
      <c r="BV30" s="607">
        <v>1672221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IF('各会計、関係団体の財政状況及び健全化判断比率'!B30="","",'各会計、関係団体の財政状況及び健全化判断比率'!B30)</f>
        <v>金武町水道事業会計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金武町下水道事業特別会計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金武地区消防衛生組合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きのこセンター金武</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有線放送電話事業特別会計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北部広域市町村圏事務組合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金武町特産品加工センター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沖縄県市町村総合事務組合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金武有機堆肥センター</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沖縄県介護保険広域連合（一般会計）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沖縄県介護保険広域連合（特別会計）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沖縄県後期高齢者医療広域連合（一般会計）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沖縄県後期高齢者医療広域連合（特別会計）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沖縄県町村交通災害共済組合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15</v>
      </c>
      <c r="BX42" s="620"/>
      <c r="BY42" s="621" t="str">
        <f>IF('各会計、関係団体の財政状況及び健全化判断比率'!B76="","",'各会計、関係団体の財政状況及び健全化判断比率'!B76)</f>
        <v>沖縄県市町村自治会館管理組合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Cn7V9n2Q9SVoZFd9UmF9Fqj9K8kOdh1DCB87vDHP8WDnzBHWW5TtwGvxxA7AQEe7HVPdwUl0ClJuPmC2+blKQ==" saltValue="hxTQfh67NagGz0xe3qzS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v>17.38</v>
      </c>
      <c r="G34" s="33">
        <v>14.95</v>
      </c>
      <c r="H34" s="33">
        <v>13.3</v>
      </c>
      <c r="I34" s="33">
        <v>13.61</v>
      </c>
      <c r="J34" s="34">
        <v>13.92</v>
      </c>
      <c r="K34" s="22"/>
      <c r="L34" s="22"/>
      <c r="M34" s="22"/>
      <c r="N34" s="22"/>
      <c r="O34" s="22"/>
      <c r="P34" s="22"/>
    </row>
    <row r="35" spans="1:16" ht="39" customHeight="1" x14ac:dyDescent="0.15">
      <c r="A35" s="22"/>
      <c r="B35" s="35"/>
      <c r="C35" s="1206" t="s">
        <v>572</v>
      </c>
      <c r="D35" s="1207"/>
      <c r="E35" s="1208"/>
      <c r="F35" s="36">
        <v>2.11</v>
      </c>
      <c r="G35" s="37">
        <v>6.56</v>
      </c>
      <c r="H35" s="37">
        <v>5.51</v>
      </c>
      <c r="I35" s="37">
        <v>6.49</v>
      </c>
      <c r="J35" s="38">
        <v>5.4</v>
      </c>
      <c r="K35" s="22"/>
      <c r="L35" s="22"/>
      <c r="M35" s="22"/>
      <c r="N35" s="22"/>
      <c r="O35" s="22"/>
      <c r="P35" s="22"/>
    </row>
    <row r="36" spans="1:16" ht="39" customHeight="1" x14ac:dyDescent="0.15">
      <c r="A36" s="22"/>
      <c r="B36" s="35"/>
      <c r="C36" s="1206" t="s">
        <v>573</v>
      </c>
      <c r="D36" s="1207"/>
      <c r="E36" s="1208"/>
      <c r="F36" s="36">
        <v>1.27</v>
      </c>
      <c r="G36" s="37">
        <v>1.55</v>
      </c>
      <c r="H36" s="37">
        <v>0.63</v>
      </c>
      <c r="I36" s="37">
        <v>1.06</v>
      </c>
      <c r="J36" s="38">
        <v>0.82</v>
      </c>
      <c r="K36" s="22"/>
      <c r="L36" s="22"/>
      <c r="M36" s="22"/>
      <c r="N36" s="22"/>
      <c r="O36" s="22"/>
      <c r="P36" s="22"/>
    </row>
    <row r="37" spans="1:16" ht="39" customHeight="1" x14ac:dyDescent="0.15">
      <c r="A37" s="22"/>
      <c r="B37" s="35"/>
      <c r="C37" s="1206" t="s">
        <v>574</v>
      </c>
      <c r="D37" s="1207"/>
      <c r="E37" s="1208"/>
      <c r="F37" s="36">
        <v>0.05</v>
      </c>
      <c r="G37" s="37">
        <v>0.1</v>
      </c>
      <c r="H37" s="37">
        <v>0.03</v>
      </c>
      <c r="I37" s="37">
        <v>0.09</v>
      </c>
      <c r="J37" s="38">
        <v>0.08</v>
      </c>
      <c r="K37" s="22"/>
      <c r="L37" s="22"/>
      <c r="M37" s="22"/>
      <c r="N37" s="22"/>
      <c r="O37" s="22"/>
      <c r="P37" s="22"/>
    </row>
    <row r="38" spans="1:16" ht="39" customHeight="1" x14ac:dyDescent="0.15">
      <c r="A38" s="22"/>
      <c r="B38" s="35"/>
      <c r="C38" s="1206" t="s">
        <v>575</v>
      </c>
      <c r="D38" s="1207"/>
      <c r="E38" s="1208"/>
      <c r="F38" s="36">
        <v>2.92</v>
      </c>
      <c r="G38" s="37">
        <v>0.08</v>
      </c>
      <c r="H38" s="37">
        <v>0.08</v>
      </c>
      <c r="I38" s="37">
        <v>7.0000000000000007E-2</v>
      </c>
      <c r="J38" s="38">
        <v>0.06</v>
      </c>
      <c r="K38" s="22"/>
      <c r="L38" s="22"/>
      <c r="M38" s="22"/>
      <c r="N38" s="22"/>
      <c r="O38" s="22"/>
      <c r="P38" s="22"/>
    </row>
    <row r="39" spans="1:16" ht="39" customHeight="1" x14ac:dyDescent="0.15">
      <c r="A39" s="22"/>
      <c r="B39" s="35"/>
      <c r="C39" s="1206" t="s">
        <v>576</v>
      </c>
      <c r="D39" s="1207"/>
      <c r="E39" s="1208"/>
      <c r="F39" s="36">
        <v>0</v>
      </c>
      <c r="G39" s="37">
        <v>0.01</v>
      </c>
      <c r="H39" s="37">
        <v>0</v>
      </c>
      <c r="I39" s="37">
        <v>0.01</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578</v>
      </c>
      <c r="D43" s="1210"/>
      <c r="E43" s="1211"/>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2l5bwSCrwqJqlfZSCc61dHxuNcFTW0mUeV/YUUScZ8pMHRSA43bKsn4XTaBF+H1pJjHCaA4mHeDjSXId0cfWA==" saltValue="r8EBI0J9EQ71gb+vimZp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441</v>
      </c>
      <c r="L45" s="60">
        <v>403</v>
      </c>
      <c r="M45" s="60">
        <v>398</v>
      </c>
      <c r="N45" s="60">
        <v>390</v>
      </c>
      <c r="O45" s="61">
        <v>388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1</v>
      </c>
      <c r="L48" s="64">
        <v>1</v>
      </c>
      <c r="M48" s="64">
        <v>1</v>
      </c>
      <c r="N48" s="64">
        <v>1</v>
      </c>
      <c r="O48" s="65" t="s">
        <v>520</v>
      </c>
      <c r="P48" s="48"/>
      <c r="Q48" s="48"/>
      <c r="R48" s="48"/>
      <c r="S48" s="48"/>
      <c r="T48" s="48"/>
      <c r="U48" s="48"/>
    </row>
    <row r="49" spans="1:21" ht="30.75" customHeight="1" x14ac:dyDescent="0.15">
      <c r="A49" s="48"/>
      <c r="B49" s="1216"/>
      <c r="C49" s="1217"/>
      <c r="D49" s="62"/>
      <c r="E49" s="1222" t="s">
        <v>16</v>
      </c>
      <c r="F49" s="1222"/>
      <c r="G49" s="1222"/>
      <c r="H49" s="1222"/>
      <c r="I49" s="1222"/>
      <c r="J49" s="1223"/>
      <c r="K49" s="63">
        <v>6</v>
      </c>
      <c r="L49" s="64">
        <v>11</v>
      </c>
      <c r="M49" s="64">
        <v>9</v>
      </c>
      <c r="N49" s="64">
        <v>32</v>
      </c>
      <c r="O49" s="65">
        <v>37</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520</v>
      </c>
      <c r="L50" s="64" t="s">
        <v>520</v>
      </c>
      <c r="M50" s="64" t="s">
        <v>520</v>
      </c>
      <c r="N50" s="64" t="s">
        <v>520</v>
      </c>
      <c r="O50" s="65" t="s">
        <v>520</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520</v>
      </c>
      <c r="M51" s="64">
        <v>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270</v>
      </c>
      <c r="L52" s="64">
        <v>275</v>
      </c>
      <c r="M52" s="64">
        <v>268</v>
      </c>
      <c r="N52" s="64">
        <v>264</v>
      </c>
      <c r="O52" s="65">
        <v>266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178</v>
      </c>
      <c r="L53" s="69">
        <v>140</v>
      </c>
      <c r="M53" s="69">
        <v>140</v>
      </c>
      <c r="N53" s="69">
        <v>159</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QC4J1Htkd2WtYVVWO9E7Jir/XA6PUq015KqaS+aYYSjZo9OZirGKoWB3KnDcRyzjq0gxEGXrfVqAjFJk15dpg==" saltValue="swRFI2YFMoMiFj5MNqc2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L46" sqref="L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0" t="s">
        <v>30</v>
      </c>
      <c r="C41" s="1241"/>
      <c r="D41" s="102"/>
      <c r="E41" s="1246" t="s">
        <v>31</v>
      </c>
      <c r="F41" s="1246"/>
      <c r="G41" s="1246"/>
      <c r="H41" s="1247"/>
      <c r="I41" s="103">
        <v>4182</v>
      </c>
      <c r="J41" s="104">
        <v>3965</v>
      </c>
      <c r="K41" s="104">
        <v>3753</v>
      </c>
      <c r="L41" s="104">
        <v>3613</v>
      </c>
      <c r="M41" s="105">
        <v>3489</v>
      </c>
    </row>
    <row r="42" spans="2:13" ht="27.75" customHeight="1" x14ac:dyDescent="0.15">
      <c r="B42" s="1242"/>
      <c r="C42" s="1243"/>
      <c r="D42" s="106"/>
      <c r="E42" s="1248" t="s">
        <v>32</v>
      </c>
      <c r="F42" s="1248"/>
      <c r="G42" s="1248"/>
      <c r="H42" s="1249"/>
      <c r="I42" s="107" t="s">
        <v>520</v>
      </c>
      <c r="J42" s="108" t="s">
        <v>520</v>
      </c>
      <c r="K42" s="108" t="s">
        <v>520</v>
      </c>
      <c r="L42" s="108" t="s">
        <v>520</v>
      </c>
      <c r="M42" s="109" t="s">
        <v>520</v>
      </c>
    </row>
    <row r="43" spans="2:13" ht="27.75" customHeight="1" x14ac:dyDescent="0.15">
      <c r="B43" s="1242"/>
      <c r="C43" s="1243"/>
      <c r="D43" s="106"/>
      <c r="E43" s="1248" t="s">
        <v>33</v>
      </c>
      <c r="F43" s="1248"/>
      <c r="G43" s="1248"/>
      <c r="H43" s="1249"/>
      <c r="I43" s="107">
        <v>70</v>
      </c>
      <c r="J43" s="108">
        <v>57</v>
      </c>
      <c r="K43" s="108">
        <v>45</v>
      </c>
      <c r="L43" s="108">
        <v>34</v>
      </c>
      <c r="M43" s="109">
        <v>17</v>
      </c>
    </row>
    <row r="44" spans="2:13" ht="27.75" customHeight="1" x14ac:dyDescent="0.15">
      <c r="B44" s="1242"/>
      <c r="C44" s="1243"/>
      <c r="D44" s="106"/>
      <c r="E44" s="1248" t="s">
        <v>34</v>
      </c>
      <c r="F44" s="1248"/>
      <c r="G44" s="1248"/>
      <c r="H44" s="1249"/>
      <c r="I44" s="107">
        <v>148</v>
      </c>
      <c r="J44" s="108">
        <v>215</v>
      </c>
      <c r="K44" s="108">
        <v>444</v>
      </c>
      <c r="L44" s="108">
        <v>801</v>
      </c>
      <c r="M44" s="109">
        <v>954</v>
      </c>
    </row>
    <row r="45" spans="2:13" ht="27.75" customHeight="1" x14ac:dyDescent="0.15">
      <c r="B45" s="1242"/>
      <c r="C45" s="1243"/>
      <c r="D45" s="106"/>
      <c r="E45" s="1248" t="s">
        <v>35</v>
      </c>
      <c r="F45" s="1248"/>
      <c r="G45" s="1248"/>
      <c r="H45" s="1249"/>
      <c r="I45" s="107">
        <v>176</v>
      </c>
      <c r="J45" s="108">
        <v>225</v>
      </c>
      <c r="K45" s="108">
        <v>175</v>
      </c>
      <c r="L45" s="108">
        <v>65</v>
      </c>
      <c r="M45" s="109">
        <v>87</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2236</v>
      </c>
      <c r="J50" s="108">
        <v>2492</v>
      </c>
      <c r="K50" s="108">
        <v>2445</v>
      </c>
      <c r="L50" s="108">
        <v>2577</v>
      </c>
      <c r="M50" s="109">
        <v>3043</v>
      </c>
    </row>
    <row r="51" spans="2:13" ht="27.75" customHeight="1" x14ac:dyDescent="0.15">
      <c r="B51" s="1242"/>
      <c r="C51" s="1243"/>
      <c r="D51" s="106"/>
      <c r="E51" s="1248" t="s">
        <v>42</v>
      </c>
      <c r="F51" s="1248"/>
      <c r="G51" s="1248"/>
      <c r="H51" s="1249"/>
      <c r="I51" s="107">
        <v>68</v>
      </c>
      <c r="J51" s="108">
        <v>47</v>
      </c>
      <c r="K51" s="108">
        <v>26</v>
      </c>
      <c r="L51" s="108">
        <v>20</v>
      </c>
      <c r="M51" s="109">
        <v>13</v>
      </c>
    </row>
    <row r="52" spans="2:13" ht="27.75" customHeight="1" x14ac:dyDescent="0.15">
      <c r="B52" s="1244"/>
      <c r="C52" s="1245"/>
      <c r="D52" s="106"/>
      <c r="E52" s="1248" t="s">
        <v>43</v>
      </c>
      <c r="F52" s="1248"/>
      <c r="G52" s="1248"/>
      <c r="H52" s="1249"/>
      <c r="I52" s="107">
        <v>3041</v>
      </c>
      <c r="J52" s="108">
        <v>2973</v>
      </c>
      <c r="K52" s="108">
        <v>3122</v>
      </c>
      <c r="L52" s="108">
        <v>3278</v>
      </c>
      <c r="M52" s="109">
        <v>3273</v>
      </c>
    </row>
    <row r="53" spans="2:13" ht="27.75" customHeight="1" thickBot="1" x14ac:dyDescent="0.2">
      <c r="B53" s="1255" t="s">
        <v>44</v>
      </c>
      <c r="C53" s="1256"/>
      <c r="D53" s="113"/>
      <c r="E53" s="1257" t="s">
        <v>45</v>
      </c>
      <c r="F53" s="1257"/>
      <c r="G53" s="1257"/>
      <c r="H53" s="1258"/>
      <c r="I53" s="114">
        <v>-769</v>
      </c>
      <c r="J53" s="115">
        <v>-1051</v>
      </c>
      <c r="K53" s="115">
        <v>-1176</v>
      </c>
      <c r="L53" s="115">
        <v>-1361</v>
      </c>
      <c r="M53" s="116">
        <v>-1782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YDCMG0llxAXZXMSwFWU4sTTNDKANvQeqZI96njBGV3inGIIfN1Zg6ux6PmFxNHQYyhmwrVqlgrx61+2L+4v7g==" saltValue="UWHF09Bx0OqflQOF2XU7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822</v>
      </c>
      <c r="G55" s="128">
        <v>799</v>
      </c>
      <c r="H55" s="129">
        <v>1042</v>
      </c>
    </row>
    <row r="56" spans="2:8" ht="52.5" customHeight="1" x14ac:dyDescent="0.15">
      <c r="B56" s="130"/>
      <c r="C56" s="1269" t="s">
        <v>49</v>
      </c>
      <c r="D56" s="1269"/>
      <c r="E56" s="1270"/>
      <c r="F56" s="131">
        <v>242</v>
      </c>
      <c r="G56" s="131">
        <v>242</v>
      </c>
      <c r="H56" s="132">
        <v>242</v>
      </c>
    </row>
    <row r="57" spans="2:8" ht="53.25" customHeight="1" x14ac:dyDescent="0.15">
      <c r="B57" s="130"/>
      <c r="C57" s="1271" t="s">
        <v>50</v>
      </c>
      <c r="D57" s="1271"/>
      <c r="E57" s="1272"/>
      <c r="F57" s="133">
        <v>1381</v>
      </c>
      <c r="G57" s="133">
        <v>1672</v>
      </c>
      <c r="H57" s="134">
        <v>1885</v>
      </c>
    </row>
    <row r="58" spans="2:8" ht="45.75" customHeight="1" x14ac:dyDescent="0.15">
      <c r="B58" s="135"/>
      <c r="C58" s="1259" t="s">
        <v>585</v>
      </c>
      <c r="D58" s="1260"/>
      <c r="E58" s="1261"/>
      <c r="F58" s="136">
        <v>304</v>
      </c>
      <c r="G58" s="136">
        <v>450</v>
      </c>
      <c r="H58" s="137">
        <v>600</v>
      </c>
    </row>
    <row r="59" spans="2:8" ht="45.75" customHeight="1" x14ac:dyDescent="0.15">
      <c r="B59" s="135"/>
      <c r="C59" s="1259" t="s">
        <v>586</v>
      </c>
      <c r="D59" s="1260"/>
      <c r="E59" s="1261"/>
      <c r="F59" s="136">
        <v>330</v>
      </c>
      <c r="G59" s="136">
        <v>330</v>
      </c>
      <c r="H59" s="137">
        <v>331</v>
      </c>
    </row>
    <row r="60" spans="2:8" ht="45.75" customHeight="1" x14ac:dyDescent="0.15">
      <c r="B60" s="135"/>
      <c r="C60" s="1259" t="s">
        <v>587</v>
      </c>
      <c r="D60" s="1260"/>
      <c r="E60" s="1261"/>
      <c r="F60" s="136">
        <v>328</v>
      </c>
      <c r="G60" s="136">
        <v>327</v>
      </c>
      <c r="H60" s="137">
        <v>327</v>
      </c>
    </row>
    <row r="61" spans="2:8" ht="45.75" customHeight="1" x14ac:dyDescent="0.15">
      <c r="B61" s="135"/>
      <c r="C61" s="1259" t="s">
        <v>588</v>
      </c>
      <c r="D61" s="1260"/>
      <c r="E61" s="1261"/>
      <c r="F61" s="136">
        <v>93</v>
      </c>
      <c r="G61" s="136">
        <v>121</v>
      </c>
      <c r="H61" s="137">
        <v>157</v>
      </c>
    </row>
    <row r="62" spans="2:8" ht="45.75" customHeight="1" thickBot="1" x14ac:dyDescent="0.2">
      <c r="B62" s="138"/>
      <c r="C62" s="1262" t="s">
        <v>589</v>
      </c>
      <c r="D62" s="1263"/>
      <c r="E62" s="1264"/>
      <c r="F62" s="139">
        <v>145</v>
      </c>
      <c r="G62" s="139">
        <v>133</v>
      </c>
      <c r="H62" s="140">
        <v>132</v>
      </c>
    </row>
    <row r="63" spans="2:8" ht="52.5" customHeight="1" thickBot="1" x14ac:dyDescent="0.2">
      <c r="B63" s="141"/>
      <c r="C63" s="1265" t="s">
        <v>51</v>
      </c>
      <c r="D63" s="1265"/>
      <c r="E63" s="1266"/>
      <c r="F63" s="142">
        <v>2445</v>
      </c>
      <c r="G63" s="142">
        <v>2713</v>
      </c>
      <c r="H63" s="143">
        <v>3169</v>
      </c>
    </row>
    <row r="64" spans="2:8" ht="15" customHeight="1" x14ac:dyDescent="0.15"/>
  </sheetData>
  <sheetProtection algorithmName="SHA-512" hashValue="yTlVuKq3of4GBZlVUbypdUxNu4DtOoihPTrQ+DW55C+xSTULKlvNJLahnEy4qEo3G22mRXCvo54IbPpmBhNAaQ==" saltValue="DbAmAVi4yF9rJnR4Mne/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O40" zoomScaleNormal="10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12">
        <v>42.8</v>
      </c>
      <c r="BQ53" s="1312"/>
      <c r="BR53" s="1312"/>
      <c r="BS53" s="1312"/>
      <c r="BT53" s="1312"/>
      <c r="BU53" s="1312"/>
      <c r="BV53" s="1312"/>
      <c r="BW53" s="1312"/>
      <c r="BX53" s="1312">
        <v>44.2</v>
      </c>
      <c r="BY53" s="1312"/>
      <c r="BZ53" s="1312"/>
      <c r="CA53" s="1312"/>
      <c r="CB53" s="1312"/>
      <c r="CC53" s="1312"/>
      <c r="CD53" s="1312"/>
      <c r="CE53" s="1312"/>
      <c r="CF53" s="1312">
        <v>46.6</v>
      </c>
      <c r="CG53" s="1312"/>
      <c r="CH53" s="1312"/>
      <c r="CI53" s="1312"/>
      <c r="CJ53" s="1312"/>
      <c r="CK53" s="1312"/>
      <c r="CL53" s="1312"/>
      <c r="CM53" s="1312"/>
      <c r="CN53" s="1312">
        <v>47.4</v>
      </c>
      <c r="CO53" s="1312"/>
      <c r="CP53" s="1312"/>
      <c r="CQ53" s="1312"/>
      <c r="CR53" s="1312"/>
      <c r="CS53" s="1312"/>
      <c r="CT53" s="1312"/>
      <c r="CU53" s="1312"/>
      <c r="CV53" s="1312">
        <v>46.5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611</v>
      </c>
      <c r="AO55" s="1307"/>
      <c r="AP55" s="1307"/>
      <c r="AQ55" s="1307"/>
      <c r="AR55" s="1307"/>
      <c r="AS55" s="1307"/>
      <c r="AT55" s="1307"/>
      <c r="AU55" s="1307"/>
      <c r="AV55" s="1307"/>
      <c r="AW55" s="1307"/>
      <c r="AX55" s="1307"/>
      <c r="AY55" s="1307"/>
      <c r="AZ55" s="1307"/>
      <c r="BA55" s="1307"/>
      <c r="BB55" s="1311" t="s">
        <v>612</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610</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613</v>
      </c>
    </row>
    <row r="64" spans="1:109" x14ac:dyDescent="0.15">
      <c r="B64" s="1282"/>
      <c r="G64" s="1289"/>
      <c r="I64" s="1322"/>
      <c r="J64" s="1322"/>
      <c r="K64" s="1322"/>
      <c r="L64" s="1322"/>
      <c r="M64" s="1322"/>
      <c r="N64" s="1323"/>
      <c r="AM64" s="1289"/>
      <c r="AN64" s="1289" t="s">
        <v>605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608</v>
      </c>
      <c r="AO73" s="1311"/>
      <c r="AP73" s="1311"/>
      <c r="AQ73" s="1311"/>
      <c r="AR73" s="1311"/>
      <c r="AS73" s="1311"/>
      <c r="AT73" s="1311"/>
      <c r="AU73" s="1311"/>
      <c r="AV73" s="1311"/>
      <c r="AW73" s="1311"/>
      <c r="AX73" s="1311"/>
      <c r="AY73" s="1311"/>
      <c r="AZ73" s="1311"/>
      <c r="BA73" s="1311"/>
      <c r="BB73" s="1311" t="s">
        <v>612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12">
        <v>5.0999999999999996</v>
      </c>
      <c r="BQ75" s="1312"/>
      <c r="BR75" s="1312"/>
      <c r="BS75" s="1312"/>
      <c r="BT75" s="1312"/>
      <c r="BU75" s="1312"/>
      <c r="BV75" s="1312"/>
      <c r="BW75" s="1312"/>
      <c r="BX75" s="1312">
        <v>4.9000000000000004</v>
      </c>
      <c r="BY75" s="1312"/>
      <c r="BZ75" s="1312"/>
      <c r="CA75" s="1312"/>
      <c r="CB75" s="1312"/>
      <c r="CC75" s="1312"/>
      <c r="CD75" s="1312"/>
      <c r="CE75" s="1312"/>
      <c r="CF75" s="1312">
        <v>4.5</v>
      </c>
      <c r="CG75" s="1312"/>
      <c r="CH75" s="1312"/>
      <c r="CI75" s="1312"/>
      <c r="CJ75" s="1312"/>
      <c r="CK75" s="1312"/>
      <c r="CL75" s="1312"/>
      <c r="CM75" s="1312"/>
      <c r="CN75" s="1312">
        <v>4.2</v>
      </c>
      <c r="CO75" s="1312"/>
      <c r="CP75" s="1312"/>
      <c r="CQ75" s="1312"/>
      <c r="CR75" s="1312"/>
      <c r="CS75" s="1312"/>
      <c r="CT75" s="1312"/>
      <c r="CU75" s="1312"/>
      <c r="CV75" s="1312">
        <v>4.4000000000000004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616</v>
      </c>
      <c r="AO77" s="1307"/>
      <c r="AP77" s="1307"/>
      <c r="AQ77" s="1307"/>
      <c r="AR77" s="1307"/>
      <c r="AS77" s="1307"/>
      <c r="AT77" s="1307"/>
      <c r="AU77" s="1307"/>
      <c r="AV77" s="1307"/>
      <c r="AW77" s="1307"/>
      <c r="AX77" s="1307"/>
      <c r="AY77" s="1307"/>
      <c r="AZ77" s="1307"/>
      <c r="BA77" s="1307"/>
      <c r="BB77" s="1311" t="s">
        <v>609</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615</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nbsv983EffGX/n3/issYW/DPb/09k27vu0QMfk2ktbuEFHVLP4ZNSzrzVVxgxw+zz9HFcVIoCabvXs3J5T+v2A==" saltValue="oCP6m+YkqYzxt6Oiz6VU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1" zoomScale="55" zoomScaleNormal="55"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K8bGIO3fBlGZUSI0lVSoJW2VvtEj2NyVUFgHAQM/D+IdRvPmfvLYPpiGJBvXTIQmFodzIciqlataJwgy97/3sg==" saltValue="bGdv1aSlhh1pmBZlth7d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1"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QBTregdIgPHZxg+prs7+p9RgrIddoePX8cMweCdUjFo/BesfKUk8Ct9gVYCfy8cue0cSSGOREd7bwKaO7Zgn+g==" saltValue="N1U06nRaumFfQtMjtX5D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144968</v>
      </c>
      <c r="E3" s="162"/>
      <c r="F3" s="163">
        <v>79466</v>
      </c>
      <c r="G3" s="164"/>
      <c r="H3" s="165"/>
    </row>
    <row r="4" spans="1:8" x14ac:dyDescent="0.15">
      <c r="A4" s="166"/>
      <c r="B4" s="167"/>
      <c r="C4" s="168"/>
      <c r="D4" s="169">
        <v>8200</v>
      </c>
      <c r="E4" s="170"/>
      <c r="F4" s="171">
        <v>44645</v>
      </c>
      <c r="G4" s="172"/>
      <c r="H4" s="173"/>
    </row>
    <row r="5" spans="1:8" x14ac:dyDescent="0.15">
      <c r="A5" s="154" t="s">
        <v>554</v>
      </c>
      <c r="B5" s="159"/>
      <c r="C5" s="160"/>
      <c r="D5" s="161">
        <v>104251</v>
      </c>
      <c r="E5" s="162"/>
      <c r="F5" s="163">
        <v>90072</v>
      </c>
      <c r="G5" s="164"/>
      <c r="H5" s="165"/>
    </row>
    <row r="6" spans="1:8" x14ac:dyDescent="0.15">
      <c r="A6" s="166"/>
      <c r="B6" s="167"/>
      <c r="C6" s="168"/>
      <c r="D6" s="169">
        <v>4464</v>
      </c>
      <c r="E6" s="170"/>
      <c r="F6" s="171">
        <v>46083</v>
      </c>
      <c r="G6" s="172"/>
      <c r="H6" s="173"/>
    </row>
    <row r="7" spans="1:8" x14ac:dyDescent="0.15">
      <c r="A7" s="154" t="s">
        <v>555</v>
      </c>
      <c r="B7" s="159"/>
      <c r="C7" s="160"/>
      <c r="D7" s="161">
        <v>94041</v>
      </c>
      <c r="E7" s="162"/>
      <c r="F7" s="163">
        <v>88328</v>
      </c>
      <c r="G7" s="164"/>
      <c r="H7" s="165"/>
    </row>
    <row r="8" spans="1:8" x14ac:dyDescent="0.15">
      <c r="A8" s="166"/>
      <c r="B8" s="167"/>
      <c r="C8" s="168"/>
      <c r="D8" s="169">
        <v>22864</v>
      </c>
      <c r="E8" s="170"/>
      <c r="F8" s="171">
        <v>49013</v>
      </c>
      <c r="G8" s="172"/>
      <c r="H8" s="173"/>
    </row>
    <row r="9" spans="1:8" x14ac:dyDescent="0.15">
      <c r="A9" s="154" t="s">
        <v>556</v>
      </c>
      <c r="B9" s="159"/>
      <c r="C9" s="160"/>
      <c r="D9" s="161">
        <v>185876</v>
      </c>
      <c r="E9" s="162"/>
      <c r="F9" s="163">
        <v>103390</v>
      </c>
      <c r="G9" s="164"/>
      <c r="H9" s="165"/>
    </row>
    <row r="10" spans="1:8" x14ac:dyDescent="0.15">
      <c r="A10" s="166"/>
      <c r="B10" s="167"/>
      <c r="C10" s="168"/>
      <c r="D10" s="169">
        <v>21916</v>
      </c>
      <c r="E10" s="170"/>
      <c r="F10" s="171">
        <v>51269</v>
      </c>
      <c r="G10" s="172"/>
      <c r="H10" s="173"/>
    </row>
    <row r="11" spans="1:8" x14ac:dyDescent="0.15">
      <c r="A11" s="154" t="s">
        <v>557</v>
      </c>
      <c r="B11" s="159"/>
      <c r="C11" s="160"/>
      <c r="D11" s="161">
        <v>128413</v>
      </c>
      <c r="E11" s="162"/>
      <c r="F11" s="163">
        <v>117234</v>
      </c>
      <c r="G11" s="164"/>
      <c r="H11" s="165"/>
    </row>
    <row r="12" spans="1:8" x14ac:dyDescent="0.15">
      <c r="A12" s="166"/>
      <c r="B12" s="167"/>
      <c r="C12" s="174"/>
      <c r="D12" s="169">
        <v>10642</v>
      </c>
      <c r="E12" s="170"/>
      <c r="F12" s="171">
        <v>59796</v>
      </c>
      <c r="G12" s="172"/>
      <c r="H12" s="173"/>
    </row>
    <row r="13" spans="1:8" x14ac:dyDescent="0.15">
      <c r="A13" s="154"/>
      <c r="B13" s="159"/>
      <c r="C13" s="175"/>
      <c r="D13" s="176">
        <v>131510</v>
      </c>
      <c r="E13" s="177"/>
      <c r="F13" s="178">
        <v>95698</v>
      </c>
      <c r="G13" s="179"/>
      <c r="H13" s="165"/>
    </row>
    <row r="14" spans="1:8" x14ac:dyDescent="0.15">
      <c r="A14" s="166"/>
      <c r="B14" s="167"/>
      <c r="C14" s="168"/>
      <c r="D14" s="169">
        <v>13617</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2.17</v>
      </c>
      <c r="C19" s="180">
        <f>ROUND(VALUE(SUBSTITUTE(実質収支比率等に係る経年分析!G$48,"▲","-")),2)</f>
        <v>6.66</v>
      </c>
      <c r="D19" s="180">
        <f>ROUND(VALUE(SUBSTITUTE(実質収支比率等に係る経年分析!H$48,"▲","-")),2)</f>
        <v>5.55</v>
      </c>
      <c r="E19" s="180">
        <f>ROUND(VALUE(SUBSTITUTE(実質収支比率等に係る経年分析!I$48,"▲","-")),2)</f>
        <v>6.59</v>
      </c>
      <c r="F19" s="180">
        <f>ROUND(VALUE(SUBSTITUTE(実質収支比率等に係る経年分析!J$48,"▲","-")),2)</f>
        <v>5.48</v>
      </c>
    </row>
    <row r="20" spans="1:11" x14ac:dyDescent="0.15">
      <c r="A20" s="180" t="s">
        <v>55</v>
      </c>
      <c r="B20" s="180">
        <f>ROUND(VALUE(SUBSTITUTE(実質収支比率等に係る経年分析!F$47,"▲","-")),2)</f>
        <v>17.559999999999999</v>
      </c>
      <c r="C20" s="180">
        <f>ROUND(VALUE(SUBSTITUTE(実質収支比率等に係る経年分析!G$47,"▲","-")),2)</f>
        <v>19.2</v>
      </c>
      <c r="D20" s="180">
        <f>ROUND(VALUE(SUBSTITUTE(実質収支比率等に係る経年分析!H$47,"▲","-")),2)</f>
        <v>22.46</v>
      </c>
      <c r="E20" s="180">
        <f>ROUND(VALUE(SUBSTITUTE(実質収支比率等に係る経年分析!I$47,"▲","-")),2)</f>
        <v>21.58</v>
      </c>
      <c r="F20" s="180">
        <f>ROUND(VALUE(SUBSTITUTE(実質収支比率等に係る経年分析!J$47,"▲","-")),2)</f>
        <v>27.5</v>
      </c>
    </row>
    <row r="21" spans="1:11" x14ac:dyDescent="0.15">
      <c r="A21" s="180" t="s">
        <v>56</v>
      </c>
      <c r="B21" s="180">
        <f>IF(ISNUMBER(VALUE(SUBSTITUTE(実質収支比率等に係る経年分析!F$49,"▲","-"))),ROUND(VALUE(SUBSTITUTE(実質収支比率等に係る経年分析!F$49,"▲","-")),2),NA())</f>
        <v>-10.73</v>
      </c>
      <c r="C21" s="180">
        <f>IF(ISNUMBER(VALUE(SUBSTITUTE(実質収支比率等に係る経年分析!G$49,"▲","-"))),ROUND(VALUE(SUBSTITUTE(実質収支比率等に係る経年分析!G$49,"▲","-")),2),NA())</f>
        <v>4.38</v>
      </c>
      <c r="D21" s="180">
        <f>IF(ISNUMBER(VALUE(SUBSTITUTE(実質収支比率等に係る経年分析!H$49,"▲","-"))),ROUND(VALUE(SUBSTITUTE(実質収支比率等に係る経年分析!H$49,"▲","-")),2),NA())</f>
        <v>-4.1100000000000003</v>
      </c>
      <c r="E21" s="180">
        <f>IF(ISNUMBER(VALUE(SUBSTITUTE(実質収支比率等に係る経年分析!I$49,"▲","-"))),ROUND(VALUE(SUBSTITUTE(実質収支比率等に係る経年分析!I$49,"▲","-")),2),NA())</f>
        <v>-5.03</v>
      </c>
      <c r="F21" s="180">
        <f>IF(ISNUMBER(VALUE(SUBSTITUTE(実質収支比率等に係る経年分析!J$49,"▲","-"))),ROUND(VALUE(SUBSTITUTE(実質収支比率等に係る経年分析!J$49,"▲","-")),2),NA())</f>
        <v>-0.99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金武町下水道事業特別会計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有線放送電話事業特別会計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v>
      </c>
    </row>
    <row r="36" spans="1:16" x14ac:dyDescent="0.15">
      <c r="A36" s="181" t="str">
        <f>IF(連結実質赤字比率に係る赤字・黒字の構成分析!C$34="",NA(),連結実質赤字比率に係る赤字・黒字の構成分析!C$34)</f>
        <v>金武町水道事業会計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270</v>
      </c>
      <c r="E42" s="182"/>
      <c r="F42" s="182"/>
      <c r="G42" s="182">
        <f>'実質公債費比率（分子）の構造'!L$52</f>
        <v>275</v>
      </c>
      <c r="H42" s="182"/>
      <c r="I42" s="182"/>
      <c r="J42" s="182">
        <f>'実質公債費比率（分子）の構造'!M$52</f>
        <v>268</v>
      </c>
      <c r="K42" s="182"/>
      <c r="L42" s="182"/>
      <c r="M42" s="182">
        <f>'実質公債費比率（分子）の構造'!N$52</f>
        <v>264</v>
      </c>
      <c r="N42" s="182"/>
      <c r="O42" s="182"/>
      <c r="P42" s="182">
        <f>'実質公債費比率（分子）の構造'!O$52</f>
        <v>266</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11</v>
      </c>
      <c r="F45" s="182"/>
      <c r="G45" s="182"/>
      <c r="H45" s="182">
        <f>'実質公債費比率（分子）の構造'!M$49</f>
        <v>9</v>
      </c>
      <c r="I45" s="182"/>
      <c r="J45" s="182"/>
      <c r="K45" s="182">
        <f>'実質公債費比率（分子）の構造'!N$49</f>
        <v>32</v>
      </c>
      <c r="L45" s="182"/>
      <c r="M45" s="182"/>
      <c r="N45" s="182">
        <f>'実質公債費比率（分子）の構造'!O$49</f>
        <v>37</v>
      </c>
      <c r="O45" s="182"/>
      <c r="P45" s="182"/>
    </row>
    <row r="46" spans="1:16" x14ac:dyDescent="0.15">
      <c r="A46" s="182" t="s">
        <v>67</v>
      </c>
      <c r="B46" s="182">
        <f>'実質公債費比率（分子）の構造'!K$48</f>
        <v>1</v>
      </c>
      <c r="C46" s="182"/>
      <c r="D46" s="182"/>
      <c r="E46" s="182">
        <f>'実質公債費比率（分子）の構造'!L$48</f>
        <v>1</v>
      </c>
      <c r="F46" s="182"/>
      <c r="G46" s="182"/>
      <c r="H46" s="182">
        <f>'実質公債費比率（分子）の構造'!M$48</f>
        <v>1</v>
      </c>
      <c r="I46" s="182"/>
      <c r="J46" s="182"/>
      <c r="K46" s="182">
        <f>'実質公債費比率（分子）の構造'!N$48</f>
        <v>1</v>
      </c>
      <c r="L46" s="182"/>
      <c r="M46" s="182"/>
      <c r="N46" s="182" t="str">
        <f>'実質公債費比率（分子）の構造'!O$48</f>
        <v>-</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441</v>
      </c>
      <c r="C49" s="182"/>
      <c r="D49" s="182"/>
      <c r="E49" s="182">
        <f>'実質公債費比率（分子）の構造'!L$45</f>
        <v>403</v>
      </c>
      <c r="F49" s="182"/>
      <c r="G49" s="182"/>
      <c r="H49" s="182">
        <f>'実質公債費比率（分子）の構造'!M$45</f>
        <v>398</v>
      </c>
      <c r="I49" s="182"/>
      <c r="J49" s="182"/>
      <c r="K49" s="182">
        <f>'実質公債費比率（分子）の構造'!N$45</f>
        <v>390</v>
      </c>
      <c r="L49" s="182"/>
      <c r="M49" s="182"/>
      <c r="N49" s="182">
        <f>'実質公債費比率（分子）の構造'!O$45</f>
        <v>388</v>
      </c>
      <c r="O49" s="182"/>
      <c r="P49" s="182"/>
    </row>
    <row r="50" spans="1:16" x14ac:dyDescent="0.15">
      <c r="A50" s="182" t="s">
        <v>71</v>
      </c>
      <c r="B50" s="182" t="e">
        <f>NA()</f>
        <v>#N/A</v>
      </c>
      <c r="C50" s="182">
        <f>IF(ISNUMBER('実質公債費比率（分子）の構造'!K$53),'実質公債費比率（分子）の構造'!K$53,NA())</f>
        <v>178</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3041</v>
      </c>
      <c r="E56" s="181"/>
      <c r="F56" s="181"/>
      <c r="G56" s="181">
        <f>'将来負担比率（分子）の構造'!J$52</f>
        <v>2973</v>
      </c>
      <c r="H56" s="181"/>
      <c r="I56" s="181"/>
      <c r="J56" s="181">
        <f>'将来負担比率（分子）の構造'!K$52</f>
        <v>3122</v>
      </c>
      <c r="K56" s="181"/>
      <c r="L56" s="181"/>
      <c r="M56" s="181">
        <f>'将来負担比率（分子）の構造'!L$52</f>
        <v>3278</v>
      </c>
      <c r="N56" s="181"/>
      <c r="O56" s="181"/>
      <c r="P56" s="181">
        <f>'将来負担比率（分子）の構造'!M$52</f>
        <v>3273</v>
      </c>
    </row>
    <row r="57" spans="1:16" x14ac:dyDescent="0.15">
      <c r="A57" s="181" t="s">
        <v>42</v>
      </c>
      <c r="B57" s="181"/>
      <c r="C57" s="181"/>
      <c r="D57" s="181">
        <f>'将来負担比率（分子）の構造'!I$51</f>
        <v>68</v>
      </c>
      <c r="E57" s="181"/>
      <c r="F57" s="181"/>
      <c r="G57" s="181">
        <f>'将来負担比率（分子）の構造'!J$51</f>
        <v>47</v>
      </c>
      <c r="H57" s="181"/>
      <c r="I57" s="181"/>
      <c r="J57" s="181">
        <f>'将来負担比率（分子）の構造'!K$51</f>
        <v>26</v>
      </c>
      <c r="K57" s="181"/>
      <c r="L57" s="181"/>
      <c r="M57" s="181">
        <f>'将来負担比率（分子）の構造'!L$51</f>
        <v>20</v>
      </c>
      <c r="N57" s="181"/>
      <c r="O57" s="181"/>
      <c r="P57" s="181">
        <f>'将来負担比率（分子）の構造'!M$51</f>
        <v>13</v>
      </c>
    </row>
    <row r="58" spans="1:16" x14ac:dyDescent="0.15">
      <c r="A58" s="181" t="s">
        <v>41</v>
      </c>
      <c r="B58" s="181"/>
      <c r="C58" s="181"/>
      <c r="D58" s="181">
        <f>'将来負担比率（分子）の構造'!I$50</f>
        <v>2236</v>
      </c>
      <c r="E58" s="181"/>
      <c r="F58" s="181"/>
      <c r="G58" s="181">
        <f>'将来負担比率（分子）の構造'!J$50</f>
        <v>2492</v>
      </c>
      <c r="H58" s="181"/>
      <c r="I58" s="181"/>
      <c r="J58" s="181">
        <f>'将来負担比率（分子）の構造'!K$50</f>
        <v>2445</v>
      </c>
      <c r="K58" s="181"/>
      <c r="L58" s="181"/>
      <c r="M58" s="181">
        <f>'将来負担比率（分子）の構造'!L$50</f>
        <v>2577</v>
      </c>
      <c r="N58" s="181"/>
      <c r="O58" s="181"/>
      <c r="P58" s="181">
        <f>'将来負担比率（分子）の構造'!M$50</f>
        <v>3043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176</v>
      </c>
      <c r="C62" s="181"/>
      <c r="D62" s="181"/>
      <c r="E62" s="181">
        <f>'将来負担比率（分子）の構造'!J$45</f>
        <v>225</v>
      </c>
      <c r="F62" s="181"/>
      <c r="G62" s="181"/>
      <c r="H62" s="181">
        <f>'将来負担比率（分子）の構造'!K$45</f>
        <v>175</v>
      </c>
      <c r="I62" s="181"/>
      <c r="J62" s="181"/>
      <c r="K62" s="181">
        <f>'将来負担比率（分子）の構造'!L$45</f>
        <v>65</v>
      </c>
      <c r="L62" s="181"/>
      <c r="M62" s="181"/>
      <c r="N62" s="181">
        <f>'将来負担比率（分子）の構造'!M$45</f>
        <v>87</v>
      </c>
      <c r="O62" s="181"/>
      <c r="P62" s="181"/>
    </row>
    <row r="63" spans="1:16" x14ac:dyDescent="0.15">
      <c r="A63" s="181" t="s">
        <v>34</v>
      </c>
      <c r="B63" s="181">
        <f>'将来負担比率（分子）の構造'!I$44</f>
        <v>148</v>
      </c>
      <c r="C63" s="181"/>
      <c r="D63" s="181"/>
      <c r="E63" s="181">
        <f>'将来負担比率（分子）の構造'!J$44</f>
        <v>215</v>
      </c>
      <c r="F63" s="181"/>
      <c r="G63" s="181"/>
      <c r="H63" s="181">
        <f>'将来負担比率（分子）の構造'!K$44</f>
        <v>444</v>
      </c>
      <c r="I63" s="181"/>
      <c r="J63" s="181"/>
      <c r="K63" s="181">
        <f>'将来負担比率（分子）の構造'!L$44</f>
        <v>801</v>
      </c>
      <c r="L63" s="181"/>
      <c r="M63" s="181"/>
      <c r="N63" s="181">
        <f>'将来負担比率（分子）の構造'!M$44</f>
        <v>954</v>
      </c>
      <c r="O63" s="181"/>
      <c r="P63" s="181"/>
    </row>
    <row r="64" spans="1:16" x14ac:dyDescent="0.15">
      <c r="A64" s="181" t="s">
        <v>33</v>
      </c>
      <c r="B64" s="181">
        <f>'将来負担比率（分子）の構造'!I$43</f>
        <v>70</v>
      </c>
      <c r="C64" s="181"/>
      <c r="D64" s="181"/>
      <c r="E64" s="181">
        <f>'将来負担比率（分子）の構造'!J$43</f>
        <v>57</v>
      </c>
      <c r="F64" s="181"/>
      <c r="G64" s="181"/>
      <c r="H64" s="181">
        <f>'将来負担比率（分子）の構造'!K$43</f>
        <v>45</v>
      </c>
      <c r="I64" s="181"/>
      <c r="J64" s="181"/>
      <c r="K64" s="181">
        <f>'将来負担比率（分子）の構造'!L$43</f>
        <v>34</v>
      </c>
      <c r="L64" s="181"/>
      <c r="M64" s="181"/>
      <c r="N64" s="181">
        <f>'将来負担比率（分子）の構造'!M$43</f>
        <v>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4182</v>
      </c>
      <c r="C66" s="181"/>
      <c r="D66" s="181"/>
      <c r="E66" s="181">
        <f>'将来負担比率（分子）の構造'!J$41</f>
        <v>3965</v>
      </c>
      <c r="F66" s="181"/>
      <c r="G66" s="181"/>
      <c r="H66" s="181">
        <f>'将来負担比率（分子）の構造'!K$41</f>
        <v>3753</v>
      </c>
      <c r="I66" s="181"/>
      <c r="J66" s="181"/>
      <c r="K66" s="181">
        <f>'将来負担比率（分子）の構造'!L$41</f>
        <v>3613</v>
      </c>
      <c r="L66" s="181"/>
      <c r="M66" s="181"/>
      <c r="N66" s="181">
        <f>'将来負担比率（分子）の構造'!M$41</f>
        <v>3489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822</v>
      </c>
      <c r="C72" s="185">
        <f>基金残高に係る経年分析!G55</f>
        <v>799</v>
      </c>
      <c r="D72" s="185">
        <f>基金残高に係る経年分析!H55</f>
        <v>1042</v>
      </c>
    </row>
    <row r="73" spans="1:16" x14ac:dyDescent="0.15">
      <c r="A73" s="184" t="s">
        <v>78</v>
      </c>
      <c r="B73" s="185">
        <f>基金残高に係る経年分析!F56</f>
        <v>242</v>
      </c>
      <c r="C73" s="185">
        <f>基金残高に係る経年分析!G56</f>
        <v>242</v>
      </c>
      <c r="D73" s="185">
        <f>基金残高に係る経年分析!H56</f>
        <v>242</v>
      </c>
    </row>
    <row r="74" spans="1:16" x14ac:dyDescent="0.15">
      <c r="A74" s="184" t="s">
        <v>79</v>
      </c>
      <c r="B74" s="185">
        <f>基金残高に係る経年分析!F57</f>
        <v>1381</v>
      </c>
      <c r="C74" s="185">
        <f>基金残高に係る経年分析!G57</f>
        <v>1672</v>
      </c>
      <c r="D74" s="185">
        <f>基金残高に係る経年分析!H57</f>
        <v>1885</v>
      </c>
    </row>
  </sheetData>
  <sheetProtection algorithmName="SHA-512" hashValue="2EoH/QvBhOUGI9l/QJ9mYM8OgiT2oQs+8UAQlmxicQMN+HikQmo+nhYsuD0cDu6yAmNyOUkHHNCfgciuOpjsRA==" saltValue="ep0OZFxullqXnFS0Aazr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3"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1355661</v>
      </c>
      <c r="S5" s="637"/>
      <c r="T5" s="637"/>
      <c r="U5" s="637"/>
      <c r="V5" s="637"/>
      <c r="W5" s="637"/>
      <c r="X5" s="637"/>
      <c r="Y5" s="638"/>
      <c r="Z5" s="639">
        <v>11.5</v>
      </c>
      <c r="AA5" s="639"/>
      <c r="AB5" s="639"/>
      <c r="AC5" s="639"/>
      <c r="AD5" s="640">
        <v>1355661</v>
      </c>
      <c r="AE5" s="640"/>
      <c r="AF5" s="640"/>
      <c r="AG5" s="640"/>
      <c r="AH5" s="640"/>
      <c r="AI5" s="640"/>
      <c r="AJ5" s="640"/>
      <c r="AK5" s="640"/>
      <c r="AL5" s="641">
        <v>25.6</v>
      </c>
      <c r="AM5" s="642"/>
      <c r="AN5" s="642"/>
      <c r="AO5" s="643"/>
      <c r="AP5" s="633" t="s">
        <v>225</v>
      </c>
      <c r="AQ5" s="634"/>
      <c r="AR5" s="634"/>
      <c r="AS5" s="634"/>
      <c r="AT5" s="634"/>
      <c r="AU5" s="634"/>
      <c r="AV5" s="634"/>
      <c r="AW5" s="634"/>
      <c r="AX5" s="634"/>
      <c r="AY5" s="634"/>
      <c r="AZ5" s="634"/>
      <c r="BA5" s="634"/>
      <c r="BB5" s="634"/>
      <c r="BC5" s="634"/>
      <c r="BD5" s="634"/>
      <c r="BE5" s="634"/>
      <c r="BF5" s="635"/>
      <c r="BG5" s="647">
        <v>1355661</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39335</v>
      </c>
      <c r="S6" s="648"/>
      <c r="T6" s="648"/>
      <c r="U6" s="648"/>
      <c r="V6" s="648"/>
      <c r="W6" s="648"/>
      <c r="X6" s="648"/>
      <c r="Y6" s="649"/>
      <c r="Z6" s="650">
        <v>0.3</v>
      </c>
      <c r="AA6" s="650"/>
      <c r="AB6" s="650"/>
      <c r="AC6" s="650"/>
      <c r="AD6" s="651">
        <v>39335</v>
      </c>
      <c r="AE6" s="651"/>
      <c r="AF6" s="651"/>
      <c r="AG6" s="651"/>
      <c r="AH6" s="651"/>
      <c r="AI6" s="651"/>
      <c r="AJ6" s="651"/>
      <c r="AK6" s="651"/>
      <c r="AL6" s="652">
        <v>0.7</v>
      </c>
      <c r="AM6" s="653"/>
      <c r="AN6" s="653"/>
      <c r="AO6" s="654"/>
      <c r="AP6" s="644" t="s">
        <v>230</v>
      </c>
      <c r="AQ6" s="645"/>
      <c r="AR6" s="645"/>
      <c r="AS6" s="645"/>
      <c r="AT6" s="645"/>
      <c r="AU6" s="645"/>
      <c r="AV6" s="645"/>
      <c r="AW6" s="645"/>
      <c r="AX6" s="645"/>
      <c r="AY6" s="645"/>
      <c r="AZ6" s="645"/>
      <c r="BA6" s="645"/>
      <c r="BB6" s="645"/>
      <c r="BC6" s="645"/>
      <c r="BD6" s="645"/>
      <c r="BE6" s="645"/>
      <c r="BF6" s="646"/>
      <c r="BG6" s="647">
        <v>1355661</v>
      </c>
      <c r="BH6" s="648"/>
      <c r="BI6" s="648"/>
      <c r="BJ6" s="648"/>
      <c r="BK6" s="648"/>
      <c r="BL6" s="648"/>
      <c r="BM6" s="648"/>
      <c r="BN6" s="649"/>
      <c r="BO6" s="650">
        <v>100</v>
      </c>
      <c r="BP6" s="650"/>
      <c r="BQ6" s="650"/>
      <c r="BR6" s="650"/>
      <c r="BS6" s="651" t="s">
        <v>127</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119170</v>
      </c>
      <c r="CS6" s="648"/>
      <c r="CT6" s="648"/>
      <c r="CU6" s="648"/>
      <c r="CV6" s="648"/>
      <c r="CW6" s="648"/>
      <c r="CX6" s="648"/>
      <c r="CY6" s="649"/>
      <c r="CZ6" s="641">
        <v>1</v>
      </c>
      <c r="DA6" s="642"/>
      <c r="DB6" s="642"/>
      <c r="DC6" s="661"/>
      <c r="DD6" s="656" t="s">
        <v>127</v>
      </c>
      <c r="DE6" s="648"/>
      <c r="DF6" s="648"/>
      <c r="DG6" s="648"/>
      <c r="DH6" s="648"/>
      <c r="DI6" s="648"/>
      <c r="DJ6" s="648"/>
      <c r="DK6" s="648"/>
      <c r="DL6" s="648"/>
      <c r="DM6" s="648"/>
      <c r="DN6" s="648"/>
      <c r="DO6" s="648"/>
      <c r="DP6" s="649"/>
      <c r="DQ6" s="656">
        <v>119170</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471</v>
      </c>
      <c r="S7" s="648"/>
      <c r="T7" s="648"/>
      <c r="U7" s="648"/>
      <c r="V7" s="648"/>
      <c r="W7" s="648"/>
      <c r="X7" s="648"/>
      <c r="Y7" s="649"/>
      <c r="Z7" s="650">
        <v>0</v>
      </c>
      <c r="AA7" s="650"/>
      <c r="AB7" s="650"/>
      <c r="AC7" s="650"/>
      <c r="AD7" s="651">
        <v>471</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445648</v>
      </c>
      <c r="BH7" s="648"/>
      <c r="BI7" s="648"/>
      <c r="BJ7" s="648"/>
      <c r="BK7" s="648"/>
      <c r="BL7" s="648"/>
      <c r="BM7" s="648"/>
      <c r="BN7" s="649"/>
      <c r="BO7" s="650">
        <v>32.9</v>
      </c>
      <c r="BP7" s="650"/>
      <c r="BQ7" s="650"/>
      <c r="BR7" s="650"/>
      <c r="BS7" s="651" t="s">
        <v>127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3591554</v>
      </c>
      <c r="CS7" s="648"/>
      <c r="CT7" s="648"/>
      <c r="CU7" s="648"/>
      <c r="CV7" s="648"/>
      <c r="CW7" s="648"/>
      <c r="CX7" s="648"/>
      <c r="CY7" s="649"/>
      <c r="CZ7" s="650">
        <v>31.1</v>
      </c>
      <c r="DA7" s="650"/>
      <c r="DB7" s="650"/>
      <c r="DC7" s="650"/>
      <c r="DD7" s="656">
        <v>7070</v>
      </c>
      <c r="DE7" s="648"/>
      <c r="DF7" s="648"/>
      <c r="DG7" s="648"/>
      <c r="DH7" s="648"/>
      <c r="DI7" s="648"/>
      <c r="DJ7" s="648"/>
      <c r="DK7" s="648"/>
      <c r="DL7" s="648"/>
      <c r="DM7" s="648"/>
      <c r="DN7" s="648"/>
      <c r="DO7" s="648"/>
      <c r="DP7" s="649"/>
      <c r="DQ7" s="656">
        <v>1108655</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1408</v>
      </c>
      <c r="S8" s="648"/>
      <c r="T8" s="648"/>
      <c r="U8" s="648"/>
      <c r="V8" s="648"/>
      <c r="W8" s="648"/>
      <c r="X8" s="648"/>
      <c r="Y8" s="649"/>
      <c r="Z8" s="650">
        <v>0</v>
      </c>
      <c r="AA8" s="650"/>
      <c r="AB8" s="650"/>
      <c r="AC8" s="650"/>
      <c r="AD8" s="651">
        <v>1408</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19363</v>
      </c>
      <c r="BH8" s="648"/>
      <c r="BI8" s="648"/>
      <c r="BJ8" s="648"/>
      <c r="BK8" s="648"/>
      <c r="BL8" s="648"/>
      <c r="BM8" s="648"/>
      <c r="BN8" s="649"/>
      <c r="BO8" s="650">
        <v>1.4</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3148311</v>
      </c>
      <c r="CS8" s="648"/>
      <c r="CT8" s="648"/>
      <c r="CU8" s="648"/>
      <c r="CV8" s="648"/>
      <c r="CW8" s="648"/>
      <c r="CX8" s="648"/>
      <c r="CY8" s="649"/>
      <c r="CZ8" s="650">
        <v>27.3</v>
      </c>
      <c r="DA8" s="650"/>
      <c r="DB8" s="650"/>
      <c r="DC8" s="650"/>
      <c r="DD8" s="656">
        <v>49687</v>
      </c>
      <c r="DE8" s="648"/>
      <c r="DF8" s="648"/>
      <c r="DG8" s="648"/>
      <c r="DH8" s="648"/>
      <c r="DI8" s="648"/>
      <c r="DJ8" s="648"/>
      <c r="DK8" s="648"/>
      <c r="DL8" s="648"/>
      <c r="DM8" s="648"/>
      <c r="DN8" s="648"/>
      <c r="DO8" s="648"/>
      <c r="DP8" s="649"/>
      <c r="DQ8" s="656">
        <v>1611232</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1564</v>
      </c>
      <c r="S9" s="648"/>
      <c r="T9" s="648"/>
      <c r="U9" s="648"/>
      <c r="V9" s="648"/>
      <c r="W9" s="648"/>
      <c r="X9" s="648"/>
      <c r="Y9" s="649"/>
      <c r="Z9" s="650">
        <v>0</v>
      </c>
      <c r="AA9" s="650"/>
      <c r="AB9" s="650"/>
      <c r="AC9" s="650"/>
      <c r="AD9" s="651">
        <v>1564</v>
      </c>
      <c r="AE9" s="651"/>
      <c r="AF9" s="651"/>
      <c r="AG9" s="651"/>
      <c r="AH9" s="651"/>
      <c r="AI9" s="651"/>
      <c r="AJ9" s="651"/>
      <c r="AK9" s="651"/>
      <c r="AL9" s="652">
        <v>0</v>
      </c>
      <c r="AM9" s="653"/>
      <c r="AN9" s="653"/>
      <c r="AO9" s="654"/>
      <c r="AP9" s="644" t="s">
        <v>239</v>
      </c>
      <c r="AQ9" s="645"/>
      <c r="AR9" s="645"/>
      <c r="AS9" s="645"/>
      <c r="AT9" s="645"/>
      <c r="AU9" s="645"/>
      <c r="AV9" s="645"/>
      <c r="AW9" s="645"/>
      <c r="AX9" s="645"/>
      <c r="AY9" s="645"/>
      <c r="AZ9" s="645"/>
      <c r="BA9" s="645"/>
      <c r="BB9" s="645"/>
      <c r="BC9" s="645"/>
      <c r="BD9" s="645"/>
      <c r="BE9" s="645"/>
      <c r="BF9" s="646"/>
      <c r="BG9" s="647">
        <v>384042</v>
      </c>
      <c r="BH9" s="648"/>
      <c r="BI9" s="648"/>
      <c r="BJ9" s="648"/>
      <c r="BK9" s="648"/>
      <c r="BL9" s="648"/>
      <c r="BM9" s="648"/>
      <c r="BN9" s="649"/>
      <c r="BO9" s="650">
        <v>28.3</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550665</v>
      </c>
      <c r="CS9" s="648"/>
      <c r="CT9" s="648"/>
      <c r="CU9" s="648"/>
      <c r="CV9" s="648"/>
      <c r="CW9" s="648"/>
      <c r="CX9" s="648"/>
      <c r="CY9" s="649"/>
      <c r="CZ9" s="650">
        <v>4.8</v>
      </c>
      <c r="DA9" s="650"/>
      <c r="DB9" s="650"/>
      <c r="DC9" s="650"/>
      <c r="DD9" s="656" t="s">
        <v>127</v>
      </c>
      <c r="DE9" s="648"/>
      <c r="DF9" s="648"/>
      <c r="DG9" s="648"/>
      <c r="DH9" s="648"/>
      <c r="DI9" s="648"/>
      <c r="DJ9" s="648"/>
      <c r="DK9" s="648"/>
      <c r="DL9" s="648"/>
      <c r="DM9" s="648"/>
      <c r="DN9" s="648"/>
      <c r="DO9" s="648"/>
      <c r="DP9" s="649"/>
      <c r="DQ9" s="656">
        <v>469347</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21768</v>
      </c>
      <c r="BH10" s="648"/>
      <c r="BI10" s="648"/>
      <c r="BJ10" s="648"/>
      <c r="BK10" s="648"/>
      <c r="BL10" s="648"/>
      <c r="BM10" s="648"/>
      <c r="BN10" s="649"/>
      <c r="BO10" s="650">
        <v>1.6</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23442</v>
      </c>
      <c r="CS10" s="648"/>
      <c r="CT10" s="648"/>
      <c r="CU10" s="648"/>
      <c r="CV10" s="648"/>
      <c r="CW10" s="648"/>
      <c r="CX10" s="648"/>
      <c r="CY10" s="649"/>
      <c r="CZ10" s="650">
        <v>0.2</v>
      </c>
      <c r="DA10" s="650"/>
      <c r="DB10" s="650"/>
      <c r="DC10" s="650"/>
      <c r="DD10" s="656" t="s">
        <v>127</v>
      </c>
      <c r="DE10" s="648"/>
      <c r="DF10" s="648"/>
      <c r="DG10" s="648"/>
      <c r="DH10" s="648"/>
      <c r="DI10" s="648"/>
      <c r="DJ10" s="648"/>
      <c r="DK10" s="648"/>
      <c r="DL10" s="648"/>
      <c r="DM10" s="648"/>
      <c r="DN10" s="648"/>
      <c r="DO10" s="648"/>
      <c r="DP10" s="649"/>
      <c r="DQ10" s="656">
        <v>4872</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221109</v>
      </c>
      <c r="S11" s="648"/>
      <c r="T11" s="648"/>
      <c r="U11" s="648"/>
      <c r="V11" s="648"/>
      <c r="W11" s="648"/>
      <c r="X11" s="648"/>
      <c r="Y11" s="649"/>
      <c r="Z11" s="652">
        <v>1.9</v>
      </c>
      <c r="AA11" s="653"/>
      <c r="AB11" s="653"/>
      <c r="AC11" s="665"/>
      <c r="AD11" s="656">
        <v>221109</v>
      </c>
      <c r="AE11" s="648"/>
      <c r="AF11" s="648"/>
      <c r="AG11" s="648"/>
      <c r="AH11" s="648"/>
      <c r="AI11" s="648"/>
      <c r="AJ11" s="648"/>
      <c r="AK11" s="649"/>
      <c r="AL11" s="652">
        <v>4.2</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20475</v>
      </c>
      <c r="BH11" s="648"/>
      <c r="BI11" s="648"/>
      <c r="BJ11" s="648"/>
      <c r="BK11" s="648"/>
      <c r="BL11" s="648"/>
      <c r="BM11" s="648"/>
      <c r="BN11" s="649"/>
      <c r="BO11" s="650">
        <v>1.5</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635221</v>
      </c>
      <c r="CS11" s="648"/>
      <c r="CT11" s="648"/>
      <c r="CU11" s="648"/>
      <c r="CV11" s="648"/>
      <c r="CW11" s="648"/>
      <c r="CX11" s="648"/>
      <c r="CY11" s="649"/>
      <c r="CZ11" s="650">
        <v>5.5</v>
      </c>
      <c r="DA11" s="650"/>
      <c r="DB11" s="650"/>
      <c r="DC11" s="650"/>
      <c r="DD11" s="656">
        <v>283210</v>
      </c>
      <c r="DE11" s="648"/>
      <c r="DF11" s="648"/>
      <c r="DG11" s="648"/>
      <c r="DH11" s="648"/>
      <c r="DI11" s="648"/>
      <c r="DJ11" s="648"/>
      <c r="DK11" s="648"/>
      <c r="DL11" s="648"/>
      <c r="DM11" s="648"/>
      <c r="DN11" s="648"/>
      <c r="DO11" s="648"/>
      <c r="DP11" s="649"/>
      <c r="DQ11" s="656">
        <v>331244</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127</v>
      </c>
      <c r="AE12" s="651"/>
      <c r="AF12" s="651"/>
      <c r="AG12" s="651"/>
      <c r="AH12" s="651"/>
      <c r="AI12" s="651"/>
      <c r="AJ12" s="651"/>
      <c r="AK12" s="651"/>
      <c r="AL12" s="652" t="s">
        <v>127</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822298</v>
      </c>
      <c r="BH12" s="648"/>
      <c r="BI12" s="648"/>
      <c r="BJ12" s="648"/>
      <c r="BK12" s="648"/>
      <c r="BL12" s="648"/>
      <c r="BM12" s="648"/>
      <c r="BN12" s="649"/>
      <c r="BO12" s="650">
        <v>60.7</v>
      </c>
      <c r="BP12" s="650"/>
      <c r="BQ12" s="650"/>
      <c r="BR12" s="650"/>
      <c r="BS12" s="656" t="s">
        <v>127</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411638</v>
      </c>
      <c r="CS12" s="648"/>
      <c r="CT12" s="648"/>
      <c r="CU12" s="648"/>
      <c r="CV12" s="648"/>
      <c r="CW12" s="648"/>
      <c r="CX12" s="648"/>
      <c r="CY12" s="649"/>
      <c r="CZ12" s="650">
        <v>3.6</v>
      </c>
      <c r="DA12" s="650"/>
      <c r="DB12" s="650"/>
      <c r="DC12" s="650"/>
      <c r="DD12" s="656">
        <v>83938</v>
      </c>
      <c r="DE12" s="648"/>
      <c r="DF12" s="648"/>
      <c r="DG12" s="648"/>
      <c r="DH12" s="648"/>
      <c r="DI12" s="648"/>
      <c r="DJ12" s="648"/>
      <c r="DK12" s="648"/>
      <c r="DL12" s="648"/>
      <c r="DM12" s="648"/>
      <c r="DN12" s="648"/>
      <c r="DO12" s="648"/>
      <c r="DP12" s="649"/>
      <c r="DQ12" s="656">
        <v>182700</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699087</v>
      </c>
      <c r="BH13" s="648"/>
      <c r="BI13" s="648"/>
      <c r="BJ13" s="648"/>
      <c r="BK13" s="648"/>
      <c r="BL13" s="648"/>
      <c r="BM13" s="648"/>
      <c r="BN13" s="649"/>
      <c r="BO13" s="650">
        <v>51.6</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1048031</v>
      </c>
      <c r="CS13" s="648"/>
      <c r="CT13" s="648"/>
      <c r="CU13" s="648"/>
      <c r="CV13" s="648"/>
      <c r="CW13" s="648"/>
      <c r="CX13" s="648"/>
      <c r="CY13" s="649"/>
      <c r="CZ13" s="650">
        <v>9.1</v>
      </c>
      <c r="DA13" s="650"/>
      <c r="DB13" s="650"/>
      <c r="DC13" s="650"/>
      <c r="DD13" s="656">
        <v>887339</v>
      </c>
      <c r="DE13" s="648"/>
      <c r="DF13" s="648"/>
      <c r="DG13" s="648"/>
      <c r="DH13" s="648"/>
      <c r="DI13" s="648"/>
      <c r="DJ13" s="648"/>
      <c r="DK13" s="648"/>
      <c r="DL13" s="648"/>
      <c r="DM13" s="648"/>
      <c r="DN13" s="648"/>
      <c r="DO13" s="648"/>
      <c r="DP13" s="649"/>
      <c r="DQ13" s="656">
        <v>264530</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43385</v>
      </c>
      <c r="BH14" s="648"/>
      <c r="BI14" s="648"/>
      <c r="BJ14" s="648"/>
      <c r="BK14" s="648"/>
      <c r="BL14" s="648"/>
      <c r="BM14" s="648"/>
      <c r="BN14" s="649"/>
      <c r="BO14" s="650">
        <v>3.2</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260812</v>
      </c>
      <c r="CS14" s="648"/>
      <c r="CT14" s="648"/>
      <c r="CU14" s="648"/>
      <c r="CV14" s="648"/>
      <c r="CW14" s="648"/>
      <c r="CX14" s="648"/>
      <c r="CY14" s="649"/>
      <c r="CZ14" s="650">
        <v>2.2999999999999998</v>
      </c>
      <c r="DA14" s="650"/>
      <c r="DB14" s="650"/>
      <c r="DC14" s="650"/>
      <c r="DD14" s="656" t="s">
        <v>127</v>
      </c>
      <c r="DE14" s="648"/>
      <c r="DF14" s="648"/>
      <c r="DG14" s="648"/>
      <c r="DH14" s="648"/>
      <c r="DI14" s="648"/>
      <c r="DJ14" s="648"/>
      <c r="DK14" s="648"/>
      <c r="DL14" s="648"/>
      <c r="DM14" s="648"/>
      <c r="DN14" s="648"/>
      <c r="DO14" s="648"/>
      <c r="DP14" s="649"/>
      <c r="DQ14" s="656">
        <v>256779</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44330</v>
      </c>
      <c r="BH15" s="648"/>
      <c r="BI15" s="648"/>
      <c r="BJ15" s="648"/>
      <c r="BK15" s="648"/>
      <c r="BL15" s="648"/>
      <c r="BM15" s="648"/>
      <c r="BN15" s="649"/>
      <c r="BO15" s="650">
        <v>3.3</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1357280</v>
      </c>
      <c r="CS15" s="648"/>
      <c r="CT15" s="648"/>
      <c r="CU15" s="648"/>
      <c r="CV15" s="648"/>
      <c r="CW15" s="648"/>
      <c r="CX15" s="648"/>
      <c r="CY15" s="649"/>
      <c r="CZ15" s="650">
        <v>11.8</v>
      </c>
      <c r="DA15" s="650"/>
      <c r="DB15" s="650"/>
      <c r="DC15" s="650"/>
      <c r="DD15" s="656">
        <v>159088</v>
      </c>
      <c r="DE15" s="648"/>
      <c r="DF15" s="648"/>
      <c r="DG15" s="648"/>
      <c r="DH15" s="648"/>
      <c r="DI15" s="648"/>
      <c r="DJ15" s="648"/>
      <c r="DK15" s="648"/>
      <c r="DL15" s="648"/>
      <c r="DM15" s="648"/>
      <c r="DN15" s="648"/>
      <c r="DO15" s="648"/>
      <c r="DP15" s="649"/>
      <c r="DQ15" s="656">
        <v>868776</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2483</v>
      </c>
      <c r="S16" s="648"/>
      <c r="T16" s="648"/>
      <c r="U16" s="648"/>
      <c r="V16" s="648"/>
      <c r="W16" s="648"/>
      <c r="X16" s="648"/>
      <c r="Y16" s="649"/>
      <c r="Z16" s="650">
        <v>0</v>
      </c>
      <c r="AA16" s="650"/>
      <c r="AB16" s="650"/>
      <c r="AC16" s="650"/>
      <c r="AD16" s="651">
        <v>2483</v>
      </c>
      <c r="AE16" s="651"/>
      <c r="AF16" s="651"/>
      <c r="AG16" s="651"/>
      <c r="AH16" s="651"/>
      <c r="AI16" s="651"/>
      <c r="AJ16" s="651"/>
      <c r="AK16" s="651"/>
      <c r="AL16" s="652">
        <v>0</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127</v>
      </c>
      <c r="CS16" s="648"/>
      <c r="CT16" s="648"/>
      <c r="CU16" s="648"/>
      <c r="CV16" s="648"/>
      <c r="CW16" s="648"/>
      <c r="CX16" s="648"/>
      <c r="CY16" s="649"/>
      <c r="CZ16" s="650" t="s">
        <v>127</v>
      </c>
      <c r="DA16" s="650"/>
      <c r="DB16" s="650"/>
      <c r="DC16" s="650"/>
      <c r="DD16" s="656" t="s">
        <v>127</v>
      </c>
      <c r="DE16" s="648"/>
      <c r="DF16" s="648"/>
      <c r="DG16" s="648"/>
      <c r="DH16" s="648"/>
      <c r="DI16" s="648"/>
      <c r="DJ16" s="648"/>
      <c r="DK16" s="648"/>
      <c r="DL16" s="648"/>
      <c r="DM16" s="648"/>
      <c r="DN16" s="648"/>
      <c r="DO16" s="648"/>
      <c r="DP16" s="649"/>
      <c r="DQ16" s="656" t="s">
        <v>127</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3477</v>
      </c>
      <c r="S17" s="648"/>
      <c r="T17" s="648"/>
      <c r="U17" s="648"/>
      <c r="V17" s="648"/>
      <c r="W17" s="648"/>
      <c r="X17" s="648"/>
      <c r="Y17" s="649"/>
      <c r="Z17" s="650">
        <v>0</v>
      </c>
      <c r="AA17" s="650"/>
      <c r="AB17" s="650"/>
      <c r="AC17" s="650"/>
      <c r="AD17" s="651">
        <v>3477</v>
      </c>
      <c r="AE17" s="651"/>
      <c r="AF17" s="651"/>
      <c r="AG17" s="651"/>
      <c r="AH17" s="651"/>
      <c r="AI17" s="651"/>
      <c r="AJ17" s="651"/>
      <c r="AK17" s="651"/>
      <c r="AL17" s="652">
        <v>0.1</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387774</v>
      </c>
      <c r="CS17" s="648"/>
      <c r="CT17" s="648"/>
      <c r="CU17" s="648"/>
      <c r="CV17" s="648"/>
      <c r="CW17" s="648"/>
      <c r="CX17" s="648"/>
      <c r="CY17" s="649"/>
      <c r="CZ17" s="650">
        <v>3.4</v>
      </c>
      <c r="DA17" s="650"/>
      <c r="DB17" s="650"/>
      <c r="DC17" s="650"/>
      <c r="DD17" s="656" t="s">
        <v>127</v>
      </c>
      <c r="DE17" s="648"/>
      <c r="DF17" s="648"/>
      <c r="DG17" s="648"/>
      <c r="DH17" s="648"/>
      <c r="DI17" s="648"/>
      <c r="DJ17" s="648"/>
      <c r="DK17" s="648"/>
      <c r="DL17" s="648"/>
      <c r="DM17" s="648"/>
      <c r="DN17" s="648"/>
      <c r="DO17" s="648"/>
      <c r="DP17" s="649"/>
      <c r="DQ17" s="656">
        <v>381188</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7204</v>
      </c>
      <c r="S18" s="648"/>
      <c r="T18" s="648"/>
      <c r="U18" s="648"/>
      <c r="V18" s="648"/>
      <c r="W18" s="648"/>
      <c r="X18" s="648"/>
      <c r="Y18" s="649"/>
      <c r="Z18" s="650">
        <v>0.1</v>
      </c>
      <c r="AA18" s="650"/>
      <c r="AB18" s="650"/>
      <c r="AC18" s="650"/>
      <c r="AD18" s="651">
        <v>7204</v>
      </c>
      <c r="AE18" s="651"/>
      <c r="AF18" s="651"/>
      <c r="AG18" s="651"/>
      <c r="AH18" s="651"/>
      <c r="AI18" s="651"/>
      <c r="AJ18" s="651"/>
      <c r="AK18" s="651"/>
      <c r="AL18" s="652">
        <v>0.1</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5609</v>
      </c>
      <c r="S19" s="648"/>
      <c r="T19" s="648"/>
      <c r="U19" s="648"/>
      <c r="V19" s="648"/>
      <c r="W19" s="648"/>
      <c r="X19" s="648"/>
      <c r="Y19" s="649"/>
      <c r="Z19" s="650">
        <v>0</v>
      </c>
      <c r="AA19" s="650"/>
      <c r="AB19" s="650"/>
      <c r="AC19" s="650"/>
      <c r="AD19" s="651">
        <v>5609</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127</v>
      </c>
      <c r="BP19" s="650"/>
      <c r="BQ19" s="650"/>
      <c r="BR19" s="650"/>
      <c r="BS19" s="656" t="s">
        <v>127</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1185</v>
      </c>
      <c r="S20" s="648"/>
      <c r="T20" s="648"/>
      <c r="U20" s="648"/>
      <c r="V20" s="648"/>
      <c r="W20" s="648"/>
      <c r="X20" s="648"/>
      <c r="Y20" s="649"/>
      <c r="Z20" s="650">
        <v>0</v>
      </c>
      <c r="AA20" s="650"/>
      <c r="AB20" s="650"/>
      <c r="AC20" s="650"/>
      <c r="AD20" s="651">
        <v>1185</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127</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11533898</v>
      </c>
      <c r="CS20" s="648"/>
      <c r="CT20" s="648"/>
      <c r="CU20" s="648"/>
      <c r="CV20" s="648"/>
      <c r="CW20" s="648"/>
      <c r="CX20" s="648"/>
      <c r="CY20" s="649"/>
      <c r="CZ20" s="650">
        <v>100</v>
      </c>
      <c r="DA20" s="650"/>
      <c r="DB20" s="650"/>
      <c r="DC20" s="650"/>
      <c r="DD20" s="656">
        <v>1470332</v>
      </c>
      <c r="DE20" s="648"/>
      <c r="DF20" s="648"/>
      <c r="DG20" s="648"/>
      <c r="DH20" s="648"/>
      <c r="DI20" s="648"/>
      <c r="DJ20" s="648"/>
      <c r="DK20" s="648"/>
      <c r="DL20" s="648"/>
      <c r="DM20" s="648"/>
      <c r="DN20" s="648"/>
      <c r="DO20" s="648"/>
      <c r="DP20" s="649"/>
      <c r="DQ20" s="656">
        <v>5598493</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410</v>
      </c>
      <c r="S21" s="648"/>
      <c r="T21" s="648"/>
      <c r="U21" s="648"/>
      <c r="V21" s="648"/>
      <c r="W21" s="648"/>
      <c r="X21" s="648"/>
      <c r="Y21" s="649"/>
      <c r="Z21" s="650">
        <v>0</v>
      </c>
      <c r="AA21" s="650"/>
      <c r="AB21" s="650"/>
      <c r="AC21" s="650"/>
      <c r="AD21" s="651">
        <v>410</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2166342</v>
      </c>
      <c r="S22" s="648"/>
      <c r="T22" s="648"/>
      <c r="U22" s="648"/>
      <c r="V22" s="648"/>
      <c r="W22" s="648"/>
      <c r="X22" s="648"/>
      <c r="Y22" s="649"/>
      <c r="Z22" s="650">
        <v>18.3</v>
      </c>
      <c r="AA22" s="650"/>
      <c r="AB22" s="650"/>
      <c r="AC22" s="650"/>
      <c r="AD22" s="651">
        <v>2024021</v>
      </c>
      <c r="AE22" s="651"/>
      <c r="AF22" s="651"/>
      <c r="AG22" s="651"/>
      <c r="AH22" s="651"/>
      <c r="AI22" s="651"/>
      <c r="AJ22" s="651"/>
      <c r="AK22" s="651"/>
      <c r="AL22" s="652">
        <v>38.200000000000003</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2024021</v>
      </c>
      <c r="S23" s="648"/>
      <c r="T23" s="648"/>
      <c r="U23" s="648"/>
      <c r="V23" s="648"/>
      <c r="W23" s="648"/>
      <c r="X23" s="648"/>
      <c r="Y23" s="649"/>
      <c r="Z23" s="650">
        <v>17.100000000000001</v>
      </c>
      <c r="AA23" s="650"/>
      <c r="AB23" s="650"/>
      <c r="AC23" s="650"/>
      <c r="AD23" s="651">
        <v>2024021</v>
      </c>
      <c r="AE23" s="651"/>
      <c r="AF23" s="651"/>
      <c r="AG23" s="651"/>
      <c r="AH23" s="651"/>
      <c r="AI23" s="651"/>
      <c r="AJ23" s="651"/>
      <c r="AK23" s="651"/>
      <c r="AL23" s="652">
        <v>38.200000000000003</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142321</v>
      </c>
      <c r="S24" s="648"/>
      <c r="T24" s="648"/>
      <c r="U24" s="648"/>
      <c r="V24" s="648"/>
      <c r="W24" s="648"/>
      <c r="X24" s="648"/>
      <c r="Y24" s="649"/>
      <c r="Z24" s="650">
        <v>1.2</v>
      </c>
      <c r="AA24" s="650"/>
      <c r="AB24" s="650"/>
      <c r="AC24" s="650"/>
      <c r="AD24" s="651" t="s">
        <v>127</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3268218</v>
      </c>
      <c r="CS24" s="637"/>
      <c r="CT24" s="637"/>
      <c r="CU24" s="637"/>
      <c r="CV24" s="637"/>
      <c r="CW24" s="637"/>
      <c r="CX24" s="637"/>
      <c r="CY24" s="638"/>
      <c r="CZ24" s="641">
        <v>28.3</v>
      </c>
      <c r="DA24" s="642"/>
      <c r="DB24" s="642"/>
      <c r="DC24" s="661"/>
      <c r="DD24" s="683">
        <v>2258053</v>
      </c>
      <c r="DE24" s="637"/>
      <c r="DF24" s="637"/>
      <c r="DG24" s="637"/>
      <c r="DH24" s="637"/>
      <c r="DI24" s="637"/>
      <c r="DJ24" s="637"/>
      <c r="DK24" s="638"/>
      <c r="DL24" s="683">
        <v>2234828</v>
      </c>
      <c r="DM24" s="637"/>
      <c r="DN24" s="637"/>
      <c r="DO24" s="637"/>
      <c r="DP24" s="637"/>
      <c r="DQ24" s="637"/>
      <c r="DR24" s="637"/>
      <c r="DS24" s="637"/>
      <c r="DT24" s="637"/>
      <c r="DU24" s="637"/>
      <c r="DV24" s="638"/>
      <c r="DW24" s="641">
        <v>41.4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1743906</v>
      </c>
      <c r="CS25" s="684"/>
      <c r="CT25" s="684"/>
      <c r="CU25" s="684"/>
      <c r="CV25" s="684"/>
      <c r="CW25" s="684"/>
      <c r="CX25" s="684"/>
      <c r="CY25" s="685"/>
      <c r="CZ25" s="652">
        <v>15.1</v>
      </c>
      <c r="DA25" s="681"/>
      <c r="DB25" s="681"/>
      <c r="DC25" s="686"/>
      <c r="DD25" s="656">
        <v>1543251</v>
      </c>
      <c r="DE25" s="684"/>
      <c r="DF25" s="684"/>
      <c r="DG25" s="684"/>
      <c r="DH25" s="684"/>
      <c r="DI25" s="684"/>
      <c r="DJ25" s="684"/>
      <c r="DK25" s="685"/>
      <c r="DL25" s="656">
        <v>1520056</v>
      </c>
      <c r="DM25" s="684"/>
      <c r="DN25" s="684"/>
      <c r="DO25" s="684"/>
      <c r="DP25" s="684"/>
      <c r="DQ25" s="684"/>
      <c r="DR25" s="684"/>
      <c r="DS25" s="684"/>
      <c r="DT25" s="684"/>
      <c r="DU25" s="684"/>
      <c r="DV25" s="685"/>
      <c r="DW25" s="652">
        <v>28.1</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3799054</v>
      </c>
      <c r="S26" s="648"/>
      <c r="T26" s="648"/>
      <c r="U26" s="648"/>
      <c r="V26" s="648"/>
      <c r="W26" s="648"/>
      <c r="X26" s="648"/>
      <c r="Y26" s="649"/>
      <c r="Z26" s="650">
        <v>32.1</v>
      </c>
      <c r="AA26" s="650"/>
      <c r="AB26" s="650"/>
      <c r="AC26" s="650"/>
      <c r="AD26" s="651">
        <v>3656733</v>
      </c>
      <c r="AE26" s="651"/>
      <c r="AF26" s="651"/>
      <c r="AG26" s="651"/>
      <c r="AH26" s="651"/>
      <c r="AI26" s="651"/>
      <c r="AJ26" s="651"/>
      <c r="AK26" s="651"/>
      <c r="AL26" s="652">
        <v>69</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778216</v>
      </c>
      <c r="CS26" s="648"/>
      <c r="CT26" s="648"/>
      <c r="CU26" s="648"/>
      <c r="CV26" s="648"/>
      <c r="CW26" s="648"/>
      <c r="CX26" s="648"/>
      <c r="CY26" s="649"/>
      <c r="CZ26" s="652">
        <v>6.7</v>
      </c>
      <c r="DA26" s="681"/>
      <c r="DB26" s="681"/>
      <c r="DC26" s="686"/>
      <c r="DD26" s="656">
        <v>708833</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1975</v>
      </c>
      <c r="S27" s="648"/>
      <c r="T27" s="648"/>
      <c r="U27" s="648"/>
      <c r="V27" s="648"/>
      <c r="W27" s="648"/>
      <c r="X27" s="648"/>
      <c r="Y27" s="649"/>
      <c r="Z27" s="650">
        <v>0</v>
      </c>
      <c r="AA27" s="650"/>
      <c r="AB27" s="650"/>
      <c r="AC27" s="650"/>
      <c r="AD27" s="651">
        <v>1975</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1355661</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1136538</v>
      </c>
      <c r="CS27" s="684"/>
      <c r="CT27" s="684"/>
      <c r="CU27" s="684"/>
      <c r="CV27" s="684"/>
      <c r="CW27" s="684"/>
      <c r="CX27" s="684"/>
      <c r="CY27" s="685"/>
      <c r="CZ27" s="652">
        <v>9.9</v>
      </c>
      <c r="DA27" s="681"/>
      <c r="DB27" s="681"/>
      <c r="DC27" s="686"/>
      <c r="DD27" s="656">
        <v>333614</v>
      </c>
      <c r="DE27" s="684"/>
      <c r="DF27" s="684"/>
      <c r="DG27" s="684"/>
      <c r="DH27" s="684"/>
      <c r="DI27" s="684"/>
      <c r="DJ27" s="684"/>
      <c r="DK27" s="685"/>
      <c r="DL27" s="656">
        <v>333584</v>
      </c>
      <c r="DM27" s="684"/>
      <c r="DN27" s="684"/>
      <c r="DO27" s="684"/>
      <c r="DP27" s="684"/>
      <c r="DQ27" s="684"/>
      <c r="DR27" s="684"/>
      <c r="DS27" s="684"/>
      <c r="DT27" s="684"/>
      <c r="DU27" s="684"/>
      <c r="DV27" s="685"/>
      <c r="DW27" s="652">
        <v>6.2</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35844</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387774</v>
      </c>
      <c r="CS28" s="648"/>
      <c r="CT28" s="648"/>
      <c r="CU28" s="648"/>
      <c r="CV28" s="648"/>
      <c r="CW28" s="648"/>
      <c r="CX28" s="648"/>
      <c r="CY28" s="649"/>
      <c r="CZ28" s="652">
        <v>3.4</v>
      </c>
      <c r="DA28" s="681"/>
      <c r="DB28" s="681"/>
      <c r="DC28" s="686"/>
      <c r="DD28" s="656">
        <v>381188</v>
      </c>
      <c r="DE28" s="648"/>
      <c r="DF28" s="648"/>
      <c r="DG28" s="648"/>
      <c r="DH28" s="648"/>
      <c r="DI28" s="648"/>
      <c r="DJ28" s="648"/>
      <c r="DK28" s="649"/>
      <c r="DL28" s="656">
        <v>381188</v>
      </c>
      <c r="DM28" s="648"/>
      <c r="DN28" s="648"/>
      <c r="DO28" s="648"/>
      <c r="DP28" s="648"/>
      <c r="DQ28" s="648"/>
      <c r="DR28" s="648"/>
      <c r="DS28" s="648"/>
      <c r="DT28" s="648"/>
      <c r="DU28" s="648"/>
      <c r="DV28" s="649"/>
      <c r="DW28" s="652">
        <v>7.1</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133568</v>
      </c>
      <c r="S29" s="648"/>
      <c r="T29" s="648"/>
      <c r="U29" s="648"/>
      <c r="V29" s="648"/>
      <c r="W29" s="648"/>
      <c r="X29" s="648"/>
      <c r="Y29" s="649"/>
      <c r="Z29" s="650">
        <v>1.1000000000000001</v>
      </c>
      <c r="AA29" s="650"/>
      <c r="AB29" s="650"/>
      <c r="AC29" s="650"/>
      <c r="AD29" s="651">
        <v>17908</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70</v>
      </c>
      <c r="CG29" s="663"/>
      <c r="CH29" s="663"/>
      <c r="CI29" s="663"/>
      <c r="CJ29" s="663"/>
      <c r="CK29" s="663"/>
      <c r="CL29" s="663"/>
      <c r="CM29" s="663"/>
      <c r="CN29" s="663"/>
      <c r="CO29" s="663"/>
      <c r="CP29" s="663"/>
      <c r="CQ29" s="664"/>
      <c r="CR29" s="647">
        <v>387774</v>
      </c>
      <c r="CS29" s="684"/>
      <c r="CT29" s="684"/>
      <c r="CU29" s="684"/>
      <c r="CV29" s="684"/>
      <c r="CW29" s="684"/>
      <c r="CX29" s="684"/>
      <c r="CY29" s="685"/>
      <c r="CZ29" s="652">
        <v>3.4</v>
      </c>
      <c r="DA29" s="681"/>
      <c r="DB29" s="681"/>
      <c r="DC29" s="686"/>
      <c r="DD29" s="656">
        <v>381188</v>
      </c>
      <c r="DE29" s="684"/>
      <c r="DF29" s="684"/>
      <c r="DG29" s="684"/>
      <c r="DH29" s="684"/>
      <c r="DI29" s="684"/>
      <c r="DJ29" s="684"/>
      <c r="DK29" s="685"/>
      <c r="DL29" s="656">
        <v>381188</v>
      </c>
      <c r="DM29" s="684"/>
      <c r="DN29" s="684"/>
      <c r="DO29" s="684"/>
      <c r="DP29" s="684"/>
      <c r="DQ29" s="684"/>
      <c r="DR29" s="684"/>
      <c r="DS29" s="684"/>
      <c r="DT29" s="684"/>
      <c r="DU29" s="684"/>
      <c r="DV29" s="685"/>
      <c r="DW29" s="652">
        <v>7.1</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43742</v>
      </c>
      <c r="S30" s="648"/>
      <c r="T30" s="648"/>
      <c r="U30" s="648"/>
      <c r="V30" s="648"/>
      <c r="W30" s="648"/>
      <c r="X30" s="648"/>
      <c r="Y30" s="649"/>
      <c r="Z30" s="650">
        <v>0.4</v>
      </c>
      <c r="AA30" s="650"/>
      <c r="AB30" s="650"/>
      <c r="AC30" s="650"/>
      <c r="AD30" s="651">
        <v>7531</v>
      </c>
      <c r="AE30" s="651"/>
      <c r="AF30" s="651"/>
      <c r="AG30" s="651"/>
      <c r="AH30" s="651"/>
      <c r="AI30" s="651"/>
      <c r="AJ30" s="651"/>
      <c r="AK30" s="651"/>
      <c r="AL30" s="652">
        <v>0.1</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362583</v>
      </c>
      <c r="CS30" s="648"/>
      <c r="CT30" s="648"/>
      <c r="CU30" s="648"/>
      <c r="CV30" s="648"/>
      <c r="CW30" s="648"/>
      <c r="CX30" s="648"/>
      <c r="CY30" s="649"/>
      <c r="CZ30" s="652">
        <v>3.1</v>
      </c>
      <c r="DA30" s="681"/>
      <c r="DB30" s="681"/>
      <c r="DC30" s="686"/>
      <c r="DD30" s="656">
        <v>356350</v>
      </c>
      <c r="DE30" s="648"/>
      <c r="DF30" s="648"/>
      <c r="DG30" s="648"/>
      <c r="DH30" s="648"/>
      <c r="DI30" s="648"/>
      <c r="DJ30" s="648"/>
      <c r="DK30" s="649"/>
      <c r="DL30" s="656">
        <v>356350</v>
      </c>
      <c r="DM30" s="648"/>
      <c r="DN30" s="648"/>
      <c r="DO30" s="648"/>
      <c r="DP30" s="648"/>
      <c r="DQ30" s="648"/>
      <c r="DR30" s="648"/>
      <c r="DS30" s="648"/>
      <c r="DT30" s="648"/>
      <c r="DU30" s="648"/>
      <c r="DV30" s="649"/>
      <c r="DW30" s="652">
        <v>6.6</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3648836</v>
      </c>
      <c r="S31" s="648"/>
      <c r="T31" s="648"/>
      <c r="U31" s="648"/>
      <c r="V31" s="648"/>
      <c r="W31" s="648"/>
      <c r="X31" s="648"/>
      <c r="Y31" s="649"/>
      <c r="Z31" s="650">
        <v>30.8</v>
      </c>
      <c r="AA31" s="650"/>
      <c r="AB31" s="650"/>
      <c r="AC31" s="650"/>
      <c r="AD31" s="651" t="s">
        <v>127</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187</v>
      </c>
      <c r="AY31" s="634"/>
      <c r="AZ31" s="634"/>
      <c r="BA31" s="634"/>
      <c r="BB31" s="634"/>
      <c r="BC31" s="634"/>
      <c r="BD31" s="634"/>
      <c r="BE31" s="634"/>
      <c r="BF31" s="635"/>
      <c r="BG31" s="703">
        <v>98.1</v>
      </c>
      <c r="BH31" s="699"/>
      <c r="BI31" s="699"/>
      <c r="BJ31" s="699"/>
      <c r="BK31" s="699"/>
      <c r="BL31" s="699"/>
      <c r="BM31" s="642">
        <v>94.5</v>
      </c>
      <c r="BN31" s="699"/>
      <c r="BO31" s="699"/>
      <c r="BP31" s="699"/>
      <c r="BQ31" s="700"/>
      <c r="BR31" s="703">
        <v>98.1</v>
      </c>
      <c r="BS31" s="699"/>
      <c r="BT31" s="699"/>
      <c r="BU31" s="699"/>
      <c r="BV31" s="699"/>
      <c r="BW31" s="699"/>
      <c r="BX31" s="642">
        <v>94.2</v>
      </c>
      <c r="BY31" s="699"/>
      <c r="BZ31" s="699"/>
      <c r="CA31" s="699"/>
      <c r="CB31" s="700"/>
      <c r="CD31" s="695"/>
      <c r="CE31" s="696"/>
      <c r="CF31" s="662" t="s">
        <v>309</v>
      </c>
      <c r="CG31" s="663"/>
      <c r="CH31" s="663"/>
      <c r="CI31" s="663"/>
      <c r="CJ31" s="663"/>
      <c r="CK31" s="663"/>
      <c r="CL31" s="663"/>
      <c r="CM31" s="663"/>
      <c r="CN31" s="663"/>
      <c r="CO31" s="663"/>
      <c r="CP31" s="663"/>
      <c r="CQ31" s="664"/>
      <c r="CR31" s="647">
        <v>25191</v>
      </c>
      <c r="CS31" s="684"/>
      <c r="CT31" s="684"/>
      <c r="CU31" s="684"/>
      <c r="CV31" s="684"/>
      <c r="CW31" s="684"/>
      <c r="CX31" s="684"/>
      <c r="CY31" s="685"/>
      <c r="CZ31" s="652">
        <v>0.2</v>
      </c>
      <c r="DA31" s="681"/>
      <c r="DB31" s="681"/>
      <c r="DC31" s="686"/>
      <c r="DD31" s="656">
        <v>24838</v>
      </c>
      <c r="DE31" s="684"/>
      <c r="DF31" s="684"/>
      <c r="DG31" s="684"/>
      <c r="DH31" s="684"/>
      <c r="DI31" s="684"/>
      <c r="DJ31" s="684"/>
      <c r="DK31" s="685"/>
      <c r="DL31" s="656">
        <v>24838</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310</v>
      </c>
      <c r="C32" s="715"/>
      <c r="D32" s="715"/>
      <c r="E32" s="715"/>
      <c r="F32" s="715"/>
      <c r="G32" s="715"/>
      <c r="H32" s="715"/>
      <c r="I32" s="715"/>
      <c r="J32" s="715"/>
      <c r="K32" s="715"/>
      <c r="L32" s="715"/>
      <c r="M32" s="715"/>
      <c r="N32" s="715"/>
      <c r="O32" s="715"/>
      <c r="P32" s="715"/>
      <c r="Q32" s="716"/>
      <c r="R32" s="647">
        <v>524773</v>
      </c>
      <c r="S32" s="648"/>
      <c r="T32" s="648"/>
      <c r="U32" s="648"/>
      <c r="V32" s="648"/>
      <c r="W32" s="648"/>
      <c r="X32" s="648"/>
      <c r="Y32" s="649"/>
      <c r="Z32" s="650">
        <v>4.4000000000000004</v>
      </c>
      <c r="AA32" s="650"/>
      <c r="AB32" s="650"/>
      <c r="AC32" s="650"/>
      <c r="AD32" s="651">
        <v>524773</v>
      </c>
      <c r="AE32" s="651"/>
      <c r="AF32" s="651"/>
      <c r="AG32" s="651"/>
      <c r="AH32" s="651"/>
      <c r="AI32" s="651"/>
      <c r="AJ32" s="651"/>
      <c r="AK32" s="651"/>
      <c r="AL32" s="652">
        <v>9.9</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97.7</v>
      </c>
      <c r="BH32" s="684"/>
      <c r="BI32" s="684"/>
      <c r="BJ32" s="684"/>
      <c r="BK32" s="684"/>
      <c r="BL32" s="684"/>
      <c r="BM32" s="653">
        <v>95.6</v>
      </c>
      <c r="BN32" s="701"/>
      <c r="BO32" s="701"/>
      <c r="BP32" s="701"/>
      <c r="BQ32" s="702"/>
      <c r="BR32" s="713">
        <v>98.3</v>
      </c>
      <c r="BS32" s="684"/>
      <c r="BT32" s="684"/>
      <c r="BU32" s="684"/>
      <c r="BV32" s="684"/>
      <c r="BW32" s="684"/>
      <c r="BX32" s="653">
        <v>96.1</v>
      </c>
      <c r="BY32" s="701"/>
      <c r="BZ32" s="701"/>
      <c r="CA32" s="701"/>
      <c r="CB32" s="702"/>
      <c r="CD32" s="697"/>
      <c r="CE32" s="698"/>
      <c r="CF32" s="662" t="s">
        <v>313</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6"/>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849806</v>
      </c>
      <c r="S33" s="648"/>
      <c r="T33" s="648"/>
      <c r="U33" s="648"/>
      <c r="V33" s="648"/>
      <c r="W33" s="648"/>
      <c r="X33" s="648"/>
      <c r="Y33" s="649"/>
      <c r="Z33" s="650">
        <v>7.2</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97.9</v>
      </c>
      <c r="BH33" s="718"/>
      <c r="BI33" s="718"/>
      <c r="BJ33" s="718"/>
      <c r="BK33" s="718"/>
      <c r="BL33" s="718"/>
      <c r="BM33" s="719">
        <v>92.6</v>
      </c>
      <c r="BN33" s="718"/>
      <c r="BO33" s="718"/>
      <c r="BP33" s="718"/>
      <c r="BQ33" s="720"/>
      <c r="BR33" s="717">
        <v>97.6</v>
      </c>
      <c r="BS33" s="718"/>
      <c r="BT33" s="718"/>
      <c r="BU33" s="718"/>
      <c r="BV33" s="718"/>
      <c r="BW33" s="718"/>
      <c r="BX33" s="719">
        <v>91.8</v>
      </c>
      <c r="BY33" s="718"/>
      <c r="BZ33" s="718"/>
      <c r="CA33" s="718"/>
      <c r="CB33" s="720"/>
      <c r="CD33" s="662" t="s">
        <v>316</v>
      </c>
      <c r="CE33" s="663"/>
      <c r="CF33" s="663"/>
      <c r="CG33" s="663"/>
      <c r="CH33" s="663"/>
      <c r="CI33" s="663"/>
      <c r="CJ33" s="663"/>
      <c r="CK33" s="663"/>
      <c r="CL33" s="663"/>
      <c r="CM33" s="663"/>
      <c r="CN33" s="663"/>
      <c r="CO33" s="663"/>
      <c r="CP33" s="663"/>
      <c r="CQ33" s="664"/>
      <c r="CR33" s="647">
        <v>6795348</v>
      </c>
      <c r="CS33" s="684"/>
      <c r="CT33" s="684"/>
      <c r="CU33" s="684"/>
      <c r="CV33" s="684"/>
      <c r="CW33" s="684"/>
      <c r="CX33" s="684"/>
      <c r="CY33" s="685"/>
      <c r="CZ33" s="652">
        <v>58.9</v>
      </c>
      <c r="DA33" s="681"/>
      <c r="DB33" s="681"/>
      <c r="DC33" s="686"/>
      <c r="DD33" s="656">
        <v>3056844</v>
      </c>
      <c r="DE33" s="684"/>
      <c r="DF33" s="684"/>
      <c r="DG33" s="684"/>
      <c r="DH33" s="684"/>
      <c r="DI33" s="684"/>
      <c r="DJ33" s="684"/>
      <c r="DK33" s="685"/>
      <c r="DL33" s="656">
        <v>2407835</v>
      </c>
      <c r="DM33" s="684"/>
      <c r="DN33" s="684"/>
      <c r="DO33" s="684"/>
      <c r="DP33" s="684"/>
      <c r="DQ33" s="684"/>
      <c r="DR33" s="684"/>
      <c r="DS33" s="684"/>
      <c r="DT33" s="684"/>
      <c r="DU33" s="684"/>
      <c r="DV33" s="685"/>
      <c r="DW33" s="652">
        <v>44.6</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2117293</v>
      </c>
      <c r="S34" s="648"/>
      <c r="T34" s="648"/>
      <c r="U34" s="648"/>
      <c r="V34" s="648"/>
      <c r="W34" s="648"/>
      <c r="X34" s="648"/>
      <c r="Y34" s="649"/>
      <c r="Z34" s="650">
        <v>17.899999999999999</v>
      </c>
      <c r="AA34" s="650"/>
      <c r="AB34" s="650"/>
      <c r="AC34" s="650"/>
      <c r="AD34" s="651">
        <v>1086632</v>
      </c>
      <c r="AE34" s="651"/>
      <c r="AF34" s="651"/>
      <c r="AG34" s="651"/>
      <c r="AH34" s="651"/>
      <c r="AI34" s="651"/>
      <c r="AJ34" s="651"/>
      <c r="AK34" s="651"/>
      <c r="AL34" s="652">
        <v>20.5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1777325</v>
      </c>
      <c r="CS34" s="648"/>
      <c r="CT34" s="648"/>
      <c r="CU34" s="648"/>
      <c r="CV34" s="648"/>
      <c r="CW34" s="648"/>
      <c r="CX34" s="648"/>
      <c r="CY34" s="649"/>
      <c r="CZ34" s="652">
        <v>15.4</v>
      </c>
      <c r="DA34" s="681"/>
      <c r="DB34" s="681"/>
      <c r="DC34" s="686"/>
      <c r="DD34" s="656">
        <v>1095510</v>
      </c>
      <c r="DE34" s="648"/>
      <c r="DF34" s="648"/>
      <c r="DG34" s="648"/>
      <c r="DH34" s="648"/>
      <c r="DI34" s="648"/>
      <c r="DJ34" s="648"/>
      <c r="DK34" s="649"/>
      <c r="DL34" s="656">
        <v>872585</v>
      </c>
      <c r="DM34" s="648"/>
      <c r="DN34" s="648"/>
      <c r="DO34" s="648"/>
      <c r="DP34" s="648"/>
      <c r="DQ34" s="648"/>
      <c r="DR34" s="648"/>
      <c r="DS34" s="648"/>
      <c r="DT34" s="648"/>
      <c r="DU34" s="648"/>
      <c r="DV34" s="649"/>
      <c r="DW34" s="652">
        <v>16.2</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97955</v>
      </c>
      <c r="S35" s="648"/>
      <c r="T35" s="648"/>
      <c r="U35" s="648"/>
      <c r="V35" s="648"/>
      <c r="W35" s="648"/>
      <c r="X35" s="648"/>
      <c r="Y35" s="649"/>
      <c r="Z35" s="650">
        <v>0.8</v>
      </c>
      <c r="AA35" s="650"/>
      <c r="AB35" s="650"/>
      <c r="AC35" s="650"/>
      <c r="AD35" s="651" t="s">
        <v>127</v>
      </c>
      <c r="AE35" s="651"/>
      <c r="AF35" s="651"/>
      <c r="AG35" s="651"/>
      <c r="AH35" s="651"/>
      <c r="AI35" s="651"/>
      <c r="AJ35" s="651"/>
      <c r="AK35" s="651"/>
      <c r="AL35" s="652" t="s">
        <v>127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118213</v>
      </c>
      <c r="CS35" s="684"/>
      <c r="CT35" s="684"/>
      <c r="CU35" s="684"/>
      <c r="CV35" s="684"/>
      <c r="CW35" s="684"/>
      <c r="CX35" s="684"/>
      <c r="CY35" s="685"/>
      <c r="CZ35" s="652">
        <v>1</v>
      </c>
      <c r="DA35" s="681"/>
      <c r="DB35" s="681"/>
      <c r="DC35" s="686"/>
      <c r="DD35" s="656">
        <v>106355</v>
      </c>
      <c r="DE35" s="684"/>
      <c r="DF35" s="684"/>
      <c r="DG35" s="684"/>
      <c r="DH35" s="684"/>
      <c r="DI35" s="684"/>
      <c r="DJ35" s="684"/>
      <c r="DK35" s="685"/>
      <c r="DL35" s="656">
        <v>16948</v>
      </c>
      <c r="DM35" s="684"/>
      <c r="DN35" s="684"/>
      <c r="DO35" s="684"/>
      <c r="DP35" s="684"/>
      <c r="DQ35" s="684"/>
      <c r="DR35" s="684"/>
      <c r="DS35" s="684"/>
      <c r="DT35" s="684"/>
      <c r="DU35" s="684"/>
      <c r="DV35" s="685"/>
      <c r="DW35" s="652">
        <v>0.3</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168578</v>
      </c>
      <c r="S36" s="648"/>
      <c r="T36" s="648"/>
      <c r="U36" s="648"/>
      <c r="V36" s="648"/>
      <c r="W36" s="648"/>
      <c r="X36" s="648"/>
      <c r="Y36" s="649"/>
      <c r="Z36" s="650">
        <v>1.4</v>
      </c>
      <c r="AA36" s="650"/>
      <c r="AB36" s="650"/>
      <c r="AC36" s="650"/>
      <c r="AD36" s="651" t="s">
        <v>127</v>
      </c>
      <c r="AE36" s="651"/>
      <c r="AF36" s="651"/>
      <c r="AG36" s="651"/>
      <c r="AH36" s="651"/>
      <c r="AI36" s="651"/>
      <c r="AJ36" s="651"/>
      <c r="AK36" s="651"/>
      <c r="AL36" s="652" t="s">
        <v>127</v>
      </c>
      <c r="AM36" s="653"/>
      <c r="AN36" s="653"/>
      <c r="AO36" s="654"/>
      <c r="AP36" s="235"/>
      <c r="AQ36" s="721" t="s">
        <v>324</v>
      </c>
      <c r="AR36" s="722"/>
      <c r="AS36" s="722"/>
      <c r="AT36" s="722"/>
      <c r="AU36" s="722"/>
      <c r="AV36" s="722"/>
      <c r="AW36" s="722"/>
      <c r="AX36" s="722"/>
      <c r="AY36" s="723"/>
      <c r="AZ36" s="636">
        <v>523539</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31208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4008762</v>
      </c>
      <c r="CS36" s="648"/>
      <c r="CT36" s="648"/>
      <c r="CU36" s="648"/>
      <c r="CV36" s="648"/>
      <c r="CW36" s="648"/>
      <c r="CX36" s="648"/>
      <c r="CY36" s="649"/>
      <c r="CZ36" s="652">
        <v>34.799999999999997</v>
      </c>
      <c r="DA36" s="681"/>
      <c r="DB36" s="681"/>
      <c r="DC36" s="686"/>
      <c r="DD36" s="656">
        <v>1160587</v>
      </c>
      <c r="DE36" s="648"/>
      <c r="DF36" s="648"/>
      <c r="DG36" s="648"/>
      <c r="DH36" s="648"/>
      <c r="DI36" s="648"/>
      <c r="DJ36" s="648"/>
      <c r="DK36" s="649"/>
      <c r="DL36" s="656">
        <v>1107914</v>
      </c>
      <c r="DM36" s="648"/>
      <c r="DN36" s="648"/>
      <c r="DO36" s="648"/>
      <c r="DP36" s="648"/>
      <c r="DQ36" s="648"/>
      <c r="DR36" s="648"/>
      <c r="DS36" s="648"/>
      <c r="DT36" s="648"/>
      <c r="DU36" s="648"/>
      <c r="DV36" s="649"/>
      <c r="DW36" s="652">
        <v>20.5</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74026</v>
      </c>
      <c r="S37" s="648"/>
      <c r="T37" s="648"/>
      <c r="U37" s="648"/>
      <c r="V37" s="648"/>
      <c r="W37" s="648"/>
      <c r="X37" s="648"/>
      <c r="Y37" s="649"/>
      <c r="Z37" s="650">
        <v>0.6</v>
      </c>
      <c r="AA37" s="650"/>
      <c r="AB37" s="650"/>
      <c r="AC37" s="650"/>
      <c r="AD37" s="651" t="s">
        <v>127</v>
      </c>
      <c r="AE37" s="651"/>
      <c r="AF37" s="651"/>
      <c r="AG37" s="651"/>
      <c r="AH37" s="651"/>
      <c r="AI37" s="651"/>
      <c r="AJ37" s="651"/>
      <c r="AK37" s="651"/>
      <c r="AL37" s="652" t="s">
        <v>127</v>
      </c>
      <c r="AM37" s="653"/>
      <c r="AN37" s="653"/>
      <c r="AO37" s="654"/>
      <c r="AQ37" s="725" t="s">
        <v>328</v>
      </c>
      <c r="AR37" s="726"/>
      <c r="AS37" s="726"/>
      <c r="AT37" s="726"/>
      <c r="AU37" s="726"/>
      <c r="AV37" s="726"/>
      <c r="AW37" s="726"/>
      <c r="AX37" s="726"/>
      <c r="AY37" s="727"/>
      <c r="AZ37" s="647">
        <v>75000</v>
      </c>
      <c r="BA37" s="648"/>
      <c r="BB37" s="648"/>
      <c r="BC37" s="648"/>
      <c r="BD37" s="684"/>
      <c r="BE37" s="684"/>
      <c r="BF37" s="702"/>
      <c r="BG37" s="662" t="s">
        <v>329</v>
      </c>
      <c r="BH37" s="663"/>
      <c r="BI37" s="663"/>
      <c r="BJ37" s="663"/>
      <c r="BK37" s="663"/>
      <c r="BL37" s="663"/>
      <c r="BM37" s="663"/>
      <c r="BN37" s="663"/>
      <c r="BO37" s="663"/>
      <c r="BP37" s="663"/>
      <c r="BQ37" s="663"/>
      <c r="BR37" s="663"/>
      <c r="BS37" s="663"/>
      <c r="BT37" s="663"/>
      <c r="BU37" s="664"/>
      <c r="BV37" s="647">
        <v>-96789</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480043</v>
      </c>
      <c r="CS37" s="684"/>
      <c r="CT37" s="684"/>
      <c r="CU37" s="684"/>
      <c r="CV37" s="684"/>
      <c r="CW37" s="684"/>
      <c r="CX37" s="684"/>
      <c r="CY37" s="685"/>
      <c r="CZ37" s="652">
        <v>4.2</v>
      </c>
      <c r="DA37" s="681"/>
      <c r="DB37" s="681"/>
      <c r="DC37" s="686"/>
      <c r="DD37" s="656">
        <v>476010</v>
      </c>
      <c r="DE37" s="684"/>
      <c r="DF37" s="684"/>
      <c r="DG37" s="684"/>
      <c r="DH37" s="684"/>
      <c r="DI37" s="684"/>
      <c r="DJ37" s="684"/>
      <c r="DK37" s="685"/>
      <c r="DL37" s="656">
        <v>476010</v>
      </c>
      <c r="DM37" s="684"/>
      <c r="DN37" s="684"/>
      <c r="DO37" s="684"/>
      <c r="DP37" s="684"/>
      <c r="DQ37" s="684"/>
      <c r="DR37" s="684"/>
      <c r="DS37" s="684"/>
      <c r="DT37" s="684"/>
      <c r="DU37" s="684"/>
      <c r="DV37" s="685"/>
      <c r="DW37" s="652">
        <v>8.8000000000000007</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103103</v>
      </c>
      <c r="S38" s="648"/>
      <c r="T38" s="648"/>
      <c r="U38" s="648"/>
      <c r="V38" s="648"/>
      <c r="W38" s="648"/>
      <c r="X38" s="648"/>
      <c r="Y38" s="649"/>
      <c r="Z38" s="650">
        <v>0.9</v>
      </c>
      <c r="AA38" s="650"/>
      <c r="AB38" s="650"/>
      <c r="AC38" s="650"/>
      <c r="AD38" s="651">
        <v>1119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31226</v>
      </c>
      <c r="BA38" s="648"/>
      <c r="BB38" s="648"/>
      <c r="BC38" s="648"/>
      <c r="BD38" s="684"/>
      <c r="BE38" s="684"/>
      <c r="BF38" s="702"/>
      <c r="BG38" s="662" t="s">
        <v>333</v>
      </c>
      <c r="BH38" s="663"/>
      <c r="BI38" s="663"/>
      <c r="BJ38" s="663"/>
      <c r="BK38" s="663"/>
      <c r="BL38" s="663"/>
      <c r="BM38" s="663"/>
      <c r="BN38" s="663"/>
      <c r="BO38" s="663"/>
      <c r="BP38" s="663"/>
      <c r="BQ38" s="663"/>
      <c r="BR38" s="663"/>
      <c r="BS38" s="663"/>
      <c r="BT38" s="663"/>
      <c r="BU38" s="664"/>
      <c r="BV38" s="647">
        <v>2171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492313</v>
      </c>
      <c r="CS38" s="648"/>
      <c r="CT38" s="648"/>
      <c r="CU38" s="648"/>
      <c r="CV38" s="648"/>
      <c r="CW38" s="648"/>
      <c r="CX38" s="648"/>
      <c r="CY38" s="649"/>
      <c r="CZ38" s="652">
        <v>4.3</v>
      </c>
      <c r="DA38" s="681"/>
      <c r="DB38" s="681"/>
      <c r="DC38" s="686"/>
      <c r="DD38" s="656">
        <v>424500</v>
      </c>
      <c r="DE38" s="648"/>
      <c r="DF38" s="648"/>
      <c r="DG38" s="648"/>
      <c r="DH38" s="648"/>
      <c r="DI38" s="648"/>
      <c r="DJ38" s="648"/>
      <c r="DK38" s="649"/>
      <c r="DL38" s="656">
        <v>410388</v>
      </c>
      <c r="DM38" s="648"/>
      <c r="DN38" s="648"/>
      <c r="DO38" s="648"/>
      <c r="DP38" s="648"/>
      <c r="DQ38" s="648"/>
      <c r="DR38" s="648"/>
      <c r="DS38" s="648"/>
      <c r="DT38" s="648"/>
      <c r="DU38" s="648"/>
      <c r="DV38" s="649"/>
      <c r="DW38" s="652">
        <v>7.6</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238800</v>
      </c>
      <c r="S39" s="648"/>
      <c r="T39" s="648"/>
      <c r="U39" s="648"/>
      <c r="V39" s="648"/>
      <c r="W39" s="648"/>
      <c r="X39" s="648"/>
      <c r="Y39" s="649"/>
      <c r="Z39" s="650">
        <v>2</v>
      </c>
      <c r="AA39" s="650"/>
      <c r="AB39" s="650"/>
      <c r="AC39" s="650"/>
      <c r="AD39" s="651" t="s">
        <v>127</v>
      </c>
      <c r="AE39" s="651"/>
      <c r="AF39" s="651"/>
      <c r="AG39" s="651"/>
      <c r="AH39" s="651"/>
      <c r="AI39" s="651"/>
      <c r="AJ39" s="651"/>
      <c r="AK39" s="651"/>
      <c r="AL39" s="652" t="s">
        <v>127</v>
      </c>
      <c r="AM39" s="653"/>
      <c r="AN39" s="653"/>
      <c r="AO39" s="654"/>
      <c r="AQ39" s="725" t="s">
        <v>336</v>
      </c>
      <c r="AR39" s="726"/>
      <c r="AS39" s="726"/>
      <c r="AT39" s="726"/>
      <c r="AU39" s="726"/>
      <c r="AV39" s="726"/>
      <c r="AW39" s="726"/>
      <c r="AX39" s="726"/>
      <c r="AY39" s="727"/>
      <c r="AZ39" s="647" t="s">
        <v>127</v>
      </c>
      <c r="BA39" s="648"/>
      <c r="BB39" s="648"/>
      <c r="BC39" s="648"/>
      <c r="BD39" s="684"/>
      <c r="BE39" s="684"/>
      <c r="BF39" s="702"/>
      <c r="BG39" s="662" t="s">
        <v>337</v>
      </c>
      <c r="BH39" s="663"/>
      <c r="BI39" s="663"/>
      <c r="BJ39" s="663"/>
      <c r="BK39" s="663"/>
      <c r="BL39" s="663"/>
      <c r="BM39" s="663"/>
      <c r="BN39" s="663"/>
      <c r="BO39" s="663"/>
      <c r="BP39" s="663"/>
      <c r="BQ39" s="663"/>
      <c r="BR39" s="663"/>
      <c r="BS39" s="663"/>
      <c r="BT39" s="663"/>
      <c r="BU39" s="664"/>
      <c r="BV39" s="647">
        <v>3512</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379895</v>
      </c>
      <c r="CS39" s="684"/>
      <c r="CT39" s="684"/>
      <c r="CU39" s="684"/>
      <c r="CV39" s="684"/>
      <c r="CW39" s="684"/>
      <c r="CX39" s="684"/>
      <c r="CY39" s="685"/>
      <c r="CZ39" s="652">
        <v>3.3</v>
      </c>
      <c r="DA39" s="681"/>
      <c r="DB39" s="681"/>
      <c r="DC39" s="686"/>
      <c r="DD39" s="656">
        <v>269892</v>
      </c>
      <c r="DE39" s="684"/>
      <c r="DF39" s="684"/>
      <c r="DG39" s="684"/>
      <c r="DH39" s="684"/>
      <c r="DI39" s="684"/>
      <c r="DJ39" s="684"/>
      <c r="DK39" s="685"/>
      <c r="DL39" s="656" t="s">
        <v>127</v>
      </c>
      <c r="DM39" s="684"/>
      <c r="DN39" s="684"/>
      <c r="DO39" s="684"/>
      <c r="DP39" s="684"/>
      <c r="DQ39" s="684"/>
      <c r="DR39" s="684"/>
      <c r="DS39" s="684"/>
      <c r="DT39" s="684"/>
      <c r="DU39" s="684"/>
      <c r="DV39" s="685"/>
      <c r="DW39" s="652" t="s">
        <v>127</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340</v>
      </c>
      <c r="AR40" s="726"/>
      <c r="AS40" s="726"/>
      <c r="AT40" s="726"/>
      <c r="AU40" s="726"/>
      <c r="AV40" s="726"/>
      <c r="AW40" s="726"/>
      <c r="AX40" s="726"/>
      <c r="AY40" s="727"/>
      <c r="AZ40" s="647" t="s">
        <v>127</v>
      </c>
      <c r="BA40" s="648"/>
      <c r="BB40" s="648"/>
      <c r="BC40" s="648"/>
      <c r="BD40" s="684"/>
      <c r="BE40" s="684"/>
      <c r="BF40" s="702"/>
      <c r="BG40" s="728" t="s">
        <v>341</v>
      </c>
      <c r="BH40" s="729"/>
      <c r="BI40" s="729"/>
      <c r="BJ40" s="729"/>
      <c r="BK40" s="729"/>
      <c r="BL40" s="236"/>
      <c r="BM40" s="663" t="s">
        <v>342</v>
      </c>
      <c r="BN40" s="663"/>
      <c r="BO40" s="663"/>
      <c r="BP40" s="663"/>
      <c r="BQ40" s="663"/>
      <c r="BR40" s="663"/>
      <c r="BS40" s="663"/>
      <c r="BT40" s="663"/>
      <c r="BU40" s="664"/>
      <c r="BV40" s="647">
        <v>66</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18840</v>
      </c>
      <c r="CS40" s="648"/>
      <c r="CT40" s="648"/>
      <c r="CU40" s="648"/>
      <c r="CV40" s="648"/>
      <c r="CW40" s="648"/>
      <c r="CX40" s="648"/>
      <c r="CY40" s="649"/>
      <c r="CZ40" s="652">
        <v>0.2</v>
      </c>
      <c r="DA40" s="681"/>
      <c r="DB40" s="681"/>
      <c r="DC40" s="686"/>
      <c r="DD40" s="656" t="s">
        <v>127</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345</v>
      </c>
      <c r="AR41" s="726"/>
      <c r="AS41" s="726"/>
      <c r="AT41" s="726"/>
      <c r="AU41" s="726"/>
      <c r="AV41" s="726"/>
      <c r="AW41" s="726"/>
      <c r="AX41" s="726"/>
      <c r="AY41" s="727"/>
      <c r="AZ41" s="647">
        <v>264255</v>
      </c>
      <c r="BA41" s="648"/>
      <c r="BB41" s="648"/>
      <c r="BC41" s="648"/>
      <c r="BD41" s="684"/>
      <c r="BE41" s="684"/>
      <c r="BF41" s="702"/>
      <c r="BG41" s="728"/>
      <c r="BH41" s="729"/>
      <c r="BI41" s="729"/>
      <c r="BJ41" s="729"/>
      <c r="BK41" s="729"/>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127</v>
      </c>
      <c r="CS41" s="684"/>
      <c r="CT41" s="684"/>
      <c r="CU41" s="684"/>
      <c r="CV41" s="684"/>
      <c r="CW41" s="684"/>
      <c r="CX41" s="684"/>
      <c r="CY41" s="685"/>
      <c r="CZ41" s="652" t="s">
        <v>127</v>
      </c>
      <c r="DA41" s="681"/>
      <c r="DB41" s="681"/>
      <c r="DC41" s="686"/>
      <c r="DD41" s="656" t="s">
        <v>127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v>104700</v>
      </c>
      <c r="S42" s="648"/>
      <c r="T42" s="648"/>
      <c r="U42" s="648"/>
      <c r="V42" s="648"/>
      <c r="W42" s="648"/>
      <c r="X42" s="648"/>
      <c r="Y42" s="649"/>
      <c r="Z42" s="650">
        <v>0.9</v>
      </c>
      <c r="AA42" s="650"/>
      <c r="AB42" s="650"/>
      <c r="AC42" s="650"/>
      <c r="AD42" s="651" t="s">
        <v>127</v>
      </c>
      <c r="AE42" s="651"/>
      <c r="AF42" s="651"/>
      <c r="AG42" s="651"/>
      <c r="AH42" s="651"/>
      <c r="AI42" s="651"/>
      <c r="AJ42" s="651"/>
      <c r="AK42" s="651"/>
      <c r="AL42" s="652" t="s">
        <v>349</v>
      </c>
      <c r="AM42" s="653"/>
      <c r="AN42" s="653"/>
      <c r="AO42" s="654"/>
      <c r="AQ42" s="746" t="s">
        <v>350</v>
      </c>
      <c r="AR42" s="747"/>
      <c r="AS42" s="747"/>
      <c r="AT42" s="747"/>
      <c r="AU42" s="747"/>
      <c r="AV42" s="747"/>
      <c r="AW42" s="747"/>
      <c r="AX42" s="747"/>
      <c r="AY42" s="748"/>
      <c r="AZ42" s="738">
        <v>153058</v>
      </c>
      <c r="BA42" s="739"/>
      <c r="BB42" s="739"/>
      <c r="BC42" s="739"/>
      <c r="BD42" s="718"/>
      <c r="BE42" s="718"/>
      <c r="BF42" s="720"/>
      <c r="BG42" s="730"/>
      <c r="BH42" s="731"/>
      <c r="BI42" s="731"/>
      <c r="BJ42" s="731"/>
      <c r="BK42" s="731"/>
      <c r="BL42" s="237"/>
      <c r="BM42" s="673" t="s">
        <v>351</v>
      </c>
      <c r="BN42" s="673"/>
      <c r="BO42" s="673"/>
      <c r="BP42" s="673"/>
      <c r="BQ42" s="673"/>
      <c r="BR42" s="673"/>
      <c r="BS42" s="673"/>
      <c r="BT42" s="673"/>
      <c r="BU42" s="674"/>
      <c r="BV42" s="738">
        <v>341</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1470332</v>
      </c>
      <c r="CS42" s="648"/>
      <c r="CT42" s="648"/>
      <c r="CU42" s="648"/>
      <c r="CV42" s="648"/>
      <c r="CW42" s="648"/>
      <c r="CX42" s="648"/>
      <c r="CY42" s="649"/>
      <c r="CZ42" s="652">
        <v>12.7</v>
      </c>
      <c r="DA42" s="653"/>
      <c r="DB42" s="653"/>
      <c r="DC42" s="665"/>
      <c r="DD42" s="656">
        <v>283596</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11837353</v>
      </c>
      <c r="S43" s="739"/>
      <c r="T43" s="739"/>
      <c r="U43" s="739"/>
      <c r="V43" s="739"/>
      <c r="W43" s="739"/>
      <c r="X43" s="739"/>
      <c r="Y43" s="740"/>
      <c r="Z43" s="741">
        <v>100</v>
      </c>
      <c r="AA43" s="741"/>
      <c r="AB43" s="741"/>
      <c r="AC43" s="741"/>
      <c r="AD43" s="742">
        <v>5296671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t="s">
        <v>349</v>
      </c>
      <c r="CS43" s="684"/>
      <c r="CT43" s="684"/>
      <c r="CU43" s="684"/>
      <c r="CV43" s="684"/>
      <c r="CW43" s="684"/>
      <c r="CX43" s="684"/>
      <c r="CY43" s="685"/>
      <c r="CZ43" s="652" t="s">
        <v>349</v>
      </c>
      <c r="DA43" s="681"/>
      <c r="DB43" s="681"/>
      <c r="DC43" s="686"/>
      <c r="DD43" s="656" t="s">
        <v>349</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1470332</v>
      </c>
      <c r="CS44" s="648"/>
      <c r="CT44" s="648"/>
      <c r="CU44" s="648"/>
      <c r="CV44" s="648"/>
      <c r="CW44" s="648"/>
      <c r="CX44" s="648"/>
      <c r="CY44" s="649"/>
      <c r="CZ44" s="652">
        <v>12.7</v>
      </c>
      <c r="DA44" s="653"/>
      <c r="DB44" s="653"/>
      <c r="DC44" s="665"/>
      <c r="DD44" s="656">
        <v>283596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1348485</v>
      </c>
      <c r="CS45" s="684"/>
      <c r="CT45" s="684"/>
      <c r="CU45" s="684"/>
      <c r="CV45" s="684"/>
      <c r="CW45" s="684"/>
      <c r="CX45" s="684"/>
      <c r="CY45" s="685"/>
      <c r="CZ45" s="652">
        <v>11.7</v>
      </c>
      <c r="DA45" s="681"/>
      <c r="DB45" s="681"/>
      <c r="DC45" s="686"/>
      <c r="DD45" s="656">
        <v>165364</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121847</v>
      </c>
      <c r="CS46" s="648"/>
      <c r="CT46" s="648"/>
      <c r="CU46" s="648"/>
      <c r="CV46" s="648"/>
      <c r="CW46" s="648"/>
      <c r="CX46" s="648"/>
      <c r="CY46" s="649"/>
      <c r="CZ46" s="652">
        <v>1.1000000000000001</v>
      </c>
      <c r="DA46" s="653"/>
      <c r="DB46" s="653"/>
      <c r="DC46" s="665"/>
      <c r="DD46" s="656">
        <v>118232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t="s">
        <v>349</v>
      </c>
      <c r="CS47" s="684"/>
      <c r="CT47" s="684"/>
      <c r="CU47" s="684"/>
      <c r="CV47" s="684"/>
      <c r="CW47" s="684"/>
      <c r="CX47" s="684"/>
      <c r="CY47" s="685"/>
      <c r="CZ47" s="652" t="s">
        <v>349</v>
      </c>
      <c r="DA47" s="681"/>
      <c r="DB47" s="681"/>
      <c r="DC47" s="686"/>
      <c r="DD47" s="656" t="s">
        <v>127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127</v>
      </c>
      <c r="CS48" s="648"/>
      <c r="CT48" s="648"/>
      <c r="CU48" s="648"/>
      <c r="CV48" s="648"/>
      <c r="CW48" s="648"/>
      <c r="CX48" s="648"/>
      <c r="CY48" s="649"/>
      <c r="CZ48" s="652" t="s">
        <v>349</v>
      </c>
      <c r="DA48" s="653"/>
      <c r="DB48" s="653"/>
      <c r="DC48" s="665"/>
      <c r="DD48" s="656" t="s">
        <v>349</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11533898</v>
      </c>
      <c r="CS49" s="718"/>
      <c r="CT49" s="718"/>
      <c r="CU49" s="718"/>
      <c r="CV49" s="718"/>
      <c r="CW49" s="718"/>
      <c r="CX49" s="718"/>
      <c r="CY49" s="749"/>
      <c r="CZ49" s="743">
        <v>100</v>
      </c>
      <c r="DA49" s="750"/>
      <c r="DB49" s="750"/>
      <c r="DC49" s="751"/>
      <c r="DD49" s="752">
        <v>5598493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M5TkyRVLWniaecz2Lo25qTuq0lmorjIOIIC7LgATSJnSeESmUKiErgfrwcjC9x6MiV7dG8dy81+CjKn1TpBaw==" saltValue="JozD1Et3ZOfpSZ7vkj79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13" sqref="BS13:CG1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11819</v>
      </c>
      <c r="R7" s="783"/>
      <c r="S7" s="783"/>
      <c r="T7" s="783"/>
      <c r="U7" s="783"/>
      <c r="V7" s="783">
        <v>11519</v>
      </c>
      <c r="W7" s="783"/>
      <c r="X7" s="783"/>
      <c r="Y7" s="783"/>
      <c r="Z7" s="783"/>
      <c r="AA7" s="783">
        <v>300</v>
      </c>
      <c r="AB7" s="783"/>
      <c r="AC7" s="783"/>
      <c r="AD7" s="783"/>
      <c r="AE7" s="784"/>
      <c r="AF7" s="785">
        <v>205</v>
      </c>
      <c r="AG7" s="786"/>
      <c r="AH7" s="786"/>
      <c r="AI7" s="786"/>
      <c r="AJ7" s="787"/>
      <c r="AK7" s="822">
        <v>1</v>
      </c>
      <c r="AL7" s="823"/>
      <c r="AM7" s="823"/>
      <c r="AN7" s="823"/>
      <c r="AO7" s="823"/>
      <c r="AP7" s="823">
        <v>3489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600</v>
      </c>
      <c r="BT7" s="827"/>
      <c r="BU7" s="827"/>
      <c r="BV7" s="827"/>
      <c r="BW7" s="827"/>
      <c r="BX7" s="827"/>
      <c r="BY7" s="827"/>
      <c r="BZ7" s="827"/>
      <c r="CA7" s="827"/>
      <c r="CB7" s="827"/>
      <c r="CC7" s="827"/>
      <c r="CD7" s="827"/>
      <c r="CE7" s="827"/>
      <c r="CF7" s="827"/>
      <c r="CG7" s="828"/>
      <c r="CH7" s="819">
        <v>-10</v>
      </c>
      <c r="CI7" s="820"/>
      <c r="CJ7" s="820"/>
      <c r="CK7" s="820"/>
      <c r="CL7" s="821"/>
      <c r="CM7" s="819">
        <v>43</v>
      </c>
      <c r="CN7" s="820"/>
      <c r="CO7" s="820"/>
      <c r="CP7" s="820"/>
      <c r="CQ7" s="821"/>
      <c r="CR7" s="819">
        <v>6</v>
      </c>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22</v>
      </c>
      <c r="R8" s="807"/>
      <c r="S8" s="807"/>
      <c r="T8" s="807"/>
      <c r="U8" s="807"/>
      <c r="V8" s="807">
        <v>19</v>
      </c>
      <c r="W8" s="807"/>
      <c r="X8" s="807"/>
      <c r="Y8" s="807"/>
      <c r="Z8" s="807"/>
      <c r="AA8" s="807">
        <v>3</v>
      </c>
      <c r="AB8" s="807"/>
      <c r="AC8" s="807"/>
      <c r="AD8" s="807"/>
      <c r="AE8" s="808"/>
      <c r="AF8" s="809">
        <v>3</v>
      </c>
      <c r="AG8" s="810"/>
      <c r="AH8" s="810"/>
      <c r="AI8" s="810"/>
      <c r="AJ8" s="811"/>
      <c r="AK8" s="812"/>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601</v>
      </c>
      <c r="BT8" s="817"/>
      <c r="BU8" s="817"/>
      <c r="BV8" s="817"/>
      <c r="BW8" s="817"/>
      <c r="BX8" s="817"/>
      <c r="BY8" s="817"/>
      <c r="BZ8" s="817"/>
      <c r="CA8" s="817"/>
      <c r="CB8" s="817"/>
      <c r="CC8" s="817"/>
      <c r="CD8" s="817"/>
      <c r="CE8" s="817"/>
      <c r="CF8" s="817"/>
      <c r="CG8" s="818"/>
      <c r="CH8" s="829">
        <v>2</v>
      </c>
      <c r="CI8" s="830"/>
      <c r="CJ8" s="830"/>
      <c r="CK8" s="830"/>
      <c r="CL8" s="831"/>
      <c r="CM8" s="829">
        <v>18</v>
      </c>
      <c r="CN8" s="830"/>
      <c r="CO8" s="830"/>
      <c r="CP8" s="830"/>
      <c r="CQ8" s="831"/>
      <c r="CR8" s="829">
        <v>5</v>
      </c>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602</v>
      </c>
      <c r="BT9" s="817"/>
      <c r="BU9" s="817"/>
      <c r="BV9" s="817"/>
      <c r="BW9" s="817"/>
      <c r="BX9" s="817"/>
      <c r="BY9" s="817"/>
      <c r="BZ9" s="817"/>
      <c r="CA9" s="817"/>
      <c r="CB9" s="817"/>
      <c r="CC9" s="817"/>
      <c r="CD9" s="817"/>
      <c r="CE9" s="817"/>
      <c r="CF9" s="817"/>
      <c r="CG9" s="818"/>
      <c r="CH9" s="829">
        <v>10</v>
      </c>
      <c r="CI9" s="830"/>
      <c r="CJ9" s="830"/>
      <c r="CK9" s="830"/>
      <c r="CL9" s="831"/>
      <c r="CM9" s="829">
        <v>28</v>
      </c>
      <c r="CN9" s="830"/>
      <c r="CO9" s="830"/>
      <c r="CP9" s="830"/>
      <c r="CQ9" s="831"/>
      <c r="CR9" s="829">
        <v>3</v>
      </c>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f>SUM(Q7:U22)</f>
        <v>11841</v>
      </c>
      <c r="R23" s="842"/>
      <c r="S23" s="842"/>
      <c r="T23" s="842"/>
      <c r="U23" s="842"/>
      <c r="V23" s="842">
        <f t="shared" ref="V23" si="0">SUM(V7:Z22)</f>
        <v>11538</v>
      </c>
      <c r="W23" s="842"/>
      <c r="X23" s="842"/>
      <c r="Y23" s="842"/>
      <c r="Z23" s="842"/>
      <c r="AA23" s="842">
        <f t="shared" ref="AA23" si="1">SUM(AA7:AE22)</f>
        <v>303</v>
      </c>
      <c r="AB23" s="842"/>
      <c r="AC23" s="842"/>
      <c r="AD23" s="842"/>
      <c r="AE23" s="843"/>
      <c r="AF23" s="844">
        <v>208</v>
      </c>
      <c r="AG23" s="842"/>
      <c r="AH23" s="842"/>
      <c r="AI23" s="842"/>
      <c r="AJ23" s="845"/>
      <c r="AK23" s="846"/>
      <c r="AL23" s="847"/>
      <c r="AM23" s="847"/>
      <c r="AN23" s="847"/>
      <c r="AO23" s="847"/>
      <c r="AP23" s="842">
        <f>SUM(AP7:AT22)</f>
        <v>3489</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1820</v>
      </c>
      <c r="R28" s="871"/>
      <c r="S28" s="871"/>
      <c r="T28" s="871"/>
      <c r="U28" s="871"/>
      <c r="V28" s="871">
        <v>1789</v>
      </c>
      <c r="W28" s="871"/>
      <c r="X28" s="871"/>
      <c r="Y28" s="871"/>
      <c r="Z28" s="871"/>
      <c r="AA28" s="871">
        <v>31</v>
      </c>
      <c r="AB28" s="871"/>
      <c r="AC28" s="871"/>
      <c r="AD28" s="871"/>
      <c r="AE28" s="872"/>
      <c r="AF28" s="873">
        <v>31</v>
      </c>
      <c r="AG28" s="871"/>
      <c r="AH28" s="871"/>
      <c r="AI28" s="871"/>
      <c r="AJ28" s="874"/>
      <c r="AK28" s="875">
        <v>1736</v>
      </c>
      <c r="AL28" s="866"/>
      <c r="AM28" s="866"/>
      <c r="AN28" s="866"/>
      <c r="AO28" s="866"/>
      <c r="AP28" s="866">
        <v>0</v>
      </c>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167</v>
      </c>
      <c r="R29" s="807"/>
      <c r="S29" s="807"/>
      <c r="T29" s="807"/>
      <c r="U29" s="807"/>
      <c r="V29" s="807">
        <v>169</v>
      </c>
      <c r="W29" s="807"/>
      <c r="X29" s="807"/>
      <c r="Y29" s="807"/>
      <c r="Z29" s="807"/>
      <c r="AA29" s="807">
        <v>1</v>
      </c>
      <c r="AB29" s="807"/>
      <c r="AC29" s="807"/>
      <c r="AD29" s="807"/>
      <c r="AE29" s="808"/>
      <c r="AF29" s="809">
        <v>1</v>
      </c>
      <c r="AG29" s="810"/>
      <c r="AH29" s="810"/>
      <c r="AI29" s="810"/>
      <c r="AJ29" s="811"/>
      <c r="AK29" s="878">
        <v>13</v>
      </c>
      <c r="AL29" s="879"/>
      <c r="AM29" s="879"/>
      <c r="AN29" s="879"/>
      <c r="AO29" s="879"/>
      <c r="AP29" s="879">
        <v>0</v>
      </c>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603</v>
      </c>
      <c r="R30" s="807"/>
      <c r="S30" s="807"/>
      <c r="T30" s="807"/>
      <c r="U30" s="807"/>
      <c r="V30" s="807">
        <v>76</v>
      </c>
      <c r="W30" s="807"/>
      <c r="X30" s="807"/>
      <c r="Y30" s="807"/>
      <c r="Z30" s="807"/>
      <c r="AA30" s="807">
        <v>527</v>
      </c>
      <c r="AB30" s="807"/>
      <c r="AC30" s="807"/>
      <c r="AD30" s="807"/>
      <c r="AE30" s="808"/>
      <c r="AF30" s="809">
        <v>527</v>
      </c>
      <c r="AG30" s="810"/>
      <c r="AH30" s="810"/>
      <c r="AI30" s="810"/>
      <c r="AJ30" s="811"/>
      <c r="AK30" s="878">
        <v>0</v>
      </c>
      <c r="AL30" s="879"/>
      <c r="AM30" s="879"/>
      <c r="AN30" s="879"/>
      <c r="AO30" s="879"/>
      <c r="AP30" s="879">
        <v>147</v>
      </c>
      <c r="AQ30" s="879"/>
      <c r="AR30" s="879"/>
      <c r="AS30" s="879"/>
      <c r="AT30" s="879"/>
      <c r="AU30" s="879">
        <v>0</v>
      </c>
      <c r="AV30" s="879"/>
      <c r="AW30" s="879"/>
      <c r="AX30" s="879"/>
      <c r="AY30" s="879"/>
      <c r="AZ30" s="880" t="s">
        <v>590</v>
      </c>
      <c r="BA30" s="880"/>
      <c r="BB30" s="880"/>
      <c r="BC30" s="880"/>
      <c r="BD30" s="880"/>
      <c r="BE30" s="876" t="s">
        <v>405</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143</v>
      </c>
      <c r="R31" s="807"/>
      <c r="S31" s="807"/>
      <c r="T31" s="807"/>
      <c r="U31" s="807"/>
      <c r="V31" s="807">
        <v>140</v>
      </c>
      <c r="W31" s="807"/>
      <c r="X31" s="807"/>
      <c r="Y31" s="807"/>
      <c r="Z31" s="807"/>
      <c r="AA31" s="807">
        <v>3</v>
      </c>
      <c r="AB31" s="807"/>
      <c r="AC31" s="807"/>
      <c r="AD31" s="807"/>
      <c r="AE31" s="808"/>
      <c r="AF31" s="809">
        <v>3</v>
      </c>
      <c r="AG31" s="810"/>
      <c r="AH31" s="810"/>
      <c r="AI31" s="810"/>
      <c r="AJ31" s="811"/>
      <c r="AK31" s="878">
        <v>1736</v>
      </c>
      <c r="AL31" s="879"/>
      <c r="AM31" s="879"/>
      <c r="AN31" s="879"/>
      <c r="AO31" s="879"/>
      <c r="AP31" s="879">
        <v>0</v>
      </c>
      <c r="AQ31" s="879"/>
      <c r="AR31" s="879"/>
      <c r="AS31" s="879"/>
      <c r="AT31" s="879"/>
      <c r="AU31" s="879"/>
      <c r="AV31" s="879"/>
      <c r="AW31" s="879"/>
      <c r="AX31" s="879"/>
      <c r="AY31" s="879"/>
      <c r="AZ31" s="880" t="s">
        <v>590</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562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1832</v>
      </c>
      <c r="R68" s="914"/>
      <c r="S68" s="914"/>
      <c r="T68" s="914"/>
      <c r="U68" s="914"/>
      <c r="V68" s="914">
        <v>1790</v>
      </c>
      <c r="W68" s="914"/>
      <c r="X68" s="914"/>
      <c r="Y68" s="914"/>
      <c r="Z68" s="914"/>
      <c r="AA68" s="914">
        <v>43</v>
      </c>
      <c r="AB68" s="914"/>
      <c r="AC68" s="914"/>
      <c r="AD68" s="914"/>
      <c r="AE68" s="914"/>
      <c r="AF68" s="914">
        <v>43</v>
      </c>
      <c r="AG68" s="914"/>
      <c r="AH68" s="914"/>
      <c r="AI68" s="914"/>
      <c r="AJ68" s="914"/>
      <c r="AK68" s="914"/>
      <c r="AL68" s="914"/>
      <c r="AM68" s="914"/>
      <c r="AN68" s="914"/>
      <c r="AO68" s="914"/>
      <c r="AP68" s="914">
        <v>1775</v>
      </c>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599</v>
      </c>
      <c r="C69" s="922"/>
      <c r="D69" s="922"/>
      <c r="E69" s="922"/>
      <c r="F69" s="922"/>
      <c r="G69" s="922"/>
      <c r="H69" s="922"/>
      <c r="I69" s="922"/>
      <c r="J69" s="922"/>
      <c r="K69" s="922"/>
      <c r="L69" s="922"/>
      <c r="M69" s="922"/>
      <c r="N69" s="922"/>
      <c r="O69" s="922"/>
      <c r="P69" s="923"/>
      <c r="Q69" s="924">
        <v>3519</v>
      </c>
      <c r="R69" s="879"/>
      <c r="S69" s="879"/>
      <c r="T69" s="879"/>
      <c r="U69" s="879"/>
      <c r="V69" s="879">
        <v>3507</v>
      </c>
      <c r="W69" s="879"/>
      <c r="X69" s="879"/>
      <c r="Y69" s="879"/>
      <c r="Z69" s="879"/>
      <c r="AA69" s="879">
        <v>12</v>
      </c>
      <c r="AB69" s="879"/>
      <c r="AC69" s="879"/>
      <c r="AD69" s="879"/>
      <c r="AE69" s="879"/>
      <c r="AF69" s="879">
        <v>12</v>
      </c>
      <c r="AG69" s="879"/>
      <c r="AH69" s="879"/>
      <c r="AI69" s="879"/>
      <c r="AJ69" s="879"/>
      <c r="AK69" s="879"/>
      <c r="AL69" s="879"/>
      <c r="AM69" s="879"/>
      <c r="AN69" s="879"/>
      <c r="AO69" s="879"/>
      <c r="AP69" s="879">
        <v>96</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592</v>
      </c>
      <c r="C70" s="922"/>
      <c r="D70" s="922"/>
      <c r="E70" s="922"/>
      <c r="F70" s="922"/>
      <c r="G70" s="922"/>
      <c r="H70" s="922"/>
      <c r="I70" s="922"/>
      <c r="J70" s="922"/>
      <c r="K70" s="922"/>
      <c r="L70" s="922"/>
      <c r="M70" s="922"/>
      <c r="N70" s="922"/>
      <c r="O70" s="922"/>
      <c r="P70" s="923"/>
      <c r="Q70" s="924">
        <v>7417</v>
      </c>
      <c r="R70" s="879"/>
      <c r="S70" s="879"/>
      <c r="T70" s="879"/>
      <c r="U70" s="879"/>
      <c r="V70" s="879">
        <v>7036</v>
      </c>
      <c r="W70" s="879"/>
      <c r="X70" s="879"/>
      <c r="Y70" s="879"/>
      <c r="Z70" s="879"/>
      <c r="AA70" s="879">
        <v>381</v>
      </c>
      <c r="AB70" s="879"/>
      <c r="AC70" s="879"/>
      <c r="AD70" s="879"/>
      <c r="AE70" s="879"/>
      <c r="AF70" s="879">
        <v>381</v>
      </c>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593</v>
      </c>
      <c r="C71" s="922"/>
      <c r="D71" s="922"/>
      <c r="E71" s="922"/>
      <c r="F71" s="922"/>
      <c r="G71" s="922"/>
      <c r="H71" s="922"/>
      <c r="I71" s="922"/>
      <c r="J71" s="922"/>
      <c r="K71" s="922"/>
      <c r="L71" s="922"/>
      <c r="M71" s="922"/>
      <c r="N71" s="922"/>
      <c r="O71" s="922"/>
      <c r="P71" s="923"/>
      <c r="Q71" s="924">
        <v>1156</v>
      </c>
      <c r="R71" s="879"/>
      <c r="S71" s="879"/>
      <c r="T71" s="879"/>
      <c r="U71" s="879"/>
      <c r="V71" s="879">
        <v>1109</v>
      </c>
      <c r="W71" s="879"/>
      <c r="X71" s="879"/>
      <c r="Y71" s="879"/>
      <c r="Z71" s="879"/>
      <c r="AA71" s="879">
        <v>47</v>
      </c>
      <c r="AB71" s="879"/>
      <c r="AC71" s="879"/>
      <c r="AD71" s="879"/>
      <c r="AE71" s="879"/>
      <c r="AF71" s="879">
        <v>47</v>
      </c>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594</v>
      </c>
      <c r="C72" s="922"/>
      <c r="D72" s="922"/>
      <c r="E72" s="922"/>
      <c r="F72" s="922"/>
      <c r="G72" s="922"/>
      <c r="H72" s="922"/>
      <c r="I72" s="922"/>
      <c r="J72" s="922"/>
      <c r="K72" s="922"/>
      <c r="L72" s="922"/>
      <c r="M72" s="922"/>
      <c r="N72" s="922"/>
      <c r="O72" s="922"/>
      <c r="P72" s="923"/>
      <c r="Q72" s="924">
        <v>35599</v>
      </c>
      <c r="R72" s="879"/>
      <c r="S72" s="879"/>
      <c r="T72" s="879"/>
      <c r="U72" s="879"/>
      <c r="V72" s="879">
        <v>34739</v>
      </c>
      <c r="W72" s="879"/>
      <c r="X72" s="879"/>
      <c r="Y72" s="879"/>
      <c r="Z72" s="879"/>
      <c r="AA72" s="879">
        <v>860</v>
      </c>
      <c r="AB72" s="879"/>
      <c r="AC72" s="879"/>
      <c r="AD72" s="879"/>
      <c r="AE72" s="879"/>
      <c r="AF72" s="879">
        <v>860</v>
      </c>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595</v>
      </c>
      <c r="C73" s="922"/>
      <c r="D73" s="922"/>
      <c r="E73" s="922"/>
      <c r="F73" s="922"/>
      <c r="G73" s="922"/>
      <c r="H73" s="922"/>
      <c r="I73" s="922"/>
      <c r="J73" s="922"/>
      <c r="K73" s="922"/>
      <c r="L73" s="922"/>
      <c r="M73" s="922"/>
      <c r="N73" s="922"/>
      <c r="O73" s="922"/>
      <c r="P73" s="923"/>
      <c r="Q73" s="924">
        <v>311</v>
      </c>
      <c r="R73" s="879"/>
      <c r="S73" s="879"/>
      <c r="T73" s="879"/>
      <c r="U73" s="879"/>
      <c r="V73" s="879">
        <v>270</v>
      </c>
      <c r="W73" s="879"/>
      <c r="X73" s="879"/>
      <c r="Y73" s="879"/>
      <c r="Z73" s="879"/>
      <c r="AA73" s="879">
        <v>41</v>
      </c>
      <c r="AB73" s="879"/>
      <c r="AC73" s="879"/>
      <c r="AD73" s="879"/>
      <c r="AE73" s="879"/>
      <c r="AF73" s="879">
        <v>41</v>
      </c>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596</v>
      </c>
      <c r="C74" s="922"/>
      <c r="D74" s="922"/>
      <c r="E74" s="922"/>
      <c r="F74" s="922"/>
      <c r="G74" s="922"/>
      <c r="H74" s="922"/>
      <c r="I74" s="922"/>
      <c r="J74" s="922"/>
      <c r="K74" s="922"/>
      <c r="L74" s="922"/>
      <c r="M74" s="922"/>
      <c r="N74" s="922"/>
      <c r="O74" s="922"/>
      <c r="P74" s="923"/>
      <c r="Q74" s="924">
        <v>147774</v>
      </c>
      <c r="R74" s="879"/>
      <c r="S74" s="879"/>
      <c r="T74" s="879"/>
      <c r="U74" s="879"/>
      <c r="V74" s="879">
        <v>139656</v>
      </c>
      <c r="W74" s="879"/>
      <c r="X74" s="879"/>
      <c r="Y74" s="879"/>
      <c r="Z74" s="879"/>
      <c r="AA74" s="879">
        <v>8119</v>
      </c>
      <c r="AB74" s="879"/>
      <c r="AC74" s="879"/>
      <c r="AD74" s="879"/>
      <c r="AE74" s="879"/>
      <c r="AF74" s="879">
        <v>8119</v>
      </c>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597</v>
      </c>
      <c r="C75" s="922"/>
      <c r="D75" s="922"/>
      <c r="E75" s="922"/>
      <c r="F75" s="922"/>
      <c r="G75" s="922"/>
      <c r="H75" s="922"/>
      <c r="I75" s="922"/>
      <c r="J75" s="922"/>
      <c r="K75" s="922"/>
      <c r="L75" s="922"/>
      <c r="M75" s="922"/>
      <c r="N75" s="922"/>
      <c r="O75" s="922"/>
      <c r="P75" s="923"/>
      <c r="Q75" s="927">
        <v>11</v>
      </c>
      <c r="R75" s="928"/>
      <c r="S75" s="928"/>
      <c r="T75" s="928"/>
      <c r="U75" s="878"/>
      <c r="V75" s="929">
        <v>7</v>
      </c>
      <c r="W75" s="928"/>
      <c r="X75" s="928"/>
      <c r="Y75" s="928"/>
      <c r="Z75" s="878"/>
      <c r="AA75" s="929">
        <v>4</v>
      </c>
      <c r="AB75" s="928"/>
      <c r="AC75" s="928"/>
      <c r="AD75" s="928"/>
      <c r="AE75" s="878"/>
      <c r="AF75" s="929">
        <v>4</v>
      </c>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598</v>
      </c>
      <c r="C76" s="922"/>
      <c r="D76" s="922"/>
      <c r="E76" s="922"/>
      <c r="F76" s="922"/>
      <c r="G76" s="922"/>
      <c r="H76" s="922"/>
      <c r="I76" s="922"/>
      <c r="J76" s="922"/>
      <c r="K76" s="922"/>
      <c r="L76" s="922"/>
      <c r="M76" s="922"/>
      <c r="N76" s="922"/>
      <c r="O76" s="922"/>
      <c r="P76" s="923"/>
      <c r="Q76" s="927">
        <v>158</v>
      </c>
      <c r="R76" s="928"/>
      <c r="S76" s="928"/>
      <c r="T76" s="928"/>
      <c r="U76" s="878"/>
      <c r="V76" s="929">
        <v>149</v>
      </c>
      <c r="W76" s="928"/>
      <c r="X76" s="928"/>
      <c r="Y76" s="928"/>
      <c r="Z76" s="878"/>
      <c r="AA76" s="929">
        <v>8</v>
      </c>
      <c r="AB76" s="928"/>
      <c r="AC76" s="928"/>
      <c r="AD76" s="928"/>
      <c r="AE76" s="878"/>
      <c r="AF76" s="929">
        <v>8</v>
      </c>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303</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303</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303</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397985</v>
      </c>
      <c r="AB110" s="950"/>
      <c r="AC110" s="950"/>
      <c r="AD110" s="950"/>
      <c r="AE110" s="951"/>
      <c r="AF110" s="952">
        <v>389711</v>
      </c>
      <c r="AG110" s="950"/>
      <c r="AH110" s="950"/>
      <c r="AI110" s="950"/>
      <c r="AJ110" s="951"/>
      <c r="AK110" s="952">
        <v>387774</v>
      </c>
      <c r="AL110" s="950"/>
      <c r="AM110" s="950"/>
      <c r="AN110" s="950"/>
      <c r="AO110" s="951"/>
      <c r="AP110" s="953">
        <v>11</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3752934</v>
      </c>
      <c r="BR110" s="985"/>
      <c r="BS110" s="985"/>
      <c r="BT110" s="985"/>
      <c r="BU110" s="985"/>
      <c r="BV110" s="985">
        <v>3612586</v>
      </c>
      <c r="BW110" s="985"/>
      <c r="BX110" s="985"/>
      <c r="BY110" s="985"/>
      <c r="BZ110" s="985"/>
      <c r="CA110" s="985">
        <v>3488803</v>
      </c>
      <c r="CB110" s="985"/>
      <c r="CC110" s="985"/>
      <c r="CD110" s="985"/>
      <c r="CE110" s="985"/>
      <c r="CF110" s="999">
        <v>98.9</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438</v>
      </c>
      <c r="DM110" s="985"/>
      <c r="DN110" s="985"/>
      <c r="DO110" s="985"/>
      <c r="DP110" s="985"/>
      <c r="DQ110" s="985" t="s">
        <v>437</v>
      </c>
      <c r="DR110" s="985"/>
      <c r="DS110" s="985"/>
      <c r="DT110" s="985"/>
      <c r="DU110" s="985"/>
      <c r="DV110" s="986" t="s">
        <v>437</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437</v>
      </c>
      <c r="AG111" s="992"/>
      <c r="AH111" s="992"/>
      <c r="AI111" s="992"/>
      <c r="AJ111" s="993"/>
      <c r="AK111" s="994" t="s">
        <v>440</v>
      </c>
      <c r="AL111" s="992"/>
      <c r="AM111" s="992"/>
      <c r="AN111" s="992"/>
      <c r="AO111" s="993"/>
      <c r="AP111" s="995" t="s">
        <v>437</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437</v>
      </c>
      <c r="BR111" s="978"/>
      <c r="BS111" s="978"/>
      <c r="BT111" s="978"/>
      <c r="BU111" s="978"/>
      <c r="BV111" s="978" t="s">
        <v>438</v>
      </c>
      <c r="BW111" s="978"/>
      <c r="BX111" s="978"/>
      <c r="BY111" s="978"/>
      <c r="BZ111" s="978"/>
      <c r="CA111" s="978" t="s">
        <v>438</v>
      </c>
      <c r="CB111" s="978"/>
      <c r="CC111" s="978"/>
      <c r="CD111" s="978"/>
      <c r="CE111" s="978"/>
      <c r="CF111" s="972" t="s">
        <v>438</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438</v>
      </c>
      <c r="DM111" s="978"/>
      <c r="DN111" s="978"/>
      <c r="DO111" s="978"/>
      <c r="DP111" s="978"/>
      <c r="DQ111" s="978" t="s">
        <v>437</v>
      </c>
      <c r="DR111" s="978"/>
      <c r="DS111" s="978"/>
      <c r="DT111" s="978"/>
      <c r="DU111" s="978"/>
      <c r="DV111" s="979" t="s">
        <v>443</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437</v>
      </c>
      <c r="AG112" s="1017"/>
      <c r="AH112" s="1017"/>
      <c r="AI112" s="1017"/>
      <c r="AJ112" s="1018"/>
      <c r="AK112" s="1019" t="s">
        <v>437</v>
      </c>
      <c r="AL112" s="1017"/>
      <c r="AM112" s="1017"/>
      <c r="AN112" s="1017"/>
      <c r="AO112" s="1018"/>
      <c r="AP112" s="1020" t="s">
        <v>437</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44686</v>
      </c>
      <c r="BR112" s="978"/>
      <c r="BS112" s="978"/>
      <c r="BT112" s="978"/>
      <c r="BU112" s="978"/>
      <c r="BV112" s="978">
        <v>33679</v>
      </c>
      <c r="BW112" s="978"/>
      <c r="BX112" s="978"/>
      <c r="BY112" s="978"/>
      <c r="BZ112" s="978"/>
      <c r="CA112" s="978">
        <v>17301</v>
      </c>
      <c r="CB112" s="978"/>
      <c r="CC112" s="978"/>
      <c r="CD112" s="978"/>
      <c r="CE112" s="978"/>
      <c r="CF112" s="972">
        <v>0.5</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437</v>
      </c>
      <c r="DM112" s="978"/>
      <c r="DN112" s="978"/>
      <c r="DO112" s="978"/>
      <c r="DP112" s="978"/>
      <c r="DQ112" s="978" t="s">
        <v>438</v>
      </c>
      <c r="DR112" s="978"/>
      <c r="DS112" s="978"/>
      <c r="DT112" s="978"/>
      <c r="DU112" s="978"/>
      <c r="DV112" s="979" t="s">
        <v>437</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624</v>
      </c>
      <c r="AB113" s="992"/>
      <c r="AC113" s="992"/>
      <c r="AD113" s="992"/>
      <c r="AE113" s="993"/>
      <c r="AF113" s="994">
        <v>571</v>
      </c>
      <c r="AG113" s="992"/>
      <c r="AH113" s="992"/>
      <c r="AI113" s="992"/>
      <c r="AJ113" s="993"/>
      <c r="AK113" s="994" t="s">
        <v>437</v>
      </c>
      <c r="AL113" s="992"/>
      <c r="AM113" s="992"/>
      <c r="AN113" s="992"/>
      <c r="AO113" s="993"/>
      <c r="AP113" s="995" t="s">
        <v>440</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444034</v>
      </c>
      <c r="BR113" s="978"/>
      <c r="BS113" s="978"/>
      <c r="BT113" s="978"/>
      <c r="BU113" s="978"/>
      <c r="BV113" s="978">
        <v>801446</v>
      </c>
      <c r="BW113" s="978"/>
      <c r="BX113" s="978"/>
      <c r="BY113" s="978"/>
      <c r="BZ113" s="978"/>
      <c r="CA113" s="978">
        <v>954059</v>
      </c>
      <c r="CB113" s="978"/>
      <c r="CC113" s="978"/>
      <c r="CD113" s="978"/>
      <c r="CE113" s="978"/>
      <c r="CF113" s="972">
        <v>27</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438</v>
      </c>
      <c r="DH113" s="1017"/>
      <c r="DI113" s="1017"/>
      <c r="DJ113" s="1017"/>
      <c r="DK113" s="1018"/>
      <c r="DL113" s="1019" t="s">
        <v>440</v>
      </c>
      <c r="DM113" s="1017"/>
      <c r="DN113" s="1017"/>
      <c r="DO113" s="1017"/>
      <c r="DP113" s="1018"/>
      <c r="DQ113" s="1019" t="s">
        <v>440</v>
      </c>
      <c r="DR113" s="1017"/>
      <c r="DS113" s="1017"/>
      <c r="DT113" s="1017"/>
      <c r="DU113" s="1018"/>
      <c r="DV113" s="1020" t="s">
        <v>438</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9463</v>
      </c>
      <c r="AB114" s="1017"/>
      <c r="AC114" s="1017"/>
      <c r="AD114" s="1017"/>
      <c r="AE114" s="1018"/>
      <c r="AF114" s="1019">
        <v>31717</v>
      </c>
      <c r="AG114" s="1017"/>
      <c r="AH114" s="1017"/>
      <c r="AI114" s="1017"/>
      <c r="AJ114" s="1018"/>
      <c r="AK114" s="1019">
        <v>37011</v>
      </c>
      <c r="AL114" s="1017"/>
      <c r="AM114" s="1017"/>
      <c r="AN114" s="1017"/>
      <c r="AO114" s="1018"/>
      <c r="AP114" s="1020">
        <v>1</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175235</v>
      </c>
      <c r="BR114" s="978"/>
      <c r="BS114" s="978"/>
      <c r="BT114" s="978"/>
      <c r="BU114" s="978"/>
      <c r="BV114" s="978">
        <v>65400</v>
      </c>
      <c r="BW114" s="978"/>
      <c r="BX114" s="978"/>
      <c r="BY114" s="978"/>
      <c r="BZ114" s="978"/>
      <c r="CA114" s="978">
        <v>87389</v>
      </c>
      <c r="CB114" s="978"/>
      <c r="CC114" s="978"/>
      <c r="CD114" s="978"/>
      <c r="CE114" s="978"/>
      <c r="CF114" s="972">
        <v>2.5</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437</v>
      </c>
      <c r="DM114" s="1017"/>
      <c r="DN114" s="1017"/>
      <c r="DO114" s="1017"/>
      <c r="DP114" s="1018"/>
      <c r="DQ114" s="1019" t="s">
        <v>443</v>
      </c>
      <c r="DR114" s="1017"/>
      <c r="DS114" s="1017"/>
      <c r="DT114" s="1017"/>
      <c r="DU114" s="1018"/>
      <c r="DV114" s="1020" t="s">
        <v>454</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437</v>
      </c>
      <c r="AB115" s="992"/>
      <c r="AC115" s="992"/>
      <c r="AD115" s="992"/>
      <c r="AE115" s="993"/>
      <c r="AF115" s="994" t="s">
        <v>437</v>
      </c>
      <c r="AG115" s="992"/>
      <c r="AH115" s="992"/>
      <c r="AI115" s="992"/>
      <c r="AJ115" s="993"/>
      <c r="AK115" s="994" t="s">
        <v>438</v>
      </c>
      <c r="AL115" s="992"/>
      <c r="AM115" s="992"/>
      <c r="AN115" s="992"/>
      <c r="AO115" s="993"/>
      <c r="AP115" s="995" t="s">
        <v>437</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457</v>
      </c>
      <c r="BR115" s="978"/>
      <c r="BS115" s="978"/>
      <c r="BT115" s="978"/>
      <c r="BU115" s="978"/>
      <c r="BV115" s="978" t="s">
        <v>437</v>
      </c>
      <c r="BW115" s="978"/>
      <c r="BX115" s="978"/>
      <c r="BY115" s="978"/>
      <c r="BZ115" s="978"/>
      <c r="CA115" s="978" t="s">
        <v>443</v>
      </c>
      <c r="CB115" s="978"/>
      <c r="CC115" s="978"/>
      <c r="CD115" s="978"/>
      <c r="CE115" s="978"/>
      <c r="CF115" s="972" t="s">
        <v>437</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t="s">
        <v>437</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31</v>
      </c>
      <c r="AB116" s="1017"/>
      <c r="AC116" s="1017"/>
      <c r="AD116" s="1017"/>
      <c r="AE116" s="1018"/>
      <c r="AF116" s="1019" t="s">
        <v>454</v>
      </c>
      <c r="AG116" s="1017"/>
      <c r="AH116" s="1017"/>
      <c r="AI116" s="1017"/>
      <c r="AJ116" s="1018"/>
      <c r="AK116" s="1019" t="s">
        <v>437</v>
      </c>
      <c r="AL116" s="1017"/>
      <c r="AM116" s="1017"/>
      <c r="AN116" s="1017"/>
      <c r="AO116" s="1018"/>
      <c r="AP116" s="1020" t="s">
        <v>438</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438</v>
      </c>
      <c r="BW116" s="978"/>
      <c r="BX116" s="978"/>
      <c r="BY116" s="978"/>
      <c r="BZ116" s="978"/>
      <c r="CA116" s="978" t="s">
        <v>437</v>
      </c>
      <c r="CB116" s="978"/>
      <c r="CC116" s="978"/>
      <c r="CD116" s="978"/>
      <c r="CE116" s="978"/>
      <c r="CF116" s="972" t="s">
        <v>437</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462</v>
      </c>
      <c r="DM116" s="1017"/>
      <c r="DN116" s="1017"/>
      <c r="DO116" s="1017"/>
      <c r="DP116" s="1018"/>
      <c r="DQ116" s="1019" t="s">
        <v>454</v>
      </c>
      <c r="DR116" s="1017"/>
      <c r="DS116" s="1017"/>
      <c r="DT116" s="1017"/>
      <c r="DU116" s="1018"/>
      <c r="DV116" s="1020" t="s">
        <v>437</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408103</v>
      </c>
      <c r="AB117" s="1035"/>
      <c r="AC117" s="1035"/>
      <c r="AD117" s="1035"/>
      <c r="AE117" s="1036"/>
      <c r="AF117" s="1037">
        <v>421999</v>
      </c>
      <c r="AG117" s="1035"/>
      <c r="AH117" s="1035"/>
      <c r="AI117" s="1035"/>
      <c r="AJ117" s="1036"/>
      <c r="AK117" s="1037">
        <v>424785</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437</v>
      </c>
      <c r="BR117" s="978"/>
      <c r="BS117" s="978"/>
      <c r="BT117" s="978"/>
      <c r="BU117" s="978"/>
      <c r="BV117" s="978" t="s">
        <v>437</v>
      </c>
      <c r="BW117" s="978"/>
      <c r="BX117" s="978"/>
      <c r="BY117" s="978"/>
      <c r="BZ117" s="978"/>
      <c r="CA117" s="978" t="s">
        <v>437</v>
      </c>
      <c r="CB117" s="978"/>
      <c r="CC117" s="978"/>
      <c r="CD117" s="978"/>
      <c r="CE117" s="978"/>
      <c r="CF117" s="972" t="s">
        <v>454</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454</v>
      </c>
      <c r="DH117" s="1017"/>
      <c r="DI117" s="1017"/>
      <c r="DJ117" s="1017"/>
      <c r="DK117" s="1018"/>
      <c r="DL117" s="1019" t="s">
        <v>437</v>
      </c>
      <c r="DM117" s="1017"/>
      <c r="DN117" s="1017"/>
      <c r="DO117" s="1017"/>
      <c r="DP117" s="1018"/>
      <c r="DQ117" s="1019" t="s">
        <v>437</v>
      </c>
      <c r="DR117" s="1017"/>
      <c r="DS117" s="1017"/>
      <c r="DT117" s="1017"/>
      <c r="DU117" s="1018"/>
      <c r="DV117" s="1020" t="s">
        <v>454</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303</v>
      </c>
      <c r="AL118" s="943"/>
      <c r="AM118" s="943"/>
      <c r="AN118" s="943"/>
      <c r="AO118" s="944"/>
      <c r="AP118" s="1029" t="s">
        <v>431</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437</v>
      </c>
      <c r="BR118" s="1056"/>
      <c r="BS118" s="1056"/>
      <c r="BT118" s="1056"/>
      <c r="BU118" s="1056"/>
      <c r="BV118" s="1056" t="s">
        <v>437</v>
      </c>
      <c r="BW118" s="1056"/>
      <c r="BX118" s="1056"/>
      <c r="BY118" s="1056"/>
      <c r="BZ118" s="1056"/>
      <c r="CA118" s="1056" t="s">
        <v>437</v>
      </c>
      <c r="CB118" s="1056"/>
      <c r="CC118" s="1056"/>
      <c r="CD118" s="1056"/>
      <c r="CE118" s="1056"/>
      <c r="CF118" s="972" t="s">
        <v>437</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454</v>
      </c>
      <c r="DH118" s="1017"/>
      <c r="DI118" s="1017"/>
      <c r="DJ118" s="1017"/>
      <c r="DK118" s="1018"/>
      <c r="DL118" s="1019" t="s">
        <v>437</v>
      </c>
      <c r="DM118" s="1017"/>
      <c r="DN118" s="1017"/>
      <c r="DO118" s="1017"/>
      <c r="DP118" s="1018"/>
      <c r="DQ118" s="1019" t="s">
        <v>454</v>
      </c>
      <c r="DR118" s="1017"/>
      <c r="DS118" s="1017"/>
      <c r="DT118" s="1017"/>
      <c r="DU118" s="1018"/>
      <c r="DV118" s="1020" t="s">
        <v>437</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437</v>
      </c>
      <c r="AB119" s="950"/>
      <c r="AC119" s="950"/>
      <c r="AD119" s="950"/>
      <c r="AE119" s="951"/>
      <c r="AF119" s="952" t="s">
        <v>443</v>
      </c>
      <c r="AG119" s="950"/>
      <c r="AH119" s="950"/>
      <c r="AI119" s="950"/>
      <c r="AJ119" s="951"/>
      <c r="AK119" s="952" t="s">
        <v>438</v>
      </c>
      <c r="AL119" s="950"/>
      <c r="AM119" s="950"/>
      <c r="AN119" s="950"/>
      <c r="AO119" s="951"/>
      <c r="AP119" s="953" t="s">
        <v>438</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468</v>
      </c>
      <c r="BP119" s="1064"/>
      <c r="BQ119" s="1055">
        <v>4416889</v>
      </c>
      <c r="BR119" s="1056"/>
      <c r="BS119" s="1056"/>
      <c r="BT119" s="1056"/>
      <c r="BU119" s="1056"/>
      <c r="BV119" s="1056">
        <v>4513111</v>
      </c>
      <c r="BW119" s="1056"/>
      <c r="BX119" s="1056"/>
      <c r="BY119" s="1056"/>
      <c r="BZ119" s="1056"/>
      <c r="CA119" s="1056">
        <v>4547552</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437</v>
      </c>
      <c r="DH119" s="1042"/>
      <c r="DI119" s="1042"/>
      <c r="DJ119" s="1042"/>
      <c r="DK119" s="1043"/>
      <c r="DL119" s="1041" t="s">
        <v>437</v>
      </c>
      <c r="DM119" s="1042"/>
      <c r="DN119" s="1042"/>
      <c r="DO119" s="1042"/>
      <c r="DP119" s="1043"/>
      <c r="DQ119" s="1041" t="s">
        <v>437</v>
      </c>
      <c r="DR119" s="1042"/>
      <c r="DS119" s="1042"/>
      <c r="DT119" s="1042"/>
      <c r="DU119" s="1043"/>
      <c r="DV119" s="1044" t="s">
        <v>437</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437</v>
      </c>
      <c r="AB120" s="1017"/>
      <c r="AC120" s="1017"/>
      <c r="AD120" s="1017"/>
      <c r="AE120" s="1018"/>
      <c r="AF120" s="1019" t="s">
        <v>437</v>
      </c>
      <c r="AG120" s="1017"/>
      <c r="AH120" s="1017"/>
      <c r="AI120" s="1017"/>
      <c r="AJ120" s="1018"/>
      <c r="AK120" s="1019" t="s">
        <v>438</v>
      </c>
      <c r="AL120" s="1017"/>
      <c r="AM120" s="1017"/>
      <c r="AN120" s="1017"/>
      <c r="AO120" s="1018"/>
      <c r="AP120" s="1020" t="s">
        <v>437</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2444991</v>
      </c>
      <c r="BR120" s="985"/>
      <c r="BS120" s="985"/>
      <c r="BT120" s="985"/>
      <c r="BU120" s="985"/>
      <c r="BV120" s="985">
        <v>2576921</v>
      </c>
      <c r="BW120" s="985"/>
      <c r="BX120" s="985"/>
      <c r="BY120" s="985"/>
      <c r="BZ120" s="985"/>
      <c r="CA120" s="985">
        <v>3043303</v>
      </c>
      <c r="CB120" s="985"/>
      <c r="CC120" s="985"/>
      <c r="CD120" s="985"/>
      <c r="CE120" s="985"/>
      <c r="CF120" s="999">
        <v>86.3</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44686</v>
      </c>
      <c r="DH120" s="985"/>
      <c r="DI120" s="985"/>
      <c r="DJ120" s="985"/>
      <c r="DK120" s="985"/>
      <c r="DL120" s="985">
        <v>33679</v>
      </c>
      <c r="DM120" s="985"/>
      <c r="DN120" s="985"/>
      <c r="DO120" s="985"/>
      <c r="DP120" s="985"/>
      <c r="DQ120" s="985">
        <v>17301</v>
      </c>
      <c r="DR120" s="985"/>
      <c r="DS120" s="985"/>
      <c r="DT120" s="985"/>
      <c r="DU120" s="985"/>
      <c r="DV120" s="986">
        <v>0.5</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454</v>
      </c>
      <c r="AB121" s="1017"/>
      <c r="AC121" s="1017"/>
      <c r="AD121" s="1017"/>
      <c r="AE121" s="1018"/>
      <c r="AF121" s="1019" t="s">
        <v>437</v>
      </c>
      <c r="AG121" s="1017"/>
      <c r="AH121" s="1017"/>
      <c r="AI121" s="1017"/>
      <c r="AJ121" s="1018"/>
      <c r="AK121" s="1019" t="s">
        <v>437</v>
      </c>
      <c r="AL121" s="1017"/>
      <c r="AM121" s="1017"/>
      <c r="AN121" s="1017"/>
      <c r="AO121" s="1018"/>
      <c r="AP121" s="1020" t="s">
        <v>438</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25683</v>
      </c>
      <c r="BR121" s="978"/>
      <c r="BS121" s="978"/>
      <c r="BT121" s="978"/>
      <c r="BU121" s="978"/>
      <c r="BV121" s="978">
        <v>19578</v>
      </c>
      <c r="BW121" s="978"/>
      <c r="BX121" s="978"/>
      <c r="BY121" s="978"/>
      <c r="BZ121" s="978"/>
      <c r="CA121" s="978">
        <v>13345</v>
      </c>
      <c r="CB121" s="978"/>
      <c r="CC121" s="978"/>
      <c r="CD121" s="978"/>
      <c r="CE121" s="978"/>
      <c r="CF121" s="972">
        <v>0.4</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t="s">
        <v>437</v>
      </c>
      <c r="DH121" s="978"/>
      <c r="DI121" s="978"/>
      <c r="DJ121" s="978"/>
      <c r="DK121" s="978"/>
      <c r="DL121" s="978" t="s">
        <v>437</v>
      </c>
      <c r="DM121" s="978"/>
      <c r="DN121" s="978"/>
      <c r="DO121" s="978"/>
      <c r="DP121" s="978"/>
      <c r="DQ121" s="978" t="s">
        <v>438</v>
      </c>
      <c r="DR121" s="978"/>
      <c r="DS121" s="978"/>
      <c r="DT121" s="978"/>
      <c r="DU121" s="978"/>
      <c r="DV121" s="979" t="s">
        <v>443</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437</v>
      </c>
      <c r="AB122" s="1017"/>
      <c r="AC122" s="1017"/>
      <c r="AD122" s="1017"/>
      <c r="AE122" s="1018"/>
      <c r="AF122" s="1019" t="s">
        <v>454</v>
      </c>
      <c r="AG122" s="1017"/>
      <c r="AH122" s="1017"/>
      <c r="AI122" s="1017"/>
      <c r="AJ122" s="1018"/>
      <c r="AK122" s="1019" t="s">
        <v>437</v>
      </c>
      <c r="AL122" s="1017"/>
      <c r="AM122" s="1017"/>
      <c r="AN122" s="1017"/>
      <c r="AO122" s="1018"/>
      <c r="AP122" s="1020" t="s">
        <v>437</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3122061</v>
      </c>
      <c r="BR122" s="1056"/>
      <c r="BS122" s="1056"/>
      <c r="BT122" s="1056"/>
      <c r="BU122" s="1056"/>
      <c r="BV122" s="1056">
        <v>3277779</v>
      </c>
      <c r="BW122" s="1056"/>
      <c r="BX122" s="1056"/>
      <c r="BY122" s="1056"/>
      <c r="BZ122" s="1056"/>
      <c r="CA122" s="1056">
        <v>3273389</v>
      </c>
      <c r="CB122" s="1056"/>
      <c r="CC122" s="1056"/>
      <c r="CD122" s="1056"/>
      <c r="CE122" s="1056"/>
      <c r="CF122" s="1076">
        <v>92.8</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t="s">
        <v>454</v>
      </c>
      <c r="DH122" s="978"/>
      <c r="DI122" s="978"/>
      <c r="DJ122" s="978"/>
      <c r="DK122" s="978"/>
      <c r="DL122" s="978" t="s">
        <v>443</v>
      </c>
      <c r="DM122" s="978"/>
      <c r="DN122" s="978"/>
      <c r="DO122" s="978"/>
      <c r="DP122" s="978"/>
      <c r="DQ122" s="978" t="s">
        <v>454</v>
      </c>
      <c r="DR122" s="978"/>
      <c r="DS122" s="978"/>
      <c r="DT122" s="978"/>
      <c r="DU122" s="978"/>
      <c r="DV122" s="979" t="s">
        <v>437</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443</v>
      </c>
      <c r="AB123" s="1017"/>
      <c r="AC123" s="1017"/>
      <c r="AD123" s="1017"/>
      <c r="AE123" s="1018"/>
      <c r="AF123" s="1019" t="s">
        <v>437</v>
      </c>
      <c r="AG123" s="1017"/>
      <c r="AH123" s="1017"/>
      <c r="AI123" s="1017"/>
      <c r="AJ123" s="1018"/>
      <c r="AK123" s="1019" t="s">
        <v>437</v>
      </c>
      <c r="AL123" s="1017"/>
      <c r="AM123" s="1017"/>
      <c r="AN123" s="1017"/>
      <c r="AO123" s="1018"/>
      <c r="AP123" s="1020" t="s">
        <v>437</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479</v>
      </c>
      <c r="BP123" s="1064"/>
      <c r="BQ123" s="1123">
        <v>5592735</v>
      </c>
      <c r="BR123" s="1124"/>
      <c r="BS123" s="1124"/>
      <c r="BT123" s="1124"/>
      <c r="BU123" s="1124"/>
      <c r="BV123" s="1124">
        <v>5874278</v>
      </c>
      <c r="BW123" s="1124"/>
      <c r="BX123" s="1124"/>
      <c r="BY123" s="1124"/>
      <c r="BZ123" s="1124"/>
      <c r="CA123" s="1124">
        <v>6330037</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437</v>
      </c>
      <c r="DH123" s="1017"/>
      <c r="DI123" s="1017"/>
      <c r="DJ123" s="1017"/>
      <c r="DK123" s="1018"/>
      <c r="DL123" s="1019" t="s">
        <v>462</v>
      </c>
      <c r="DM123" s="1017"/>
      <c r="DN123" s="1017"/>
      <c r="DO123" s="1017"/>
      <c r="DP123" s="1018"/>
      <c r="DQ123" s="1019" t="s">
        <v>443</v>
      </c>
      <c r="DR123" s="1017"/>
      <c r="DS123" s="1017"/>
      <c r="DT123" s="1017"/>
      <c r="DU123" s="1018"/>
      <c r="DV123" s="1020" t="s">
        <v>443</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437</v>
      </c>
      <c r="AB124" s="1017"/>
      <c r="AC124" s="1017"/>
      <c r="AD124" s="1017"/>
      <c r="AE124" s="1018"/>
      <c r="AF124" s="1019" t="s">
        <v>437</v>
      </c>
      <c r="AG124" s="1017"/>
      <c r="AH124" s="1017"/>
      <c r="AI124" s="1017"/>
      <c r="AJ124" s="1018"/>
      <c r="AK124" s="1019" t="s">
        <v>443</v>
      </c>
      <c r="AL124" s="1017"/>
      <c r="AM124" s="1017"/>
      <c r="AN124" s="1017"/>
      <c r="AO124" s="1018"/>
      <c r="AP124" s="1020" t="s">
        <v>437</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437</v>
      </c>
      <c r="BR124" s="1086"/>
      <c r="BS124" s="1086"/>
      <c r="BT124" s="1086"/>
      <c r="BU124" s="1086"/>
      <c r="BV124" s="1086" t="s">
        <v>454</v>
      </c>
      <c r="BW124" s="1086"/>
      <c r="BX124" s="1086"/>
      <c r="BY124" s="1086"/>
      <c r="BZ124" s="1086"/>
      <c r="CA124" s="1086" t="s">
        <v>443</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454</v>
      </c>
      <c r="DH124" s="1042"/>
      <c r="DI124" s="1042"/>
      <c r="DJ124" s="1042"/>
      <c r="DK124" s="1043"/>
      <c r="DL124" s="1041" t="s">
        <v>457</v>
      </c>
      <c r="DM124" s="1042"/>
      <c r="DN124" s="1042"/>
      <c r="DO124" s="1042"/>
      <c r="DP124" s="1043"/>
      <c r="DQ124" s="1041" t="s">
        <v>454</v>
      </c>
      <c r="DR124" s="1042"/>
      <c r="DS124" s="1042"/>
      <c r="DT124" s="1042"/>
      <c r="DU124" s="1043"/>
      <c r="DV124" s="1044" t="s">
        <v>457</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437</v>
      </c>
      <c r="AB125" s="1017"/>
      <c r="AC125" s="1017"/>
      <c r="AD125" s="1017"/>
      <c r="AE125" s="1018"/>
      <c r="AF125" s="1019" t="s">
        <v>454</v>
      </c>
      <c r="AG125" s="1017"/>
      <c r="AH125" s="1017"/>
      <c r="AI125" s="1017"/>
      <c r="AJ125" s="1018"/>
      <c r="AK125" s="1019" t="s">
        <v>454</v>
      </c>
      <c r="AL125" s="1017"/>
      <c r="AM125" s="1017"/>
      <c r="AN125" s="1017"/>
      <c r="AO125" s="1018"/>
      <c r="AP125" s="1020" t="s">
        <v>437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437</v>
      </c>
      <c r="DH125" s="985"/>
      <c r="DI125" s="985"/>
      <c r="DJ125" s="985"/>
      <c r="DK125" s="985"/>
      <c r="DL125" s="985" t="s">
        <v>457</v>
      </c>
      <c r="DM125" s="985"/>
      <c r="DN125" s="985"/>
      <c r="DO125" s="985"/>
      <c r="DP125" s="985"/>
      <c r="DQ125" s="985" t="s">
        <v>437</v>
      </c>
      <c r="DR125" s="985"/>
      <c r="DS125" s="985"/>
      <c r="DT125" s="985"/>
      <c r="DU125" s="985"/>
      <c r="DV125" s="986" t="s">
        <v>437</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454</v>
      </c>
      <c r="AB126" s="1017"/>
      <c r="AC126" s="1017"/>
      <c r="AD126" s="1017"/>
      <c r="AE126" s="1018"/>
      <c r="AF126" s="1019" t="s">
        <v>457</v>
      </c>
      <c r="AG126" s="1017"/>
      <c r="AH126" s="1017"/>
      <c r="AI126" s="1017"/>
      <c r="AJ126" s="1018"/>
      <c r="AK126" s="1019" t="s">
        <v>437</v>
      </c>
      <c r="AL126" s="1017"/>
      <c r="AM126" s="1017"/>
      <c r="AN126" s="1017"/>
      <c r="AO126" s="1018"/>
      <c r="AP126" s="1020" t="s">
        <v>437</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437</v>
      </c>
      <c r="DH126" s="978"/>
      <c r="DI126" s="978"/>
      <c r="DJ126" s="978"/>
      <c r="DK126" s="978"/>
      <c r="DL126" s="978" t="s">
        <v>457</v>
      </c>
      <c r="DM126" s="978"/>
      <c r="DN126" s="978"/>
      <c r="DO126" s="978"/>
      <c r="DP126" s="978"/>
      <c r="DQ126" s="978" t="s">
        <v>454</v>
      </c>
      <c r="DR126" s="978"/>
      <c r="DS126" s="978"/>
      <c r="DT126" s="978"/>
      <c r="DU126" s="978"/>
      <c r="DV126" s="979" t="s">
        <v>437</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437</v>
      </c>
      <c r="AB127" s="1017"/>
      <c r="AC127" s="1017"/>
      <c r="AD127" s="1017"/>
      <c r="AE127" s="1018"/>
      <c r="AF127" s="1019" t="s">
        <v>437</v>
      </c>
      <c r="AG127" s="1017"/>
      <c r="AH127" s="1017"/>
      <c r="AI127" s="1017"/>
      <c r="AJ127" s="1018"/>
      <c r="AK127" s="1019" t="s">
        <v>437</v>
      </c>
      <c r="AL127" s="1017"/>
      <c r="AM127" s="1017"/>
      <c r="AN127" s="1017"/>
      <c r="AO127" s="1018"/>
      <c r="AP127" s="1020" t="s">
        <v>437</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457</v>
      </c>
      <c r="DH127" s="978"/>
      <c r="DI127" s="978"/>
      <c r="DJ127" s="978"/>
      <c r="DK127" s="978"/>
      <c r="DL127" s="978" t="s">
        <v>437</v>
      </c>
      <c r="DM127" s="978"/>
      <c r="DN127" s="978"/>
      <c r="DO127" s="978"/>
      <c r="DP127" s="978"/>
      <c r="DQ127" s="978" t="s">
        <v>457</v>
      </c>
      <c r="DR127" s="978"/>
      <c r="DS127" s="978"/>
      <c r="DT127" s="978"/>
      <c r="DU127" s="978"/>
      <c r="DV127" s="979" t="s">
        <v>437</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6586</v>
      </c>
      <c r="AB128" s="1106"/>
      <c r="AC128" s="1106"/>
      <c r="AD128" s="1106"/>
      <c r="AE128" s="1107"/>
      <c r="AF128" s="1108">
        <v>6585</v>
      </c>
      <c r="AG128" s="1106"/>
      <c r="AH128" s="1106"/>
      <c r="AI128" s="1106"/>
      <c r="AJ128" s="1107"/>
      <c r="AK128" s="1108">
        <v>6586</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437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496</v>
      </c>
      <c r="DH128" s="1098"/>
      <c r="DI128" s="1098"/>
      <c r="DJ128" s="1098"/>
      <c r="DK128" s="1098"/>
      <c r="DL128" s="1098" t="s">
        <v>437</v>
      </c>
      <c r="DM128" s="1098"/>
      <c r="DN128" s="1098"/>
      <c r="DO128" s="1098"/>
      <c r="DP128" s="1098"/>
      <c r="DQ128" s="1098" t="s">
        <v>496</v>
      </c>
      <c r="DR128" s="1098"/>
      <c r="DS128" s="1098"/>
      <c r="DT128" s="1098"/>
      <c r="DU128" s="1098"/>
      <c r="DV128" s="1099" t="s">
        <v>497</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3661960</v>
      </c>
      <c r="AB129" s="1017"/>
      <c r="AC129" s="1017"/>
      <c r="AD129" s="1017"/>
      <c r="AE129" s="1018"/>
      <c r="AF129" s="1019">
        <v>3703034</v>
      </c>
      <c r="AG129" s="1017"/>
      <c r="AH129" s="1017"/>
      <c r="AI129" s="1017"/>
      <c r="AJ129" s="1018"/>
      <c r="AK129" s="1019">
        <v>3787544</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500</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502</v>
      </c>
      <c r="X130" s="1132"/>
      <c r="Y130" s="1132"/>
      <c r="Z130" s="1133"/>
      <c r="AA130" s="1016">
        <v>261370</v>
      </c>
      <c r="AB130" s="1017"/>
      <c r="AC130" s="1017"/>
      <c r="AD130" s="1017"/>
      <c r="AE130" s="1018"/>
      <c r="AF130" s="1019">
        <v>257515</v>
      </c>
      <c r="AG130" s="1017"/>
      <c r="AH130" s="1017"/>
      <c r="AI130" s="1017"/>
      <c r="AJ130" s="1018"/>
      <c r="AK130" s="1019">
        <v>259514</v>
      </c>
      <c r="AL130" s="1017"/>
      <c r="AM130" s="1017"/>
      <c r="AN130" s="1017"/>
      <c r="AO130" s="1018"/>
      <c r="AP130" s="1134"/>
      <c r="AQ130" s="1135"/>
      <c r="AR130" s="1135"/>
      <c r="AS130" s="1135"/>
      <c r="AT130" s="1136"/>
      <c r="AU130" s="286"/>
      <c r="AV130" s="286"/>
      <c r="AW130" s="286"/>
      <c r="AX130" s="1125" t="s">
        <v>503</v>
      </c>
      <c r="AY130" s="1008"/>
      <c r="AZ130" s="1008"/>
      <c r="BA130" s="1008"/>
      <c r="BB130" s="1008"/>
      <c r="BC130" s="1008"/>
      <c r="BD130" s="1008"/>
      <c r="BE130" s="1009"/>
      <c r="BF130" s="1162">
        <v>4.4000000000000004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504</v>
      </c>
      <c r="X131" s="1170"/>
      <c r="Y131" s="1170"/>
      <c r="Z131" s="1171"/>
      <c r="AA131" s="1063">
        <v>3400590</v>
      </c>
      <c r="AB131" s="1042"/>
      <c r="AC131" s="1042"/>
      <c r="AD131" s="1042"/>
      <c r="AE131" s="1043"/>
      <c r="AF131" s="1041">
        <v>3445519</v>
      </c>
      <c r="AG131" s="1042"/>
      <c r="AH131" s="1042"/>
      <c r="AI131" s="1042"/>
      <c r="AJ131" s="1043"/>
      <c r="AK131" s="1041">
        <v>3528030</v>
      </c>
      <c r="AL131" s="1042"/>
      <c r="AM131" s="1042"/>
      <c r="AN131" s="1042"/>
      <c r="AO131" s="1043"/>
      <c r="AP131" s="1172"/>
      <c r="AQ131" s="1173"/>
      <c r="AR131" s="1173"/>
      <c r="AS131" s="1173"/>
      <c r="AT131" s="1174"/>
      <c r="AU131" s="286"/>
      <c r="AV131" s="286"/>
      <c r="AW131" s="286"/>
      <c r="AX131" s="1144" t="s">
        <v>505</v>
      </c>
      <c r="AY131" s="1095"/>
      <c r="AZ131" s="1095"/>
      <c r="BA131" s="1095"/>
      <c r="BB131" s="1095"/>
      <c r="BC131" s="1095"/>
      <c r="BD131" s="1095"/>
      <c r="BE131" s="1096"/>
      <c r="BF131" s="1145" t="s">
        <v>437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4.1212554289999996</v>
      </c>
      <c r="AB132" s="1158"/>
      <c r="AC132" s="1158"/>
      <c r="AD132" s="1158"/>
      <c r="AE132" s="1159"/>
      <c r="AF132" s="1160">
        <v>4.5827348509999997</v>
      </c>
      <c r="AG132" s="1158"/>
      <c r="AH132" s="1158"/>
      <c r="AI132" s="1158"/>
      <c r="AJ132" s="1159"/>
      <c r="AK132" s="1160">
        <v>4.4978359030000004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4.5</v>
      </c>
      <c r="AB133" s="1141"/>
      <c r="AC133" s="1141"/>
      <c r="AD133" s="1141"/>
      <c r="AE133" s="1142"/>
      <c r="AF133" s="1140">
        <v>4.2</v>
      </c>
      <c r="AG133" s="1141"/>
      <c r="AH133" s="1141"/>
      <c r="AI133" s="1141"/>
      <c r="AJ133" s="1142"/>
      <c r="AK133" s="1140">
        <v>4.4000000000000004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4bUanUEWtFZPNAn7lY9aWw3iJu+1TJUXgRGRsjMxeyvDyKLBQCHMUfewv/JDEqV8m37H8rC8wxumjH5f/q7w==" saltValue="c7NLVMBQ67imkaRLro7u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70" zoomScaleNormal="85" zoomScaleSheetLayoutView="70" workbookViewId="0">
      <selection activeCell="BG76" sqref="BG7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UlWp5eXjY+0uBQ/fLBLfvQzEyttF6keVyFz72wYYrLtYfHAJOBRuabpyjjOORFcr7p9a3F++2REWKQfOEFQJw==" saltValue="HrDKsJpGQb/7nCgJGzWI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V28TzXUuw7Y1FunOJj2pHHcBKBs3EH/TgiBTXt4ZQZl/qSRaReRE8nyOQHrn82SoHhyOFdlHcEdQa0ktW/hA==" saltValue="NcNNwXseF/07AycDXJwAS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1743906</v>
      </c>
      <c r="AP9" s="314">
        <v>152306</v>
      </c>
      <c r="AQ9" s="315">
        <v>105491</v>
      </c>
      <c r="AR9" s="316">
        <v>44.4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236681</v>
      </c>
      <c r="AP10" s="317">
        <v>20671</v>
      </c>
      <c r="AQ10" s="318">
        <v>15011</v>
      </c>
      <c r="AR10" s="319">
        <v>37.700000000000003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t="s">
        <v>520</v>
      </c>
      <c r="AP11" s="317" t="s">
        <v>520</v>
      </c>
      <c r="AQ11" s="318">
        <v>1542</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75464</v>
      </c>
      <c r="AP13" s="317">
        <v>6591</v>
      </c>
      <c r="AQ13" s="318">
        <v>4603</v>
      </c>
      <c r="AR13" s="319">
        <v>43.2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t="s">
        <v>520</v>
      </c>
      <c r="AP14" s="317" t="s">
        <v>520</v>
      </c>
      <c r="AQ14" s="318">
        <v>2567</v>
      </c>
      <c r="AR14" s="319" t="s">
        <v>520</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-110144</v>
      </c>
      <c r="AP15" s="317">
        <v>-9620</v>
      </c>
      <c r="AQ15" s="318">
        <v>-8232</v>
      </c>
      <c r="AR15" s="319">
        <v>16.899999999999999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1945907</v>
      </c>
      <c r="AP16" s="317">
        <v>169948</v>
      </c>
      <c r="AQ16" s="318">
        <v>121006</v>
      </c>
      <c r="AR16" s="319">
        <v>40.4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12.49</v>
      </c>
      <c r="AP21" s="331">
        <v>10.65</v>
      </c>
      <c r="AQ21" s="332">
        <v>1.84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96.9</v>
      </c>
      <c r="AP22" s="336">
        <v>96.6</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387774</v>
      </c>
      <c r="AP32" s="345">
        <v>33867</v>
      </c>
      <c r="AQ32" s="346">
        <v>57338</v>
      </c>
      <c r="AR32" s="347">
        <v>-40.9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t="s">
        <v>520</v>
      </c>
      <c r="AP35" s="345" t="s">
        <v>520</v>
      </c>
      <c r="AQ35" s="346">
        <v>15348</v>
      </c>
      <c r="AR35" s="347" t="s">
        <v>520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v>37011</v>
      </c>
      <c r="AP36" s="345">
        <v>3232</v>
      </c>
      <c r="AQ36" s="346">
        <v>3535</v>
      </c>
      <c r="AR36" s="347">
        <v>-8.6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t="s">
        <v>520</v>
      </c>
      <c r="AP37" s="345" t="s">
        <v>520</v>
      </c>
      <c r="AQ37" s="346">
        <v>572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t="s">
        <v>520</v>
      </c>
      <c r="AP38" s="348" t="s">
        <v>520</v>
      </c>
      <c r="AQ38" s="349">
        <v>6</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v>-6586</v>
      </c>
      <c r="AP39" s="345">
        <v>-575</v>
      </c>
      <c r="AQ39" s="346">
        <v>-3451</v>
      </c>
      <c r="AR39" s="347">
        <v>-83.3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-259514</v>
      </c>
      <c r="AP40" s="345">
        <v>-22665</v>
      </c>
      <c r="AQ40" s="346">
        <v>-50518</v>
      </c>
      <c r="AR40" s="347">
        <v>-55.1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158685</v>
      </c>
      <c r="AP41" s="345">
        <v>13859</v>
      </c>
      <c r="AQ41" s="346">
        <v>22830</v>
      </c>
      <c r="AR41" s="347">
        <v>-39.299999999999997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1660317</v>
      </c>
      <c r="AN51" s="367">
        <v>144968</v>
      </c>
      <c r="AO51" s="368">
        <v>-47.6</v>
      </c>
      <c r="AP51" s="369">
        <v>79466</v>
      </c>
      <c r="AQ51" s="370">
        <v>4.5999999999999996</v>
      </c>
      <c r="AR51" s="371">
        <v>-52.2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93917</v>
      </c>
      <c r="AN52" s="375">
        <v>8200</v>
      </c>
      <c r="AO52" s="376">
        <v>-41.5</v>
      </c>
      <c r="AP52" s="377">
        <v>44645</v>
      </c>
      <c r="AQ52" s="378">
        <v>9.6999999999999993</v>
      </c>
      <c r="AR52" s="379">
        <v>-51.2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1201383</v>
      </c>
      <c r="AN53" s="367">
        <v>104251</v>
      </c>
      <c r="AO53" s="368">
        <v>-28.1</v>
      </c>
      <c r="AP53" s="369">
        <v>90072</v>
      </c>
      <c r="AQ53" s="370">
        <v>13.3</v>
      </c>
      <c r="AR53" s="371">
        <v>-41.4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51443</v>
      </c>
      <c r="AN54" s="375">
        <v>4464</v>
      </c>
      <c r="AO54" s="376">
        <v>-45.6</v>
      </c>
      <c r="AP54" s="377">
        <v>46083</v>
      </c>
      <c r="AQ54" s="378">
        <v>3.2</v>
      </c>
      <c r="AR54" s="379">
        <v>-48.8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1088338</v>
      </c>
      <c r="AN55" s="367">
        <v>94041</v>
      </c>
      <c r="AO55" s="368">
        <v>-9.8000000000000007</v>
      </c>
      <c r="AP55" s="369">
        <v>88328</v>
      </c>
      <c r="AQ55" s="370">
        <v>-1.9</v>
      </c>
      <c r="AR55" s="371">
        <v>-7.9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264603</v>
      </c>
      <c r="AN56" s="375">
        <v>22864</v>
      </c>
      <c r="AO56" s="376">
        <v>412.2</v>
      </c>
      <c r="AP56" s="377">
        <v>49013</v>
      </c>
      <c r="AQ56" s="378">
        <v>6.4</v>
      </c>
      <c r="AR56" s="379">
        <v>405.8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2129213</v>
      </c>
      <c r="AN57" s="367">
        <v>185876</v>
      </c>
      <c r="AO57" s="368">
        <v>97.7</v>
      </c>
      <c r="AP57" s="369">
        <v>103390</v>
      </c>
      <c r="AQ57" s="370">
        <v>17.100000000000001</v>
      </c>
      <c r="AR57" s="371">
        <v>80.599999999999994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251044</v>
      </c>
      <c r="AN58" s="375">
        <v>21916</v>
      </c>
      <c r="AO58" s="376">
        <v>-4.0999999999999996</v>
      </c>
      <c r="AP58" s="377">
        <v>51269</v>
      </c>
      <c r="AQ58" s="378">
        <v>4.5999999999999996</v>
      </c>
      <c r="AR58" s="379">
        <v>-8.6999999999999993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1470332</v>
      </c>
      <c r="AN59" s="367">
        <v>128413</v>
      </c>
      <c r="AO59" s="368">
        <v>-30.9</v>
      </c>
      <c r="AP59" s="369">
        <v>117234</v>
      </c>
      <c r="AQ59" s="370">
        <v>13.4</v>
      </c>
      <c r="AR59" s="371">
        <v>-44.3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121847</v>
      </c>
      <c r="AN60" s="375">
        <v>10642</v>
      </c>
      <c r="AO60" s="376">
        <v>-51.4</v>
      </c>
      <c r="AP60" s="377">
        <v>59796</v>
      </c>
      <c r="AQ60" s="378">
        <v>16.600000000000001</v>
      </c>
      <c r="AR60" s="379">
        <v>-68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1509917</v>
      </c>
      <c r="AN61" s="382">
        <v>131510</v>
      </c>
      <c r="AO61" s="383">
        <v>-3.7</v>
      </c>
      <c r="AP61" s="384">
        <v>95698</v>
      </c>
      <c r="AQ61" s="385">
        <v>9.3000000000000007</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156571</v>
      </c>
      <c r="AN62" s="375">
        <v>13617</v>
      </c>
      <c r="AO62" s="376">
        <v>53.9</v>
      </c>
      <c r="AP62" s="377">
        <v>50161</v>
      </c>
      <c r="AQ62" s="378">
        <v>8.1</v>
      </c>
      <c r="AR62" s="379">
        <v>45.8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9xRguJUwK0W8foWTdsX4sRcifrxPniN/k9OQygnU8ip26eergxsdARDn1JMYBOSk2+u121eqU2YQFjyReRmag==" saltValue="rvEnJ8tGIeG78tcCPf7T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5" zoomScale="70" zoomScaleNormal="70" zoomScaleSheetLayoutView="55" workbookViewId="0">
      <selection activeCell="DU104" sqref="DU10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daxuS39dJumUf/fwss/c8EbfsgRkjrNiyn9GxdHr5+w+9TavWjDylbq3pu9wAsdXvcz5H31EsNgpj9woOLCU8w==" saltValue="UA8GuvA+u7L7c9jJjcUl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0" zoomScaleNormal="70" zoomScaleSheetLayoutView="55" workbookViewId="0">
      <selection activeCell="BI37" sqref="BI3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BHuKwe/oHpGFCI0wC3IzXeNiMQtgbJl3gm0c4I2uk5pIirmNL7IHurvedE02VuaOMJH7oUgK2pu4eG7rRYGPDw==" saltValue="ePRD8eipZl/5BFr+Lo5n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17.559999999999999</v>
      </c>
      <c r="G47" s="12">
        <v>19.2</v>
      </c>
      <c r="H47" s="12">
        <v>22.46</v>
      </c>
      <c r="I47" s="12">
        <v>21.58</v>
      </c>
      <c r="J47" s="13">
        <v>27.5</v>
      </c>
    </row>
    <row r="48" spans="2:10" ht="57.75" customHeight="1" x14ac:dyDescent="0.15">
      <c r="B48" s="14"/>
      <c r="C48" s="1202" t="s">
        <v>4</v>
      </c>
      <c r="D48" s="1202"/>
      <c r="E48" s="1203"/>
      <c r="F48" s="15">
        <v>2.17</v>
      </c>
      <c r="G48" s="16">
        <v>6.66</v>
      </c>
      <c r="H48" s="16">
        <v>5.55</v>
      </c>
      <c r="I48" s="16">
        <v>6.59</v>
      </c>
      <c r="J48" s="17">
        <v>5.48</v>
      </c>
    </row>
    <row r="49" spans="2:10" ht="57.75" customHeight="1" thickBot="1" x14ac:dyDescent="0.2">
      <c r="B49" s="18"/>
      <c r="C49" s="1204" t="s">
        <v>5</v>
      </c>
      <c r="D49" s="1204"/>
      <c r="E49" s="1205"/>
      <c r="F49" s="19" t="s">
        <v>567</v>
      </c>
      <c r="G49" s="20">
        <v>4.38</v>
      </c>
      <c r="H49" s="20" t="s">
        <v>568</v>
      </c>
      <c r="I49" s="20" t="s">
        <v>569</v>
      </c>
      <c r="J49" s="21" t="s">
        <v>570</v>
      </c>
    </row>
    <row r="50" spans="2:10" ht="13.5" customHeight="1" x14ac:dyDescent="0.15"/>
  </sheetData>
  <sheetProtection algorithmName="SHA-512" hashValue="GRAzZcm1jhmPngSF5lAilSwjffHo6qn0mcJMxhza9qbI9bjR3WqK4Mzz+LVP76Xt2EtEyy0QMH+lMMWelPtfsg==" saltValue="meQqgBqF0SDS00YtFFn6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2022-03-09T00:24:49Z</cp:lastPrinted>
  <dcterms:created xsi:type="dcterms:W3CDTF">2022-02-02T07:47:57Z</dcterms:created>
  <dcterms:modified xsi:type="dcterms:W3CDTF">2022-09-15T06:05:28Z</dcterms:modified>
  <cp:category/>
</cp:coreProperties>
</file>